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Venta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Ventas!$A$2:$AO$584</definedName>
    <definedName name="AMEX">#REF!</definedName>
    <definedName name="Cliente">Ventas!$H:$H</definedName>
    <definedName name="dias">Ventas!$D:$D</definedName>
    <definedName name="estado">Ventas!$F:$F</definedName>
    <definedName name="fecha">Ventas!$C:$C</definedName>
    <definedName name="MASTER">#REF!</definedName>
    <definedName name="mes">Ventas!$B:$B</definedName>
    <definedName name="NºPresup">Ventas!$E:$E</definedName>
    <definedName name="Porcentaje">Ventas!$Q:$Q</definedName>
    <definedName name="s">#REF!</definedName>
    <definedName name="saldos">Ventas!$P:$P</definedName>
    <definedName name="Vendedor">Ventas!$R:$R</definedName>
    <definedName name="VISA">#REF!</definedName>
  </definedNames>
  <calcPr calcId="145621"/>
</workbook>
</file>

<file path=xl/calcChain.xml><?xml version="1.0" encoding="utf-8"?>
<calcChain xmlns="http://schemas.openxmlformats.org/spreadsheetml/2006/main">
  <c r="AN700" i="1" l="1"/>
  <c r="AM700" i="1"/>
  <c r="AK700" i="1"/>
  <c r="AJ700" i="1"/>
  <c r="AI700" i="1"/>
  <c r="N700" i="1"/>
  <c r="M700" i="1"/>
  <c r="O700" i="1" s="1"/>
  <c r="K700" i="1"/>
  <c r="P700" i="1" s="1"/>
  <c r="G700" i="1"/>
  <c r="AG700" i="1" s="1"/>
  <c r="F700" i="1"/>
  <c r="AB700" i="1" s="1"/>
  <c r="AC700" i="1" s="1"/>
  <c r="AN699" i="1"/>
  <c r="AM699" i="1"/>
  <c r="AK699" i="1"/>
  <c r="AJ699" i="1"/>
  <c r="AI699" i="1"/>
  <c r="N699" i="1"/>
  <c r="M699" i="1"/>
  <c r="L699" i="1"/>
  <c r="K699" i="1"/>
  <c r="G699" i="1"/>
  <c r="AG699" i="1" s="1"/>
  <c r="F699" i="1"/>
  <c r="AB699" i="1" s="1"/>
  <c r="AC699" i="1" s="1"/>
  <c r="AN698" i="1"/>
  <c r="AM698" i="1"/>
  <c r="AK698" i="1"/>
  <c r="AJ698" i="1"/>
  <c r="AI698" i="1"/>
  <c r="N698" i="1"/>
  <c r="M698" i="1"/>
  <c r="L698" i="1"/>
  <c r="K698" i="1"/>
  <c r="G698" i="1"/>
  <c r="AG698" i="1" s="1"/>
  <c r="F698" i="1"/>
  <c r="AB698" i="1" s="1"/>
  <c r="AC698" i="1" s="1"/>
  <c r="AN697" i="1"/>
  <c r="AM697" i="1"/>
  <c r="AK697" i="1"/>
  <c r="AJ697" i="1"/>
  <c r="AI697" i="1"/>
  <c r="N697" i="1"/>
  <c r="M697" i="1"/>
  <c r="L697" i="1"/>
  <c r="K697" i="1"/>
  <c r="G697" i="1"/>
  <c r="AG697" i="1" s="1"/>
  <c r="F697" i="1"/>
  <c r="AB697" i="1" s="1"/>
  <c r="AC697" i="1" s="1"/>
  <c r="AN696" i="1"/>
  <c r="AM696" i="1"/>
  <c r="AK696" i="1"/>
  <c r="AJ696" i="1"/>
  <c r="AI696" i="1"/>
  <c r="N696" i="1"/>
  <c r="M696" i="1"/>
  <c r="L696" i="1"/>
  <c r="K696" i="1"/>
  <c r="G696" i="1"/>
  <c r="AG696" i="1" s="1"/>
  <c r="F696" i="1"/>
  <c r="AB696" i="1" s="1"/>
  <c r="AC696" i="1" s="1"/>
  <c r="AN695" i="1"/>
  <c r="AM695" i="1"/>
  <c r="AK695" i="1"/>
  <c r="AJ695" i="1"/>
  <c r="AI695" i="1"/>
  <c r="N695" i="1"/>
  <c r="M695" i="1"/>
  <c r="O695" i="1" s="1"/>
  <c r="K695" i="1"/>
  <c r="Q695" i="1" s="1"/>
  <c r="G695" i="1"/>
  <c r="AG695" i="1" s="1"/>
  <c r="F695" i="1"/>
  <c r="AB695" i="1" s="1"/>
  <c r="AC695" i="1" s="1"/>
  <c r="AN694" i="1"/>
  <c r="AM694" i="1"/>
  <c r="AK694" i="1"/>
  <c r="AJ694" i="1"/>
  <c r="AI694" i="1"/>
  <c r="N694" i="1"/>
  <c r="M694" i="1"/>
  <c r="L694" i="1"/>
  <c r="K694" i="1"/>
  <c r="G694" i="1"/>
  <c r="AG694" i="1" s="1"/>
  <c r="F694" i="1"/>
  <c r="AB694" i="1" s="1"/>
  <c r="AC694" i="1" s="1"/>
  <c r="AN693" i="1"/>
  <c r="AM693" i="1"/>
  <c r="AK693" i="1"/>
  <c r="AJ693" i="1"/>
  <c r="AI693" i="1"/>
  <c r="N693" i="1"/>
  <c r="M693" i="1"/>
  <c r="L693" i="1"/>
  <c r="K693" i="1"/>
  <c r="G693" i="1"/>
  <c r="AG693" i="1" s="1"/>
  <c r="F693" i="1"/>
  <c r="AB693" i="1" s="1"/>
  <c r="AC693" i="1" s="1"/>
  <c r="AN692" i="1"/>
  <c r="AM692" i="1"/>
  <c r="AK692" i="1"/>
  <c r="AJ692" i="1"/>
  <c r="AI692" i="1"/>
  <c r="N692" i="1"/>
  <c r="M692" i="1"/>
  <c r="L692" i="1"/>
  <c r="K692" i="1"/>
  <c r="G692" i="1"/>
  <c r="AG692" i="1" s="1"/>
  <c r="F692" i="1"/>
  <c r="AB692" i="1" s="1"/>
  <c r="AC692" i="1" s="1"/>
  <c r="AN691" i="1"/>
  <c r="AM691" i="1"/>
  <c r="AK691" i="1"/>
  <c r="AJ691" i="1"/>
  <c r="AI691" i="1"/>
  <c r="N691" i="1"/>
  <c r="M691" i="1"/>
  <c r="L691" i="1"/>
  <c r="K691" i="1"/>
  <c r="G691" i="1"/>
  <c r="AG691" i="1" s="1"/>
  <c r="F691" i="1"/>
  <c r="AB691" i="1" s="1"/>
  <c r="AC691" i="1" s="1"/>
  <c r="AN690" i="1"/>
  <c r="AM690" i="1"/>
  <c r="AK690" i="1"/>
  <c r="AJ690" i="1"/>
  <c r="AI690" i="1"/>
  <c r="N690" i="1"/>
  <c r="M690" i="1"/>
  <c r="L690" i="1"/>
  <c r="K690" i="1"/>
  <c r="G690" i="1"/>
  <c r="AG690" i="1" s="1"/>
  <c r="F690" i="1"/>
  <c r="AB690" i="1" s="1"/>
  <c r="AC690" i="1" s="1"/>
  <c r="AN689" i="1"/>
  <c r="AM689" i="1"/>
  <c r="AK689" i="1"/>
  <c r="AJ689" i="1"/>
  <c r="AI689" i="1"/>
  <c r="N689" i="1"/>
  <c r="M689" i="1"/>
  <c r="L689" i="1"/>
  <c r="K689" i="1"/>
  <c r="G689" i="1"/>
  <c r="AG689" i="1" s="1"/>
  <c r="F689" i="1"/>
  <c r="AB689" i="1" s="1"/>
  <c r="AC689" i="1" s="1"/>
  <c r="AN688" i="1"/>
  <c r="AM688" i="1"/>
  <c r="AK688" i="1"/>
  <c r="AJ688" i="1"/>
  <c r="AI688" i="1"/>
  <c r="N688" i="1"/>
  <c r="M688" i="1"/>
  <c r="L688" i="1"/>
  <c r="K688" i="1"/>
  <c r="G688" i="1"/>
  <c r="AG688" i="1" s="1"/>
  <c r="F688" i="1"/>
  <c r="AB688" i="1" s="1"/>
  <c r="AC688" i="1" s="1"/>
  <c r="AN687" i="1"/>
  <c r="AM687" i="1"/>
  <c r="AK687" i="1"/>
  <c r="AJ687" i="1"/>
  <c r="AI687" i="1"/>
  <c r="N687" i="1"/>
  <c r="M687" i="1"/>
  <c r="L687" i="1"/>
  <c r="K687" i="1"/>
  <c r="G687" i="1"/>
  <c r="AG687" i="1" s="1"/>
  <c r="F687" i="1"/>
  <c r="AB687" i="1" s="1"/>
  <c r="AC687" i="1" s="1"/>
  <c r="AN686" i="1"/>
  <c r="AM686" i="1"/>
  <c r="AK686" i="1"/>
  <c r="AJ686" i="1"/>
  <c r="AI686" i="1"/>
  <c r="N686" i="1"/>
  <c r="M686" i="1"/>
  <c r="L686" i="1"/>
  <c r="K686" i="1"/>
  <c r="G686" i="1"/>
  <c r="AG686" i="1" s="1"/>
  <c r="F686" i="1"/>
  <c r="AB686" i="1" s="1"/>
  <c r="AC686" i="1" s="1"/>
  <c r="AN685" i="1"/>
  <c r="AM685" i="1"/>
  <c r="AK685" i="1"/>
  <c r="AJ685" i="1"/>
  <c r="AI685" i="1"/>
  <c r="N685" i="1"/>
  <c r="M685" i="1"/>
  <c r="L685" i="1"/>
  <c r="K685" i="1"/>
  <c r="G685" i="1"/>
  <c r="F685" i="1"/>
  <c r="AB685" i="1" s="1"/>
  <c r="AC685" i="1" s="1"/>
  <c r="AN684" i="1"/>
  <c r="AM684" i="1"/>
  <c r="AK684" i="1"/>
  <c r="AJ684" i="1"/>
  <c r="AI684" i="1"/>
  <c r="N684" i="1"/>
  <c r="M684" i="1"/>
  <c r="L684" i="1"/>
  <c r="K684" i="1"/>
  <c r="G684" i="1"/>
  <c r="AH684" i="1" s="1"/>
  <c r="F684" i="1"/>
  <c r="AB684" i="1" s="1"/>
  <c r="AC684" i="1" s="1"/>
  <c r="AN683" i="1"/>
  <c r="AM683" i="1"/>
  <c r="AK683" i="1"/>
  <c r="AJ683" i="1"/>
  <c r="AI683" i="1"/>
  <c r="N683" i="1"/>
  <c r="M683" i="1"/>
  <c r="L683" i="1"/>
  <c r="K683" i="1"/>
  <c r="G683" i="1"/>
  <c r="AH683" i="1" s="1"/>
  <c r="F683" i="1"/>
  <c r="AB683" i="1" s="1"/>
  <c r="AC683" i="1" s="1"/>
  <c r="AN682" i="1"/>
  <c r="AM682" i="1"/>
  <c r="AK682" i="1"/>
  <c r="AJ682" i="1"/>
  <c r="AI682" i="1"/>
  <c r="N682" i="1"/>
  <c r="M682" i="1"/>
  <c r="L682" i="1"/>
  <c r="K682" i="1"/>
  <c r="G682" i="1"/>
  <c r="AH682" i="1" s="1"/>
  <c r="F682" i="1"/>
  <c r="AB682" i="1" s="1"/>
  <c r="AC682" i="1" s="1"/>
  <c r="AN681" i="1"/>
  <c r="AM681" i="1"/>
  <c r="AK681" i="1"/>
  <c r="AJ681" i="1"/>
  <c r="AI681" i="1"/>
  <c r="N681" i="1"/>
  <c r="M681" i="1"/>
  <c r="L681" i="1"/>
  <c r="K681" i="1"/>
  <c r="G681" i="1"/>
  <c r="AH681" i="1" s="1"/>
  <c r="F681" i="1"/>
  <c r="AB681" i="1" s="1"/>
  <c r="AC681" i="1" s="1"/>
  <c r="AN680" i="1"/>
  <c r="AM680" i="1"/>
  <c r="AK680" i="1"/>
  <c r="AJ680" i="1"/>
  <c r="AI680" i="1"/>
  <c r="N680" i="1"/>
  <c r="M680" i="1"/>
  <c r="L680" i="1"/>
  <c r="K680" i="1"/>
  <c r="G680" i="1"/>
  <c r="AH680" i="1" s="1"/>
  <c r="F680" i="1"/>
  <c r="AB680" i="1" s="1"/>
  <c r="AC680" i="1" s="1"/>
  <c r="AN679" i="1"/>
  <c r="AM679" i="1"/>
  <c r="AK679" i="1"/>
  <c r="AJ679" i="1"/>
  <c r="AI679" i="1"/>
  <c r="N679" i="1"/>
  <c r="M679" i="1"/>
  <c r="O679" i="1" s="1"/>
  <c r="K679" i="1"/>
  <c r="G679" i="1"/>
  <c r="AH679" i="1" s="1"/>
  <c r="F679" i="1"/>
  <c r="AB679" i="1" s="1"/>
  <c r="AC679" i="1" s="1"/>
  <c r="AN678" i="1"/>
  <c r="AM678" i="1"/>
  <c r="AK678" i="1"/>
  <c r="AJ678" i="1"/>
  <c r="AI678" i="1"/>
  <c r="N678" i="1"/>
  <c r="M678" i="1"/>
  <c r="K678" i="1"/>
  <c r="G678" i="1"/>
  <c r="AG678" i="1" s="1"/>
  <c r="F678" i="1"/>
  <c r="AB678" i="1" s="1"/>
  <c r="AC678" i="1" s="1"/>
  <c r="AN677" i="1"/>
  <c r="AM677" i="1"/>
  <c r="AK677" i="1"/>
  <c r="AJ677" i="1"/>
  <c r="AI677" i="1"/>
  <c r="N677" i="1"/>
  <c r="M677" i="1"/>
  <c r="O677" i="1" s="1"/>
  <c r="K677" i="1"/>
  <c r="G677" i="1"/>
  <c r="AG677" i="1" s="1"/>
  <c r="F677" i="1"/>
  <c r="AB677" i="1" s="1"/>
  <c r="AC677" i="1" s="1"/>
  <c r="AN676" i="1"/>
  <c r="AM676" i="1"/>
  <c r="AK676" i="1"/>
  <c r="AJ676" i="1"/>
  <c r="AI676" i="1"/>
  <c r="N676" i="1"/>
  <c r="M676" i="1"/>
  <c r="K676" i="1"/>
  <c r="Q676" i="1" s="1"/>
  <c r="G676" i="1"/>
  <c r="AG676" i="1" s="1"/>
  <c r="F676" i="1"/>
  <c r="AB676" i="1" s="1"/>
  <c r="AC676" i="1" s="1"/>
  <c r="AN675" i="1"/>
  <c r="AM675" i="1"/>
  <c r="AK675" i="1"/>
  <c r="AJ675" i="1"/>
  <c r="AI675" i="1"/>
  <c r="N675" i="1"/>
  <c r="M675" i="1"/>
  <c r="O675" i="1" s="1"/>
  <c r="K675" i="1"/>
  <c r="G675" i="1"/>
  <c r="AG675" i="1" s="1"/>
  <c r="F675" i="1"/>
  <c r="AB675" i="1" s="1"/>
  <c r="AC675" i="1" s="1"/>
  <c r="AN674" i="1"/>
  <c r="AM674" i="1"/>
  <c r="AK674" i="1"/>
  <c r="AJ674" i="1"/>
  <c r="AI674" i="1"/>
  <c r="N674" i="1"/>
  <c r="M674" i="1"/>
  <c r="K674" i="1"/>
  <c r="G674" i="1"/>
  <c r="AG674" i="1" s="1"/>
  <c r="F674" i="1"/>
  <c r="AB674" i="1" s="1"/>
  <c r="AC674" i="1" s="1"/>
  <c r="AN673" i="1"/>
  <c r="AM673" i="1"/>
  <c r="AK673" i="1"/>
  <c r="AJ673" i="1"/>
  <c r="AI673" i="1"/>
  <c r="N673" i="1"/>
  <c r="M673" i="1"/>
  <c r="O673" i="1" s="1"/>
  <c r="K673" i="1"/>
  <c r="G673" i="1"/>
  <c r="AG673" i="1" s="1"/>
  <c r="F673" i="1"/>
  <c r="AB673" i="1" s="1"/>
  <c r="AC673" i="1" s="1"/>
  <c r="AN672" i="1"/>
  <c r="AM672" i="1"/>
  <c r="AK672" i="1"/>
  <c r="AJ672" i="1"/>
  <c r="AI672" i="1"/>
  <c r="N672" i="1"/>
  <c r="M672" i="1"/>
  <c r="K672" i="1"/>
  <c r="G672" i="1"/>
  <c r="AG672" i="1" s="1"/>
  <c r="F672" i="1"/>
  <c r="AB672" i="1" s="1"/>
  <c r="AC672" i="1" s="1"/>
  <c r="AN671" i="1"/>
  <c r="AM671" i="1"/>
  <c r="AK671" i="1"/>
  <c r="AJ671" i="1"/>
  <c r="AI671" i="1"/>
  <c r="N671" i="1"/>
  <c r="M671" i="1"/>
  <c r="O671" i="1" s="1"/>
  <c r="K671" i="1"/>
  <c r="G671" i="1"/>
  <c r="AG671" i="1" s="1"/>
  <c r="F671" i="1"/>
  <c r="AB671" i="1" s="1"/>
  <c r="AC671" i="1" s="1"/>
  <c r="AN670" i="1"/>
  <c r="AM670" i="1"/>
  <c r="AK670" i="1"/>
  <c r="AJ670" i="1"/>
  <c r="AI670" i="1"/>
  <c r="N670" i="1"/>
  <c r="M670" i="1"/>
  <c r="K670" i="1"/>
  <c r="G670" i="1"/>
  <c r="AG670" i="1" s="1"/>
  <c r="F670" i="1"/>
  <c r="AB670" i="1" s="1"/>
  <c r="AC670" i="1" s="1"/>
  <c r="AN669" i="1"/>
  <c r="AM669" i="1"/>
  <c r="AK669" i="1"/>
  <c r="AJ669" i="1"/>
  <c r="AI669" i="1"/>
  <c r="N669" i="1"/>
  <c r="M669" i="1"/>
  <c r="O669" i="1" s="1"/>
  <c r="K669" i="1"/>
  <c r="G669" i="1"/>
  <c r="AG669" i="1" s="1"/>
  <c r="F669" i="1"/>
  <c r="AB669" i="1" s="1"/>
  <c r="AC669" i="1" s="1"/>
  <c r="AN668" i="1"/>
  <c r="AM668" i="1"/>
  <c r="AK668" i="1"/>
  <c r="AJ668" i="1"/>
  <c r="AI668" i="1"/>
  <c r="N668" i="1"/>
  <c r="M668" i="1"/>
  <c r="K668" i="1"/>
  <c r="G668" i="1"/>
  <c r="AG668" i="1" s="1"/>
  <c r="F668" i="1"/>
  <c r="AB668" i="1" s="1"/>
  <c r="AC668" i="1" s="1"/>
  <c r="AN667" i="1"/>
  <c r="AM667" i="1"/>
  <c r="AK667" i="1"/>
  <c r="AJ667" i="1"/>
  <c r="AI667" i="1"/>
  <c r="N667" i="1"/>
  <c r="M667" i="1"/>
  <c r="O667" i="1" s="1"/>
  <c r="K667" i="1"/>
  <c r="G667" i="1"/>
  <c r="AG667" i="1" s="1"/>
  <c r="F667" i="1"/>
  <c r="AB667" i="1" s="1"/>
  <c r="AC667" i="1" s="1"/>
  <c r="AN666" i="1"/>
  <c r="AM666" i="1"/>
  <c r="AK666" i="1"/>
  <c r="AJ666" i="1"/>
  <c r="AI666" i="1"/>
  <c r="N666" i="1"/>
  <c r="M666" i="1"/>
  <c r="K666" i="1"/>
  <c r="G666" i="1"/>
  <c r="AG666" i="1" s="1"/>
  <c r="F666" i="1"/>
  <c r="AB666" i="1" s="1"/>
  <c r="AC666" i="1" s="1"/>
  <c r="AN665" i="1"/>
  <c r="AM665" i="1"/>
  <c r="AK665" i="1"/>
  <c r="AJ665" i="1"/>
  <c r="AI665" i="1"/>
  <c r="N665" i="1"/>
  <c r="M665" i="1"/>
  <c r="O665" i="1" s="1"/>
  <c r="K665" i="1"/>
  <c r="G665" i="1"/>
  <c r="AG665" i="1" s="1"/>
  <c r="F665" i="1"/>
  <c r="AB665" i="1" s="1"/>
  <c r="AC665" i="1" s="1"/>
  <c r="AN664" i="1"/>
  <c r="AM664" i="1"/>
  <c r="AK664" i="1"/>
  <c r="AJ664" i="1"/>
  <c r="AI664" i="1"/>
  <c r="N664" i="1"/>
  <c r="M664" i="1"/>
  <c r="K664" i="1"/>
  <c r="G664" i="1"/>
  <c r="AG664" i="1" s="1"/>
  <c r="F664" i="1"/>
  <c r="AB664" i="1" s="1"/>
  <c r="AC664" i="1" s="1"/>
  <c r="AN663" i="1"/>
  <c r="AM663" i="1"/>
  <c r="AK663" i="1"/>
  <c r="AJ663" i="1"/>
  <c r="AI663" i="1"/>
  <c r="N663" i="1"/>
  <c r="M663" i="1"/>
  <c r="O663" i="1" s="1"/>
  <c r="K663" i="1"/>
  <c r="G663" i="1"/>
  <c r="AG663" i="1" s="1"/>
  <c r="F663" i="1"/>
  <c r="AB663" i="1" s="1"/>
  <c r="AC663" i="1" s="1"/>
  <c r="AN662" i="1"/>
  <c r="AM662" i="1"/>
  <c r="AK662" i="1"/>
  <c r="AJ662" i="1"/>
  <c r="AI662" i="1"/>
  <c r="N662" i="1"/>
  <c r="M662" i="1"/>
  <c r="K662" i="1"/>
  <c r="G662" i="1"/>
  <c r="AG662" i="1" s="1"/>
  <c r="F662" i="1"/>
  <c r="AB662" i="1" s="1"/>
  <c r="AC662" i="1" s="1"/>
  <c r="AN661" i="1"/>
  <c r="AM661" i="1"/>
  <c r="AK661" i="1"/>
  <c r="AJ661" i="1"/>
  <c r="AI661" i="1"/>
  <c r="N661" i="1"/>
  <c r="M661" i="1"/>
  <c r="O661" i="1" s="1"/>
  <c r="K661" i="1"/>
  <c r="G661" i="1"/>
  <c r="AG661" i="1" s="1"/>
  <c r="F661" i="1"/>
  <c r="AB661" i="1" s="1"/>
  <c r="AC661" i="1" s="1"/>
  <c r="AN660" i="1"/>
  <c r="AM660" i="1"/>
  <c r="AK660" i="1"/>
  <c r="AJ660" i="1"/>
  <c r="AI660" i="1"/>
  <c r="N660" i="1"/>
  <c r="M660" i="1"/>
  <c r="K660" i="1"/>
  <c r="G660" i="1"/>
  <c r="AG660" i="1" s="1"/>
  <c r="F660" i="1"/>
  <c r="AB660" i="1" s="1"/>
  <c r="AC660" i="1" s="1"/>
  <c r="AN659" i="1"/>
  <c r="AM659" i="1"/>
  <c r="AK659" i="1"/>
  <c r="AJ659" i="1"/>
  <c r="AI659" i="1"/>
  <c r="N659" i="1"/>
  <c r="M659" i="1"/>
  <c r="O659" i="1" s="1"/>
  <c r="K659" i="1"/>
  <c r="G659" i="1"/>
  <c r="AG659" i="1" s="1"/>
  <c r="F659" i="1"/>
  <c r="AB659" i="1" s="1"/>
  <c r="AC659" i="1" s="1"/>
  <c r="AN658" i="1"/>
  <c r="AM658" i="1"/>
  <c r="AK658" i="1"/>
  <c r="AJ658" i="1"/>
  <c r="AI658" i="1"/>
  <c r="N658" i="1"/>
  <c r="M658" i="1"/>
  <c r="K658" i="1"/>
  <c r="G658" i="1"/>
  <c r="AG658" i="1" s="1"/>
  <c r="F658" i="1"/>
  <c r="AB658" i="1" s="1"/>
  <c r="AC658" i="1" s="1"/>
  <c r="AN657" i="1"/>
  <c r="AM657" i="1"/>
  <c r="AK657" i="1"/>
  <c r="AJ657" i="1"/>
  <c r="AI657" i="1"/>
  <c r="N657" i="1"/>
  <c r="M657" i="1"/>
  <c r="O657" i="1" s="1"/>
  <c r="K657" i="1"/>
  <c r="G657" i="1"/>
  <c r="AG657" i="1" s="1"/>
  <c r="F657" i="1"/>
  <c r="AB657" i="1" s="1"/>
  <c r="AC657" i="1" s="1"/>
  <c r="AN656" i="1"/>
  <c r="AM656" i="1"/>
  <c r="AK656" i="1"/>
  <c r="AJ656" i="1"/>
  <c r="AI656" i="1"/>
  <c r="N656" i="1"/>
  <c r="M656" i="1"/>
  <c r="K656" i="1"/>
  <c r="G656" i="1"/>
  <c r="AG656" i="1" s="1"/>
  <c r="F656" i="1"/>
  <c r="AB656" i="1" s="1"/>
  <c r="AC656" i="1" s="1"/>
  <c r="AN655" i="1"/>
  <c r="AM655" i="1"/>
  <c r="AK655" i="1"/>
  <c r="AJ655" i="1"/>
  <c r="AI655" i="1"/>
  <c r="N655" i="1"/>
  <c r="M655" i="1"/>
  <c r="O655" i="1" s="1"/>
  <c r="K655" i="1"/>
  <c r="G655" i="1"/>
  <c r="AG655" i="1" s="1"/>
  <c r="F655" i="1"/>
  <c r="AB655" i="1" s="1"/>
  <c r="AC655" i="1" s="1"/>
  <c r="AN654" i="1"/>
  <c r="AM654" i="1"/>
  <c r="AK654" i="1"/>
  <c r="AJ654" i="1"/>
  <c r="AI654" i="1"/>
  <c r="N654" i="1"/>
  <c r="M654" i="1"/>
  <c r="O654" i="1" s="1"/>
  <c r="K654" i="1"/>
  <c r="G654" i="1"/>
  <c r="AH654" i="1" s="1"/>
  <c r="F654" i="1"/>
  <c r="AB654" i="1" s="1"/>
  <c r="AC654" i="1" s="1"/>
  <c r="AN653" i="1"/>
  <c r="AM653" i="1"/>
  <c r="AK653" i="1"/>
  <c r="AJ653" i="1"/>
  <c r="AI653" i="1"/>
  <c r="N653" i="1"/>
  <c r="M653" i="1"/>
  <c r="O653" i="1" s="1"/>
  <c r="K653" i="1"/>
  <c r="G653" i="1"/>
  <c r="AH653" i="1" s="1"/>
  <c r="F653" i="1"/>
  <c r="AB653" i="1" s="1"/>
  <c r="AC653" i="1" s="1"/>
  <c r="AN652" i="1"/>
  <c r="AM652" i="1"/>
  <c r="AK652" i="1"/>
  <c r="AJ652" i="1"/>
  <c r="AI652" i="1"/>
  <c r="N652" i="1"/>
  <c r="M652" i="1"/>
  <c r="O652" i="1" s="1"/>
  <c r="K652" i="1"/>
  <c r="G652" i="1"/>
  <c r="F652" i="1"/>
  <c r="AB652" i="1" s="1"/>
  <c r="AC652" i="1" s="1"/>
  <c r="AN651" i="1"/>
  <c r="AM651" i="1"/>
  <c r="AK651" i="1"/>
  <c r="AJ651" i="1"/>
  <c r="AI651" i="1"/>
  <c r="N651" i="1"/>
  <c r="M651" i="1"/>
  <c r="K651" i="1"/>
  <c r="G651" i="1"/>
  <c r="AH651" i="1" s="1"/>
  <c r="F651" i="1"/>
  <c r="AB651" i="1" s="1"/>
  <c r="AC651" i="1" s="1"/>
  <c r="AN650" i="1"/>
  <c r="AM650" i="1"/>
  <c r="AK650" i="1"/>
  <c r="AJ650" i="1"/>
  <c r="AI650" i="1"/>
  <c r="N650" i="1"/>
  <c r="M650" i="1"/>
  <c r="K650" i="1"/>
  <c r="G650" i="1"/>
  <c r="AH650" i="1" s="1"/>
  <c r="F650" i="1"/>
  <c r="AB650" i="1" s="1"/>
  <c r="AC650" i="1" s="1"/>
  <c r="AN649" i="1"/>
  <c r="AM649" i="1"/>
  <c r="AK649" i="1"/>
  <c r="AJ649" i="1"/>
  <c r="AI649" i="1"/>
  <c r="N649" i="1"/>
  <c r="M649" i="1"/>
  <c r="K649" i="1"/>
  <c r="G649" i="1"/>
  <c r="AH649" i="1" s="1"/>
  <c r="F649" i="1"/>
  <c r="AB649" i="1" s="1"/>
  <c r="AC649" i="1" s="1"/>
  <c r="AN648" i="1"/>
  <c r="AM648" i="1"/>
  <c r="AK648" i="1"/>
  <c r="AJ648" i="1"/>
  <c r="AI648" i="1"/>
  <c r="N648" i="1"/>
  <c r="M648" i="1"/>
  <c r="K648" i="1"/>
  <c r="G648" i="1"/>
  <c r="AH648" i="1" s="1"/>
  <c r="F648" i="1"/>
  <c r="AB648" i="1" s="1"/>
  <c r="AC648" i="1" s="1"/>
  <c r="AN647" i="1"/>
  <c r="AM647" i="1"/>
  <c r="AK647" i="1"/>
  <c r="AJ647" i="1"/>
  <c r="AI647" i="1"/>
  <c r="N647" i="1"/>
  <c r="M647" i="1"/>
  <c r="L647" i="1"/>
  <c r="K647" i="1"/>
  <c r="G647" i="1"/>
  <c r="AH647" i="1" s="1"/>
  <c r="F647" i="1"/>
  <c r="AB647" i="1" s="1"/>
  <c r="AC647" i="1" s="1"/>
  <c r="AN646" i="1"/>
  <c r="AM646" i="1"/>
  <c r="AK646" i="1"/>
  <c r="AJ646" i="1"/>
  <c r="AI646" i="1"/>
  <c r="N646" i="1"/>
  <c r="M646" i="1"/>
  <c r="O646" i="1" s="1"/>
  <c r="K646" i="1"/>
  <c r="Q646" i="1" s="1"/>
  <c r="G646" i="1"/>
  <c r="AH646" i="1" s="1"/>
  <c r="F646" i="1"/>
  <c r="AB646" i="1" s="1"/>
  <c r="AC646" i="1" s="1"/>
  <c r="AN645" i="1"/>
  <c r="AM645" i="1"/>
  <c r="AK645" i="1"/>
  <c r="AJ645" i="1"/>
  <c r="AI645" i="1"/>
  <c r="N645" i="1"/>
  <c r="M645" i="1"/>
  <c r="L645" i="1"/>
  <c r="K645" i="1"/>
  <c r="G645" i="1"/>
  <c r="AH645" i="1" s="1"/>
  <c r="F645" i="1"/>
  <c r="AB645" i="1" s="1"/>
  <c r="AC645" i="1" s="1"/>
  <c r="AN644" i="1"/>
  <c r="AM644" i="1"/>
  <c r="AK644" i="1"/>
  <c r="AJ644" i="1"/>
  <c r="AI644" i="1"/>
  <c r="N644" i="1"/>
  <c r="M644" i="1"/>
  <c r="O644" i="1" s="1"/>
  <c r="K644" i="1"/>
  <c r="Q644" i="1" s="1"/>
  <c r="G644" i="1"/>
  <c r="AH644" i="1" s="1"/>
  <c r="F644" i="1"/>
  <c r="AB644" i="1" s="1"/>
  <c r="AC644" i="1" s="1"/>
  <c r="AN643" i="1"/>
  <c r="AM643" i="1"/>
  <c r="AK643" i="1"/>
  <c r="AJ643" i="1"/>
  <c r="AI643" i="1"/>
  <c r="N643" i="1"/>
  <c r="M643" i="1"/>
  <c r="L643" i="1"/>
  <c r="K643" i="1"/>
  <c r="G643" i="1"/>
  <c r="AH643" i="1" s="1"/>
  <c r="F643" i="1"/>
  <c r="AB643" i="1" s="1"/>
  <c r="AC643" i="1" s="1"/>
  <c r="AN642" i="1"/>
  <c r="AM642" i="1"/>
  <c r="AK642" i="1"/>
  <c r="AJ642" i="1"/>
  <c r="AI642" i="1"/>
  <c r="N642" i="1"/>
  <c r="M642" i="1"/>
  <c r="L642" i="1"/>
  <c r="K642" i="1"/>
  <c r="G642" i="1"/>
  <c r="AH642" i="1" s="1"/>
  <c r="F642" i="1"/>
  <c r="AB642" i="1" s="1"/>
  <c r="AC642" i="1" s="1"/>
  <c r="AN641" i="1"/>
  <c r="AM641" i="1"/>
  <c r="AK641" i="1"/>
  <c r="AJ641" i="1"/>
  <c r="AI641" i="1"/>
  <c r="N641" i="1"/>
  <c r="M641" i="1"/>
  <c r="L641" i="1"/>
  <c r="K641" i="1"/>
  <c r="G641" i="1"/>
  <c r="AH641" i="1" s="1"/>
  <c r="F641" i="1"/>
  <c r="AB641" i="1" s="1"/>
  <c r="AC641" i="1" s="1"/>
  <c r="AN640" i="1"/>
  <c r="AM640" i="1"/>
  <c r="AK640" i="1"/>
  <c r="AJ640" i="1"/>
  <c r="AI640" i="1"/>
  <c r="N640" i="1"/>
  <c r="M640" i="1"/>
  <c r="L640" i="1"/>
  <c r="K640" i="1"/>
  <c r="G640" i="1"/>
  <c r="AH640" i="1" s="1"/>
  <c r="F640" i="1"/>
  <c r="AB640" i="1" s="1"/>
  <c r="AC640" i="1" s="1"/>
  <c r="AN639" i="1"/>
  <c r="AM639" i="1"/>
  <c r="AK639" i="1"/>
  <c r="AJ639" i="1"/>
  <c r="AI639" i="1"/>
  <c r="N639" i="1"/>
  <c r="M639" i="1"/>
  <c r="L639" i="1"/>
  <c r="K639" i="1"/>
  <c r="G639" i="1"/>
  <c r="AH639" i="1" s="1"/>
  <c r="F639" i="1"/>
  <c r="AB639" i="1" s="1"/>
  <c r="AC639" i="1" s="1"/>
  <c r="AN638" i="1"/>
  <c r="AM638" i="1"/>
  <c r="AK638" i="1"/>
  <c r="AJ638" i="1"/>
  <c r="AI638" i="1"/>
  <c r="N638" i="1"/>
  <c r="M638" i="1"/>
  <c r="L638" i="1"/>
  <c r="K638" i="1"/>
  <c r="G638" i="1"/>
  <c r="AH638" i="1" s="1"/>
  <c r="F638" i="1"/>
  <c r="AB638" i="1" s="1"/>
  <c r="AC638" i="1" s="1"/>
  <c r="AN637" i="1"/>
  <c r="AM637" i="1"/>
  <c r="AK637" i="1"/>
  <c r="AJ637" i="1"/>
  <c r="AI637" i="1"/>
  <c r="N637" i="1"/>
  <c r="M637" i="1"/>
  <c r="L637" i="1"/>
  <c r="K637" i="1"/>
  <c r="G637" i="1"/>
  <c r="AH637" i="1" s="1"/>
  <c r="F637" i="1"/>
  <c r="AB637" i="1" s="1"/>
  <c r="AC637" i="1" s="1"/>
  <c r="AN636" i="1"/>
  <c r="AM636" i="1"/>
  <c r="AK636" i="1"/>
  <c r="AJ636" i="1"/>
  <c r="AI636" i="1"/>
  <c r="N636" i="1"/>
  <c r="M636" i="1"/>
  <c r="L636" i="1"/>
  <c r="K636" i="1"/>
  <c r="Q636" i="1" s="1"/>
  <c r="G636" i="1"/>
  <c r="AH636" i="1" s="1"/>
  <c r="F636" i="1"/>
  <c r="AB636" i="1" s="1"/>
  <c r="AC636" i="1" s="1"/>
  <c r="AN635" i="1"/>
  <c r="AM635" i="1"/>
  <c r="AK635" i="1"/>
  <c r="AJ635" i="1"/>
  <c r="AI635" i="1"/>
  <c r="N635" i="1"/>
  <c r="M635" i="1"/>
  <c r="L635" i="1"/>
  <c r="K635" i="1"/>
  <c r="G635" i="1"/>
  <c r="AH635" i="1" s="1"/>
  <c r="F635" i="1"/>
  <c r="AB635" i="1" s="1"/>
  <c r="AC635" i="1" s="1"/>
  <c r="AN634" i="1"/>
  <c r="AM634" i="1"/>
  <c r="AK634" i="1"/>
  <c r="AJ634" i="1"/>
  <c r="AI634" i="1"/>
  <c r="N634" i="1"/>
  <c r="M634" i="1"/>
  <c r="L634" i="1"/>
  <c r="K634" i="1"/>
  <c r="G634" i="1"/>
  <c r="AH634" i="1" s="1"/>
  <c r="F634" i="1"/>
  <c r="AB634" i="1" s="1"/>
  <c r="AC634" i="1" s="1"/>
  <c r="AN633" i="1"/>
  <c r="AM633" i="1"/>
  <c r="AK633" i="1"/>
  <c r="AJ633" i="1"/>
  <c r="AI633" i="1"/>
  <c r="N633" i="1"/>
  <c r="M633" i="1"/>
  <c r="L633" i="1"/>
  <c r="K633" i="1"/>
  <c r="G633" i="1"/>
  <c r="AH633" i="1" s="1"/>
  <c r="F633" i="1"/>
  <c r="AB633" i="1" s="1"/>
  <c r="AC633" i="1" s="1"/>
  <c r="AN632" i="1"/>
  <c r="AM632" i="1"/>
  <c r="AK632" i="1"/>
  <c r="AJ632" i="1"/>
  <c r="AI632" i="1"/>
  <c r="N632" i="1"/>
  <c r="M632" i="1"/>
  <c r="L632" i="1"/>
  <c r="K632" i="1"/>
  <c r="G632" i="1"/>
  <c r="AH632" i="1" s="1"/>
  <c r="F632" i="1"/>
  <c r="AB632" i="1" s="1"/>
  <c r="AC632" i="1" s="1"/>
  <c r="AN631" i="1"/>
  <c r="AM631" i="1"/>
  <c r="AK631" i="1"/>
  <c r="AJ631" i="1"/>
  <c r="AI631" i="1"/>
  <c r="N631" i="1"/>
  <c r="M631" i="1"/>
  <c r="L631" i="1"/>
  <c r="K631" i="1"/>
  <c r="G631" i="1"/>
  <c r="AH631" i="1" s="1"/>
  <c r="F631" i="1"/>
  <c r="AB631" i="1" s="1"/>
  <c r="AC631" i="1" s="1"/>
  <c r="AN630" i="1"/>
  <c r="AM630" i="1"/>
  <c r="AK630" i="1"/>
  <c r="AJ630" i="1"/>
  <c r="AI630" i="1"/>
  <c r="N630" i="1"/>
  <c r="M630" i="1"/>
  <c r="L630" i="1"/>
  <c r="K630" i="1"/>
  <c r="G630" i="1"/>
  <c r="AH630" i="1" s="1"/>
  <c r="F630" i="1"/>
  <c r="AB630" i="1" s="1"/>
  <c r="AC630" i="1" s="1"/>
  <c r="AN629" i="1"/>
  <c r="AM629" i="1"/>
  <c r="AK629" i="1"/>
  <c r="AJ629" i="1"/>
  <c r="AI629" i="1"/>
  <c r="N629" i="1"/>
  <c r="M629" i="1"/>
  <c r="L629" i="1"/>
  <c r="K629" i="1"/>
  <c r="G629" i="1"/>
  <c r="AH629" i="1" s="1"/>
  <c r="F629" i="1"/>
  <c r="AB629" i="1" s="1"/>
  <c r="AC629" i="1" s="1"/>
  <c r="AN628" i="1"/>
  <c r="AM628" i="1"/>
  <c r="AK628" i="1"/>
  <c r="AJ628" i="1"/>
  <c r="AI628" i="1"/>
  <c r="N628" i="1"/>
  <c r="M628" i="1"/>
  <c r="L628" i="1"/>
  <c r="K628" i="1"/>
  <c r="G628" i="1"/>
  <c r="AH628" i="1" s="1"/>
  <c r="F628" i="1"/>
  <c r="AB628" i="1" s="1"/>
  <c r="AC628" i="1" s="1"/>
  <c r="AN627" i="1"/>
  <c r="AM627" i="1"/>
  <c r="AK627" i="1"/>
  <c r="AJ627" i="1"/>
  <c r="AI627" i="1"/>
  <c r="N627" i="1"/>
  <c r="M627" i="1"/>
  <c r="L627" i="1"/>
  <c r="K627" i="1"/>
  <c r="G627" i="1"/>
  <c r="AH627" i="1" s="1"/>
  <c r="F627" i="1"/>
  <c r="AB627" i="1" s="1"/>
  <c r="AC627" i="1" s="1"/>
  <c r="AN626" i="1"/>
  <c r="AM626" i="1"/>
  <c r="AK626" i="1"/>
  <c r="AJ626" i="1"/>
  <c r="AI626" i="1"/>
  <c r="N626" i="1"/>
  <c r="M626" i="1"/>
  <c r="L626" i="1"/>
  <c r="K626" i="1"/>
  <c r="G626" i="1"/>
  <c r="AH626" i="1" s="1"/>
  <c r="F626" i="1"/>
  <c r="AB626" i="1" s="1"/>
  <c r="AC626" i="1" s="1"/>
  <c r="AN625" i="1"/>
  <c r="AM625" i="1"/>
  <c r="AK625" i="1"/>
  <c r="AJ625" i="1"/>
  <c r="AI625" i="1"/>
  <c r="N625" i="1"/>
  <c r="M625" i="1"/>
  <c r="L625" i="1"/>
  <c r="K625" i="1"/>
  <c r="G625" i="1"/>
  <c r="AH625" i="1" s="1"/>
  <c r="F625" i="1"/>
  <c r="AB625" i="1" s="1"/>
  <c r="AC625" i="1" s="1"/>
  <c r="AN624" i="1"/>
  <c r="AM624" i="1"/>
  <c r="AK624" i="1"/>
  <c r="AJ624" i="1"/>
  <c r="AI624" i="1"/>
  <c r="N624" i="1"/>
  <c r="M624" i="1"/>
  <c r="L624" i="1"/>
  <c r="K624" i="1"/>
  <c r="G624" i="1"/>
  <c r="AH624" i="1" s="1"/>
  <c r="F624" i="1"/>
  <c r="AB624" i="1" s="1"/>
  <c r="AC624" i="1" s="1"/>
  <c r="AN623" i="1"/>
  <c r="AM623" i="1"/>
  <c r="AK623" i="1"/>
  <c r="AJ623" i="1"/>
  <c r="AI623" i="1"/>
  <c r="N623" i="1"/>
  <c r="M623" i="1"/>
  <c r="L623" i="1"/>
  <c r="K623" i="1"/>
  <c r="G623" i="1"/>
  <c r="AH623" i="1" s="1"/>
  <c r="F623" i="1"/>
  <c r="AB623" i="1" s="1"/>
  <c r="AC623" i="1" s="1"/>
  <c r="AN622" i="1"/>
  <c r="AM622" i="1"/>
  <c r="AK622" i="1"/>
  <c r="AJ622" i="1"/>
  <c r="AI622" i="1"/>
  <c r="N622" i="1"/>
  <c r="M622" i="1"/>
  <c r="L622" i="1"/>
  <c r="K622" i="1"/>
  <c r="G622" i="1"/>
  <c r="AH622" i="1" s="1"/>
  <c r="F622" i="1"/>
  <c r="AB622" i="1" s="1"/>
  <c r="AC622" i="1" s="1"/>
  <c r="AN621" i="1"/>
  <c r="AM621" i="1"/>
  <c r="AK621" i="1"/>
  <c r="AJ621" i="1"/>
  <c r="AI621" i="1"/>
  <c r="N621" i="1"/>
  <c r="M621" i="1"/>
  <c r="L621" i="1"/>
  <c r="K621" i="1"/>
  <c r="Q621" i="1" s="1"/>
  <c r="G621" i="1"/>
  <c r="AH621" i="1" s="1"/>
  <c r="F621" i="1"/>
  <c r="AB621" i="1" s="1"/>
  <c r="AC621" i="1" s="1"/>
  <c r="AN620" i="1"/>
  <c r="AM620" i="1"/>
  <c r="AK620" i="1"/>
  <c r="AJ620" i="1"/>
  <c r="AI620" i="1"/>
  <c r="N620" i="1"/>
  <c r="M620" i="1"/>
  <c r="L620" i="1"/>
  <c r="K620" i="1"/>
  <c r="Q620" i="1" s="1"/>
  <c r="G620" i="1"/>
  <c r="F620" i="1"/>
  <c r="AB620" i="1" s="1"/>
  <c r="AC620" i="1" s="1"/>
  <c r="AN619" i="1"/>
  <c r="AM619" i="1"/>
  <c r="AK619" i="1"/>
  <c r="AJ619" i="1"/>
  <c r="AI619" i="1"/>
  <c r="N619" i="1"/>
  <c r="M619" i="1"/>
  <c r="L619" i="1"/>
  <c r="K619" i="1"/>
  <c r="G619" i="1"/>
  <c r="AH619" i="1" s="1"/>
  <c r="F619" i="1"/>
  <c r="AB619" i="1" s="1"/>
  <c r="AC619" i="1" s="1"/>
  <c r="AN618" i="1"/>
  <c r="AM618" i="1"/>
  <c r="AK618" i="1"/>
  <c r="AJ618" i="1"/>
  <c r="AI618" i="1"/>
  <c r="N618" i="1"/>
  <c r="M618" i="1"/>
  <c r="L618" i="1"/>
  <c r="K618" i="1"/>
  <c r="G618" i="1"/>
  <c r="AH618" i="1" s="1"/>
  <c r="F618" i="1"/>
  <c r="AB618" i="1" s="1"/>
  <c r="AC618" i="1" s="1"/>
  <c r="AN617" i="1"/>
  <c r="AM617" i="1"/>
  <c r="AK617" i="1"/>
  <c r="AJ617" i="1"/>
  <c r="AI617" i="1"/>
  <c r="N617" i="1"/>
  <c r="M617" i="1"/>
  <c r="L617" i="1"/>
  <c r="K617" i="1"/>
  <c r="G617" i="1"/>
  <c r="AH617" i="1" s="1"/>
  <c r="F617" i="1"/>
  <c r="AB617" i="1" s="1"/>
  <c r="AC617" i="1" s="1"/>
  <c r="AN616" i="1"/>
  <c r="AM616" i="1"/>
  <c r="AK616" i="1"/>
  <c r="AJ616" i="1"/>
  <c r="AI616" i="1"/>
  <c r="N616" i="1"/>
  <c r="M616" i="1"/>
  <c r="L616" i="1"/>
  <c r="K616" i="1"/>
  <c r="G616" i="1"/>
  <c r="AH616" i="1" s="1"/>
  <c r="F616" i="1"/>
  <c r="AB616" i="1" s="1"/>
  <c r="AC616" i="1" s="1"/>
  <c r="AN615" i="1"/>
  <c r="AM615" i="1"/>
  <c r="AK615" i="1"/>
  <c r="AJ615" i="1"/>
  <c r="AI615" i="1"/>
  <c r="N615" i="1"/>
  <c r="M615" i="1"/>
  <c r="L615" i="1"/>
  <c r="K615" i="1"/>
  <c r="G615" i="1"/>
  <c r="AH615" i="1" s="1"/>
  <c r="F615" i="1"/>
  <c r="AB615" i="1" s="1"/>
  <c r="AC615" i="1" s="1"/>
  <c r="AN614" i="1"/>
  <c r="AM614" i="1"/>
  <c r="AK614" i="1"/>
  <c r="AJ614" i="1"/>
  <c r="AI614" i="1"/>
  <c r="N614" i="1"/>
  <c r="M614" i="1"/>
  <c r="L614" i="1"/>
  <c r="K614" i="1"/>
  <c r="Q614" i="1" s="1"/>
  <c r="G614" i="1"/>
  <c r="AH614" i="1" s="1"/>
  <c r="F614" i="1"/>
  <c r="AB614" i="1" s="1"/>
  <c r="AC614" i="1" s="1"/>
  <c r="AN613" i="1"/>
  <c r="AM613" i="1"/>
  <c r="AK613" i="1"/>
  <c r="AJ613" i="1"/>
  <c r="AI613" i="1"/>
  <c r="N613" i="1"/>
  <c r="M613" i="1"/>
  <c r="L613" i="1"/>
  <c r="K613" i="1"/>
  <c r="G613" i="1"/>
  <c r="AH613" i="1" s="1"/>
  <c r="F613" i="1"/>
  <c r="AB613" i="1" s="1"/>
  <c r="AC613" i="1" s="1"/>
  <c r="AN612" i="1"/>
  <c r="AM612" i="1"/>
  <c r="AK612" i="1"/>
  <c r="AJ612" i="1"/>
  <c r="AI612" i="1"/>
  <c r="N612" i="1"/>
  <c r="M612" i="1"/>
  <c r="O612" i="1" s="1"/>
  <c r="K612" i="1"/>
  <c r="G612" i="1"/>
  <c r="AH612" i="1" s="1"/>
  <c r="F612" i="1"/>
  <c r="AB612" i="1" s="1"/>
  <c r="AC612" i="1" s="1"/>
  <c r="AN611" i="1"/>
  <c r="AM611" i="1"/>
  <c r="AK611" i="1"/>
  <c r="AJ611" i="1"/>
  <c r="AI611" i="1"/>
  <c r="N611" i="1"/>
  <c r="M611" i="1"/>
  <c r="K611" i="1"/>
  <c r="G611" i="1"/>
  <c r="AG611" i="1" s="1"/>
  <c r="F611" i="1"/>
  <c r="AB611" i="1" s="1"/>
  <c r="AC611" i="1" s="1"/>
  <c r="AN610" i="1"/>
  <c r="AM610" i="1"/>
  <c r="AK610" i="1"/>
  <c r="AJ610" i="1"/>
  <c r="AI610" i="1"/>
  <c r="N610" i="1"/>
  <c r="M610" i="1"/>
  <c r="O610" i="1" s="1"/>
  <c r="K610" i="1"/>
  <c r="G610" i="1"/>
  <c r="AG610" i="1" s="1"/>
  <c r="F610" i="1"/>
  <c r="AB610" i="1" s="1"/>
  <c r="AC610" i="1" s="1"/>
  <c r="AN609" i="1"/>
  <c r="AM609" i="1"/>
  <c r="AK609" i="1"/>
  <c r="AJ609" i="1"/>
  <c r="AI609" i="1"/>
  <c r="N609" i="1"/>
  <c r="M609" i="1"/>
  <c r="K609" i="1"/>
  <c r="G609" i="1"/>
  <c r="AG609" i="1" s="1"/>
  <c r="F609" i="1"/>
  <c r="AB609" i="1" s="1"/>
  <c r="AC609" i="1" s="1"/>
  <c r="AN608" i="1"/>
  <c r="AM608" i="1"/>
  <c r="AK608" i="1"/>
  <c r="AJ608" i="1"/>
  <c r="AI608" i="1"/>
  <c r="N608" i="1"/>
  <c r="M608" i="1"/>
  <c r="O608" i="1" s="1"/>
  <c r="K608" i="1"/>
  <c r="G608" i="1"/>
  <c r="AG608" i="1" s="1"/>
  <c r="F608" i="1"/>
  <c r="AB608" i="1" s="1"/>
  <c r="AC608" i="1" s="1"/>
  <c r="AN607" i="1"/>
  <c r="AM607" i="1"/>
  <c r="AK607" i="1"/>
  <c r="AJ607" i="1"/>
  <c r="AI607" i="1"/>
  <c r="N607" i="1"/>
  <c r="M607" i="1"/>
  <c r="K607" i="1"/>
  <c r="G607" i="1"/>
  <c r="AG607" i="1" s="1"/>
  <c r="F607" i="1"/>
  <c r="AB607" i="1" s="1"/>
  <c r="AC607" i="1" s="1"/>
  <c r="AN606" i="1"/>
  <c r="AM606" i="1"/>
  <c r="AK606" i="1"/>
  <c r="AJ606" i="1"/>
  <c r="AI606" i="1"/>
  <c r="N606" i="1"/>
  <c r="M606" i="1"/>
  <c r="O606" i="1" s="1"/>
  <c r="K606" i="1"/>
  <c r="G606" i="1"/>
  <c r="AG606" i="1" s="1"/>
  <c r="F606" i="1"/>
  <c r="AB606" i="1" s="1"/>
  <c r="AC606" i="1" s="1"/>
  <c r="AN605" i="1"/>
  <c r="AM605" i="1"/>
  <c r="AK605" i="1"/>
  <c r="AJ605" i="1"/>
  <c r="AI605" i="1"/>
  <c r="N605" i="1"/>
  <c r="M605" i="1"/>
  <c r="K605" i="1"/>
  <c r="G605" i="1"/>
  <c r="AG605" i="1" s="1"/>
  <c r="F605" i="1"/>
  <c r="AB605" i="1" s="1"/>
  <c r="AC605" i="1" s="1"/>
  <c r="AN604" i="1"/>
  <c r="AM604" i="1"/>
  <c r="AK604" i="1"/>
  <c r="AJ604" i="1"/>
  <c r="AI604" i="1"/>
  <c r="N604" i="1"/>
  <c r="M604" i="1"/>
  <c r="O604" i="1" s="1"/>
  <c r="K604" i="1"/>
  <c r="G604" i="1"/>
  <c r="AG604" i="1" s="1"/>
  <c r="F604" i="1"/>
  <c r="AB604" i="1" s="1"/>
  <c r="AC604" i="1" s="1"/>
  <c r="AN603" i="1"/>
  <c r="AM603" i="1"/>
  <c r="AK603" i="1"/>
  <c r="AJ603" i="1"/>
  <c r="AI603" i="1"/>
  <c r="N603" i="1"/>
  <c r="M603" i="1"/>
  <c r="K603" i="1"/>
  <c r="G603" i="1"/>
  <c r="AG603" i="1" s="1"/>
  <c r="F603" i="1"/>
  <c r="AB603" i="1" s="1"/>
  <c r="AC603" i="1" s="1"/>
  <c r="AN602" i="1"/>
  <c r="AM602" i="1"/>
  <c r="AK602" i="1"/>
  <c r="AJ602" i="1"/>
  <c r="AI602" i="1"/>
  <c r="N602" i="1"/>
  <c r="M602" i="1"/>
  <c r="O602" i="1" s="1"/>
  <c r="K602" i="1"/>
  <c r="G602" i="1"/>
  <c r="AG602" i="1" s="1"/>
  <c r="F602" i="1"/>
  <c r="AB602" i="1" s="1"/>
  <c r="AC602" i="1" s="1"/>
  <c r="AN601" i="1"/>
  <c r="AM601" i="1"/>
  <c r="AK601" i="1"/>
  <c r="AJ601" i="1"/>
  <c r="AI601" i="1"/>
  <c r="N601" i="1"/>
  <c r="M601" i="1"/>
  <c r="K601" i="1"/>
  <c r="G601" i="1"/>
  <c r="AG601" i="1" s="1"/>
  <c r="F601" i="1"/>
  <c r="AB601" i="1" s="1"/>
  <c r="AC601" i="1" s="1"/>
  <c r="AN600" i="1"/>
  <c r="AM600" i="1"/>
  <c r="AK600" i="1"/>
  <c r="AJ600" i="1"/>
  <c r="AI600" i="1"/>
  <c r="N600" i="1"/>
  <c r="M600" i="1"/>
  <c r="O600" i="1" s="1"/>
  <c r="K600" i="1"/>
  <c r="G600" i="1"/>
  <c r="AG600" i="1" s="1"/>
  <c r="F600" i="1"/>
  <c r="AB600" i="1" s="1"/>
  <c r="AC600" i="1" s="1"/>
  <c r="AN599" i="1"/>
  <c r="AM599" i="1"/>
  <c r="AK599" i="1"/>
  <c r="AJ599" i="1"/>
  <c r="AI599" i="1"/>
  <c r="N599" i="1"/>
  <c r="M599" i="1"/>
  <c r="K599" i="1"/>
  <c r="G599" i="1"/>
  <c r="AG599" i="1" s="1"/>
  <c r="F599" i="1"/>
  <c r="AB599" i="1" s="1"/>
  <c r="AC599" i="1" s="1"/>
  <c r="AN598" i="1"/>
  <c r="AM598" i="1"/>
  <c r="AK598" i="1"/>
  <c r="AJ598" i="1"/>
  <c r="AI598" i="1"/>
  <c r="N598" i="1"/>
  <c r="M598" i="1"/>
  <c r="O598" i="1" s="1"/>
  <c r="K598" i="1"/>
  <c r="G598" i="1"/>
  <c r="AG598" i="1" s="1"/>
  <c r="F598" i="1"/>
  <c r="AB598" i="1" s="1"/>
  <c r="AC598" i="1" s="1"/>
  <c r="AN597" i="1"/>
  <c r="AM597" i="1"/>
  <c r="AK597" i="1"/>
  <c r="AJ597" i="1"/>
  <c r="AI597" i="1"/>
  <c r="N597" i="1"/>
  <c r="M597" i="1"/>
  <c r="K597" i="1"/>
  <c r="G597" i="1"/>
  <c r="AG597" i="1" s="1"/>
  <c r="F597" i="1"/>
  <c r="AB597" i="1" s="1"/>
  <c r="AC597" i="1" s="1"/>
  <c r="AN596" i="1"/>
  <c r="AM596" i="1"/>
  <c r="AK596" i="1"/>
  <c r="AJ596" i="1"/>
  <c r="AI596" i="1"/>
  <c r="N596" i="1"/>
  <c r="M596" i="1"/>
  <c r="O596" i="1" s="1"/>
  <c r="K596" i="1"/>
  <c r="G596" i="1"/>
  <c r="AG596" i="1" s="1"/>
  <c r="F596" i="1"/>
  <c r="AB596" i="1" s="1"/>
  <c r="AC596" i="1" s="1"/>
  <c r="AN595" i="1"/>
  <c r="AM595" i="1"/>
  <c r="AK595" i="1"/>
  <c r="AJ595" i="1"/>
  <c r="AI595" i="1"/>
  <c r="N595" i="1"/>
  <c r="M595" i="1"/>
  <c r="K595" i="1"/>
  <c r="G595" i="1"/>
  <c r="AG595" i="1" s="1"/>
  <c r="F595" i="1"/>
  <c r="AB595" i="1" s="1"/>
  <c r="AC595" i="1" s="1"/>
  <c r="AN594" i="1"/>
  <c r="AM594" i="1"/>
  <c r="AK594" i="1"/>
  <c r="AJ594" i="1"/>
  <c r="AI594" i="1"/>
  <c r="N594" i="1"/>
  <c r="M594" i="1"/>
  <c r="O594" i="1" s="1"/>
  <c r="K594" i="1"/>
  <c r="G594" i="1"/>
  <c r="AG594" i="1" s="1"/>
  <c r="F594" i="1"/>
  <c r="AB594" i="1" s="1"/>
  <c r="AC594" i="1" s="1"/>
  <c r="AN593" i="1"/>
  <c r="AM593" i="1"/>
  <c r="AK593" i="1"/>
  <c r="AJ593" i="1"/>
  <c r="AI593" i="1"/>
  <c r="N593" i="1"/>
  <c r="M593" i="1"/>
  <c r="K593" i="1"/>
  <c r="G593" i="1"/>
  <c r="AG593" i="1" s="1"/>
  <c r="F593" i="1"/>
  <c r="AB593" i="1" s="1"/>
  <c r="AC593" i="1" s="1"/>
  <c r="AN592" i="1"/>
  <c r="AM592" i="1"/>
  <c r="AK592" i="1"/>
  <c r="AJ592" i="1"/>
  <c r="AI592" i="1"/>
  <c r="N592" i="1"/>
  <c r="M592" i="1"/>
  <c r="O592" i="1" s="1"/>
  <c r="K592" i="1"/>
  <c r="G592" i="1"/>
  <c r="AG592" i="1" s="1"/>
  <c r="F592" i="1"/>
  <c r="AB592" i="1" s="1"/>
  <c r="AC592" i="1" s="1"/>
  <c r="AN591" i="1"/>
  <c r="AM591" i="1"/>
  <c r="AK591" i="1"/>
  <c r="AJ591" i="1"/>
  <c r="AI591" i="1"/>
  <c r="N591" i="1"/>
  <c r="M591" i="1"/>
  <c r="K591" i="1"/>
  <c r="G591" i="1"/>
  <c r="AG591" i="1" s="1"/>
  <c r="F591" i="1"/>
  <c r="AB591" i="1" s="1"/>
  <c r="AC591" i="1" s="1"/>
  <c r="AN590" i="1"/>
  <c r="AM590" i="1"/>
  <c r="AK590" i="1"/>
  <c r="AJ590" i="1"/>
  <c r="AI590" i="1"/>
  <c r="N590" i="1"/>
  <c r="M590" i="1"/>
  <c r="O590" i="1" s="1"/>
  <c r="K590" i="1"/>
  <c r="G590" i="1"/>
  <c r="AG590" i="1" s="1"/>
  <c r="F590" i="1"/>
  <c r="AB590" i="1" s="1"/>
  <c r="AC590" i="1" s="1"/>
  <c r="AN589" i="1"/>
  <c r="AM589" i="1"/>
  <c r="AK589" i="1"/>
  <c r="AJ589" i="1"/>
  <c r="AI589" i="1"/>
  <c r="N589" i="1"/>
  <c r="M589" i="1"/>
  <c r="K589" i="1"/>
  <c r="G589" i="1"/>
  <c r="AG589" i="1" s="1"/>
  <c r="F589" i="1"/>
  <c r="AB589" i="1" s="1"/>
  <c r="AC589" i="1" s="1"/>
  <c r="AN588" i="1"/>
  <c r="AM588" i="1"/>
  <c r="AK588" i="1"/>
  <c r="AJ588" i="1"/>
  <c r="AI588" i="1"/>
  <c r="N588" i="1"/>
  <c r="M588" i="1"/>
  <c r="O588" i="1" s="1"/>
  <c r="K588" i="1"/>
  <c r="G588" i="1"/>
  <c r="AG588" i="1" s="1"/>
  <c r="F588" i="1"/>
  <c r="AB588" i="1" s="1"/>
  <c r="AC588" i="1" s="1"/>
  <c r="AN587" i="1"/>
  <c r="AM587" i="1"/>
  <c r="AK587" i="1"/>
  <c r="AJ587" i="1"/>
  <c r="AI587" i="1"/>
  <c r="N587" i="1"/>
  <c r="M587" i="1"/>
  <c r="K587" i="1"/>
  <c r="G587" i="1"/>
  <c r="AG587" i="1" s="1"/>
  <c r="F587" i="1"/>
  <c r="AB587" i="1" s="1"/>
  <c r="AC587" i="1" s="1"/>
  <c r="AN586" i="1"/>
  <c r="AM586" i="1"/>
  <c r="AK586" i="1"/>
  <c r="AJ586" i="1"/>
  <c r="AI586" i="1"/>
  <c r="N586" i="1"/>
  <c r="M586" i="1"/>
  <c r="O586" i="1" s="1"/>
  <c r="K586" i="1"/>
  <c r="G586" i="1"/>
  <c r="AG586" i="1" s="1"/>
  <c r="F586" i="1"/>
  <c r="AB586" i="1" s="1"/>
  <c r="AC586" i="1" s="1"/>
  <c r="AN585" i="1"/>
  <c r="AM585" i="1"/>
  <c r="AK585" i="1"/>
  <c r="AJ585" i="1"/>
  <c r="AI585" i="1"/>
  <c r="N585" i="1"/>
  <c r="M585" i="1"/>
  <c r="O585" i="1" s="1"/>
  <c r="I585" i="1"/>
  <c r="K585" i="1" s="1"/>
  <c r="P585" i="1" s="1"/>
  <c r="G585" i="1"/>
  <c r="AG585" i="1" s="1"/>
  <c r="F585" i="1"/>
  <c r="AB585" i="1" s="1"/>
  <c r="AC585" i="1" s="1"/>
  <c r="AN584" i="1"/>
  <c r="AM584" i="1"/>
  <c r="AK584" i="1"/>
  <c r="AJ584" i="1"/>
  <c r="AI584" i="1"/>
  <c r="N584" i="1"/>
  <c r="M584" i="1"/>
  <c r="O584" i="1" s="1"/>
  <c r="K584" i="1"/>
  <c r="Q584" i="1" s="1"/>
  <c r="G584" i="1"/>
  <c r="AH584" i="1" s="1"/>
  <c r="F584" i="1"/>
  <c r="AB584" i="1" s="1"/>
  <c r="AC584" i="1" s="1"/>
  <c r="AN583" i="1"/>
  <c r="AM583" i="1"/>
  <c r="AK583" i="1"/>
  <c r="AJ583" i="1"/>
  <c r="AI583" i="1"/>
  <c r="N583" i="1"/>
  <c r="M583" i="1"/>
  <c r="O583" i="1" s="1"/>
  <c r="K583" i="1"/>
  <c r="Q583" i="1" s="1"/>
  <c r="G583" i="1"/>
  <c r="AH583" i="1" s="1"/>
  <c r="F583" i="1"/>
  <c r="AB583" i="1" s="1"/>
  <c r="AC583" i="1" s="1"/>
  <c r="AN582" i="1"/>
  <c r="AM582" i="1"/>
  <c r="AK582" i="1"/>
  <c r="AJ582" i="1"/>
  <c r="AI582" i="1"/>
  <c r="N582" i="1"/>
  <c r="M582" i="1"/>
  <c r="O582" i="1" s="1"/>
  <c r="K582" i="1"/>
  <c r="Q582" i="1" s="1"/>
  <c r="G582" i="1"/>
  <c r="AH582" i="1" s="1"/>
  <c r="F582" i="1"/>
  <c r="AB582" i="1" s="1"/>
  <c r="AC582" i="1" s="1"/>
  <c r="AN581" i="1"/>
  <c r="AM581" i="1"/>
  <c r="AK581" i="1"/>
  <c r="AJ581" i="1"/>
  <c r="AI581" i="1"/>
  <c r="N581" i="1"/>
  <c r="M581" i="1"/>
  <c r="O581" i="1" s="1"/>
  <c r="K581" i="1"/>
  <c r="Q581" i="1" s="1"/>
  <c r="G581" i="1"/>
  <c r="AH581" i="1" s="1"/>
  <c r="F581" i="1"/>
  <c r="AB581" i="1" s="1"/>
  <c r="AC581" i="1" s="1"/>
  <c r="AN580" i="1"/>
  <c r="AM580" i="1"/>
  <c r="AK580" i="1"/>
  <c r="AJ580" i="1"/>
  <c r="AI580" i="1"/>
  <c r="N580" i="1"/>
  <c r="M580" i="1"/>
  <c r="O580" i="1" s="1"/>
  <c r="K580" i="1"/>
  <c r="Q580" i="1" s="1"/>
  <c r="G580" i="1"/>
  <c r="AH580" i="1" s="1"/>
  <c r="F580" i="1"/>
  <c r="AB580" i="1" s="1"/>
  <c r="AC580" i="1" s="1"/>
  <c r="AN579" i="1"/>
  <c r="AM579" i="1"/>
  <c r="AK579" i="1"/>
  <c r="AJ579" i="1"/>
  <c r="AI579" i="1"/>
  <c r="N579" i="1"/>
  <c r="M579" i="1"/>
  <c r="O579" i="1" s="1"/>
  <c r="K579" i="1"/>
  <c r="Q579" i="1" s="1"/>
  <c r="G579" i="1"/>
  <c r="AH579" i="1" s="1"/>
  <c r="F579" i="1"/>
  <c r="AB579" i="1" s="1"/>
  <c r="AC579" i="1" s="1"/>
  <c r="AN578" i="1"/>
  <c r="AM578" i="1"/>
  <c r="AK578" i="1"/>
  <c r="AJ578" i="1"/>
  <c r="AI578" i="1"/>
  <c r="N578" i="1"/>
  <c r="M578" i="1"/>
  <c r="O578" i="1" s="1"/>
  <c r="K578" i="1"/>
  <c r="Q578" i="1" s="1"/>
  <c r="G578" i="1"/>
  <c r="AH578" i="1" s="1"/>
  <c r="F578" i="1"/>
  <c r="AB578" i="1" s="1"/>
  <c r="AC578" i="1" s="1"/>
  <c r="AN577" i="1"/>
  <c r="AM577" i="1"/>
  <c r="AK577" i="1"/>
  <c r="AJ577" i="1"/>
  <c r="AI577" i="1"/>
  <c r="N577" i="1"/>
  <c r="M577" i="1"/>
  <c r="O577" i="1" s="1"/>
  <c r="K577" i="1"/>
  <c r="Q577" i="1" s="1"/>
  <c r="G577" i="1"/>
  <c r="AH577" i="1" s="1"/>
  <c r="F577" i="1"/>
  <c r="AB577" i="1" s="1"/>
  <c r="AC577" i="1" s="1"/>
  <c r="AN576" i="1"/>
  <c r="AM576" i="1"/>
  <c r="AK576" i="1"/>
  <c r="AJ576" i="1"/>
  <c r="AI576" i="1"/>
  <c r="N576" i="1"/>
  <c r="M576" i="1"/>
  <c r="O576" i="1" s="1"/>
  <c r="K576" i="1"/>
  <c r="Q576" i="1" s="1"/>
  <c r="G576" i="1"/>
  <c r="AH576" i="1" s="1"/>
  <c r="F576" i="1"/>
  <c r="AB576" i="1" s="1"/>
  <c r="AC576" i="1" s="1"/>
  <c r="AN575" i="1"/>
  <c r="AM575" i="1"/>
  <c r="AK575" i="1"/>
  <c r="AJ575" i="1"/>
  <c r="AI575" i="1"/>
  <c r="N575" i="1"/>
  <c r="M575" i="1"/>
  <c r="O575" i="1" s="1"/>
  <c r="K575" i="1"/>
  <c r="Q575" i="1" s="1"/>
  <c r="G575" i="1"/>
  <c r="AH575" i="1" s="1"/>
  <c r="F575" i="1"/>
  <c r="AB575" i="1" s="1"/>
  <c r="AC575" i="1" s="1"/>
  <c r="AN574" i="1"/>
  <c r="AM574" i="1"/>
  <c r="AK574" i="1"/>
  <c r="AJ574" i="1"/>
  <c r="AI574" i="1"/>
  <c r="N574" i="1"/>
  <c r="M574" i="1"/>
  <c r="O574" i="1" s="1"/>
  <c r="K574" i="1"/>
  <c r="Q574" i="1" s="1"/>
  <c r="G574" i="1"/>
  <c r="AH574" i="1" s="1"/>
  <c r="F574" i="1"/>
  <c r="AB574" i="1" s="1"/>
  <c r="AC574" i="1" s="1"/>
  <c r="AN573" i="1"/>
  <c r="AM573" i="1"/>
  <c r="AK573" i="1"/>
  <c r="AJ573" i="1"/>
  <c r="AI573" i="1"/>
  <c r="N573" i="1"/>
  <c r="M573" i="1"/>
  <c r="O573" i="1" s="1"/>
  <c r="K573" i="1"/>
  <c r="Q573" i="1" s="1"/>
  <c r="G573" i="1"/>
  <c r="AH573" i="1" s="1"/>
  <c r="F573" i="1"/>
  <c r="AB573" i="1" s="1"/>
  <c r="AC573" i="1" s="1"/>
  <c r="AN572" i="1"/>
  <c r="AM572" i="1"/>
  <c r="AK572" i="1"/>
  <c r="AJ572" i="1"/>
  <c r="AI572" i="1"/>
  <c r="N572" i="1"/>
  <c r="M572" i="1"/>
  <c r="O572" i="1" s="1"/>
  <c r="K572" i="1"/>
  <c r="Q572" i="1" s="1"/>
  <c r="G572" i="1"/>
  <c r="AH572" i="1" s="1"/>
  <c r="F572" i="1"/>
  <c r="AB572" i="1" s="1"/>
  <c r="AC572" i="1" s="1"/>
  <c r="AN571" i="1"/>
  <c r="AM571" i="1"/>
  <c r="AK571" i="1"/>
  <c r="AJ571" i="1"/>
  <c r="AI571" i="1"/>
  <c r="N571" i="1"/>
  <c r="M571" i="1"/>
  <c r="O571" i="1" s="1"/>
  <c r="K571" i="1"/>
  <c r="Q571" i="1" s="1"/>
  <c r="G571" i="1"/>
  <c r="AH571" i="1" s="1"/>
  <c r="F571" i="1"/>
  <c r="AB571" i="1" s="1"/>
  <c r="AC571" i="1" s="1"/>
  <c r="AN570" i="1"/>
  <c r="AM570" i="1"/>
  <c r="AK570" i="1"/>
  <c r="AJ570" i="1"/>
  <c r="AI570" i="1"/>
  <c r="N570" i="1"/>
  <c r="M570" i="1"/>
  <c r="O570" i="1" s="1"/>
  <c r="K570" i="1"/>
  <c r="Q570" i="1" s="1"/>
  <c r="G570" i="1"/>
  <c r="AH570" i="1" s="1"/>
  <c r="F570" i="1"/>
  <c r="AB570" i="1" s="1"/>
  <c r="AC570" i="1" s="1"/>
  <c r="AN569" i="1"/>
  <c r="AM569" i="1"/>
  <c r="AK569" i="1"/>
  <c r="AJ569" i="1"/>
  <c r="AI569" i="1"/>
  <c r="N569" i="1"/>
  <c r="M569" i="1"/>
  <c r="O569" i="1" s="1"/>
  <c r="K569" i="1"/>
  <c r="Q569" i="1" s="1"/>
  <c r="G569" i="1"/>
  <c r="AH569" i="1" s="1"/>
  <c r="F569" i="1"/>
  <c r="AB569" i="1" s="1"/>
  <c r="AC569" i="1" s="1"/>
  <c r="AN568" i="1"/>
  <c r="AM568" i="1"/>
  <c r="AK568" i="1"/>
  <c r="AJ568" i="1"/>
  <c r="AI568" i="1"/>
  <c r="N568" i="1"/>
  <c r="M568" i="1"/>
  <c r="O568" i="1" s="1"/>
  <c r="K568" i="1"/>
  <c r="Q568" i="1" s="1"/>
  <c r="G568" i="1"/>
  <c r="AH568" i="1" s="1"/>
  <c r="F568" i="1"/>
  <c r="AB568" i="1" s="1"/>
  <c r="AC568" i="1" s="1"/>
  <c r="AN567" i="1"/>
  <c r="AM567" i="1"/>
  <c r="AK567" i="1"/>
  <c r="AJ567" i="1"/>
  <c r="AI567" i="1"/>
  <c r="N567" i="1"/>
  <c r="M567" i="1"/>
  <c r="O567" i="1" s="1"/>
  <c r="K567" i="1"/>
  <c r="Q567" i="1" s="1"/>
  <c r="G567" i="1"/>
  <c r="AH567" i="1" s="1"/>
  <c r="F567" i="1"/>
  <c r="AB567" i="1" s="1"/>
  <c r="AC567" i="1" s="1"/>
  <c r="AN566" i="1"/>
  <c r="AM566" i="1"/>
  <c r="AK566" i="1"/>
  <c r="AJ566" i="1"/>
  <c r="AI566" i="1"/>
  <c r="N566" i="1"/>
  <c r="M566" i="1"/>
  <c r="O566" i="1" s="1"/>
  <c r="K566" i="1"/>
  <c r="Q566" i="1" s="1"/>
  <c r="G566" i="1"/>
  <c r="AH566" i="1" s="1"/>
  <c r="F566" i="1"/>
  <c r="AB566" i="1" s="1"/>
  <c r="AC566" i="1" s="1"/>
  <c r="AN565" i="1"/>
  <c r="AM565" i="1"/>
  <c r="AK565" i="1"/>
  <c r="AJ565" i="1"/>
  <c r="AI565" i="1"/>
  <c r="N565" i="1"/>
  <c r="M565" i="1"/>
  <c r="O565" i="1" s="1"/>
  <c r="K565" i="1"/>
  <c r="Q565" i="1" s="1"/>
  <c r="G565" i="1"/>
  <c r="AH565" i="1" s="1"/>
  <c r="F565" i="1"/>
  <c r="AB565" i="1" s="1"/>
  <c r="AC565" i="1" s="1"/>
  <c r="AN564" i="1"/>
  <c r="AM564" i="1"/>
  <c r="AK564" i="1"/>
  <c r="AJ564" i="1"/>
  <c r="AI564" i="1"/>
  <c r="N564" i="1"/>
  <c r="M564" i="1"/>
  <c r="O564" i="1" s="1"/>
  <c r="K564" i="1"/>
  <c r="Q564" i="1" s="1"/>
  <c r="G564" i="1"/>
  <c r="AH564" i="1" s="1"/>
  <c r="F564" i="1"/>
  <c r="AB564" i="1" s="1"/>
  <c r="AC564" i="1" s="1"/>
  <c r="AN563" i="1"/>
  <c r="AM563" i="1"/>
  <c r="AK563" i="1"/>
  <c r="AJ563" i="1"/>
  <c r="AI563" i="1"/>
  <c r="N563" i="1"/>
  <c r="M563" i="1"/>
  <c r="O563" i="1" s="1"/>
  <c r="K563" i="1"/>
  <c r="Q563" i="1" s="1"/>
  <c r="G563" i="1"/>
  <c r="AH563" i="1" s="1"/>
  <c r="F563" i="1"/>
  <c r="AB563" i="1" s="1"/>
  <c r="AC563" i="1" s="1"/>
  <c r="AN562" i="1"/>
  <c r="AM562" i="1"/>
  <c r="AK562" i="1"/>
  <c r="AJ562" i="1"/>
  <c r="AI562" i="1"/>
  <c r="N562" i="1"/>
  <c r="M562" i="1"/>
  <c r="O562" i="1" s="1"/>
  <c r="K562" i="1"/>
  <c r="Q562" i="1" s="1"/>
  <c r="G562" i="1"/>
  <c r="AH562" i="1" s="1"/>
  <c r="F562" i="1"/>
  <c r="AB562" i="1" s="1"/>
  <c r="AC562" i="1" s="1"/>
  <c r="AN561" i="1"/>
  <c r="AM561" i="1"/>
  <c r="AK561" i="1"/>
  <c r="AJ561" i="1"/>
  <c r="AI561" i="1"/>
  <c r="N561" i="1"/>
  <c r="M561" i="1"/>
  <c r="O561" i="1" s="1"/>
  <c r="K561" i="1"/>
  <c r="Q561" i="1" s="1"/>
  <c r="G561" i="1"/>
  <c r="AH561" i="1" s="1"/>
  <c r="F561" i="1"/>
  <c r="AB561" i="1" s="1"/>
  <c r="AC561" i="1" s="1"/>
  <c r="AN560" i="1"/>
  <c r="AM560" i="1"/>
  <c r="AK560" i="1"/>
  <c r="AJ560" i="1"/>
  <c r="AI560" i="1"/>
  <c r="N560" i="1"/>
  <c r="M560" i="1"/>
  <c r="O560" i="1" s="1"/>
  <c r="K560" i="1"/>
  <c r="Q560" i="1" s="1"/>
  <c r="G560" i="1"/>
  <c r="AH560" i="1" s="1"/>
  <c r="F560" i="1"/>
  <c r="AB560" i="1" s="1"/>
  <c r="AC560" i="1" s="1"/>
  <c r="AN559" i="1"/>
  <c r="AM559" i="1"/>
  <c r="AK559" i="1"/>
  <c r="AJ559" i="1"/>
  <c r="AI559" i="1"/>
  <c r="N559" i="1"/>
  <c r="M559" i="1"/>
  <c r="L559" i="1"/>
  <c r="K559" i="1"/>
  <c r="Q559" i="1" s="1"/>
  <c r="G559" i="1"/>
  <c r="AH559" i="1" s="1"/>
  <c r="F559" i="1"/>
  <c r="AB559" i="1" s="1"/>
  <c r="AC559" i="1" s="1"/>
  <c r="AN558" i="1"/>
  <c r="AM558" i="1"/>
  <c r="AK558" i="1"/>
  <c r="AJ558" i="1"/>
  <c r="AI558" i="1"/>
  <c r="N558" i="1"/>
  <c r="M558" i="1"/>
  <c r="L558" i="1"/>
  <c r="K558" i="1"/>
  <c r="Q558" i="1" s="1"/>
  <c r="G558" i="1"/>
  <c r="AH558" i="1" s="1"/>
  <c r="F558" i="1"/>
  <c r="AB558" i="1" s="1"/>
  <c r="AC558" i="1" s="1"/>
  <c r="AN557" i="1"/>
  <c r="AM557" i="1"/>
  <c r="AK557" i="1"/>
  <c r="AJ557" i="1"/>
  <c r="AI557" i="1"/>
  <c r="N557" i="1"/>
  <c r="M557" i="1"/>
  <c r="L557" i="1"/>
  <c r="K557" i="1"/>
  <c r="G557" i="1"/>
  <c r="AH557" i="1" s="1"/>
  <c r="F557" i="1"/>
  <c r="AB557" i="1" s="1"/>
  <c r="AC557" i="1" s="1"/>
  <c r="AN556" i="1"/>
  <c r="AM556" i="1"/>
  <c r="AK556" i="1"/>
  <c r="AJ556" i="1"/>
  <c r="AI556" i="1"/>
  <c r="N556" i="1"/>
  <c r="M556" i="1"/>
  <c r="L556" i="1"/>
  <c r="K556" i="1"/>
  <c r="G556" i="1"/>
  <c r="AH556" i="1" s="1"/>
  <c r="F556" i="1"/>
  <c r="AB556" i="1" s="1"/>
  <c r="AC556" i="1" s="1"/>
  <c r="AN555" i="1"/>
  <c r="AM555" i="1"/>
  <c r="AK555" i="1"/>
  <c r="AJ555" i="1"/>
  <c r="AI555" i="1"/>
  <c r="N555" i="1"/>
  <c r="M555" i="1"/>
  <c r="L555" i="1"/>
  <c r="K555" i="1"/>
  <c r="Q555" i="1" s="1"/>
  <c r="G555" i="1"/>
  <c r="AH555" i="1" s="1"/>
  <c r="F555" i="1"/>
  <c r="AB555" i="1" s="1"/>
  <c r="AC555" i="1" s="1"/>
  <c r="AN554" i="1"/>
  <c r="AM554" i="1"/>
  <c r="AK554" i="1"/>
  <c r="AJ554" i="1"/>
  <c r="AI554" i="1"/>
  <c r="N554" i="1"/>
  <c r="M554" i="1"/>
  <c r="L554" i="1"/>
  <c r="K554" i="1"/>
  <c r="G554" i="1"/>
  <c r="AH554" i="1" s="1"/>
  <c r="F554" i="1"/>
  <c r="AB554" i="1" s="1"/>
  <c r="AC554" i="1" s="1"/>
  <c r="AN553" i="1"/>
  <c r="AM553" i="1"/>
  <c r="AK553" i="1"/>
  <c r="AJ553" i="1"/>
  <c r="AI553" i="1"/>
  <c r="N553" i="1"/>
  <c r="M553" i="1"/>
  <c r="L553" i="1"/>
  <c r="K553" i="1"/>
  <c r="G553" i="1"/>
  <c r="AH553" i="1" s="1"/>
  <c r="F553" i="1"/>
  <c r="AB553" i="1" s="1"/>
  <c r="AC553" i="1" s="1"/>
  <c r="AN552" i="1"/>
  <c r="AM552" i="1"/>
  <c r="AK552" i="1"/>
  <c r="AJ552" i="1"/>
  <c r="AI552" i="1"/>
  <c r="N552" i="1"/>
  <c r="M552" i="1"/>
  <c r="L552" i="1"/>
  <c r="K552" i="1"/>
  <c r="G552" i="1"/>
  <c r="AH552" i="1" s="1"/>
  <c r="F552" i="1"/>
  <c r="AB552" i="1" s="1"/>
  <c r="AC552" i="1" s="1"/>
  <c r="AN551" i="1"/>
  <c r="AM551" i="1"/>
  <c r="AK551" i="1"/>
  <c r="AJ551" i="1"/>
  <c r="AI551" i="1"/>
  <c r="N551" i="1"/>
  <c r="M551" i="1"/>
  <c r="L551" i="1"/>
  <c r="K551" i="1"/>
  <c r="G551" i="1"/>
  <c r="AH551" i="1" s="1"/>
  <c r="F551" i="1"/>
  <c r="AB551" i="1" s="1"/>
  <c r="AC551" i="1" s="1"/>
  <c r="AN550" i="1"/>
  <c r="AM550" i="1"/>
  <c r="AK550" i="1"/>
  <c r="AJ550" i="1"/>
  <c r="AI550" i="1"/>
  <c r="N550" i="1"/>
  <c r="M550" i="1"/>
  <c r="L550" i="1"/>
  <c r="K550" i="1"/>
  <c r="G550" i="1"/>
  <c r="AH550" i="1" s="1"/>
  <c r="F550" i="1"/>
  <c r="AB550" i="1" s="1"/>
  <c r="AC550" i="1" s="1"/>
  <c r="AN549" i="1"/>
  <c r="AM549" i="1"/>
  <c r="AK549" i="1"/>
  <c r="AJ549" i="1"/>
  <c r="AI549" i="1"/>
  <c r="N549" i="1"/>
  <c r="M549" i="1"/>
  <c r="L549" i="1"/>
  <c r="K549" i="1"/>
  <c r="G549" i="1"/>
  <c r="AH549" i="1" s="1"/>
  <c r="F549" i="1"/>
  <c r="AB549" i="1" s="1"/>
  <c r="AC549" i="1" s="1"/>
  <c r="AN548" i="1"/>
  <c r="AM548" i="1"/>
  <c r="AK548" i="1"/>
  <c r="AJ548" i="1"/>
  <c r="AI548" i="1"/>
  <c r="N548" i="1"/>
  <c r="M548" i="1"/>
  <c r="L548" i="1"/>
  <c r="K548" i="1"/>
  <c r="G548" i="1"/>
  <c r="AH548" i="1" s="1"/>
  <c r="F548" i="1"/>
  <c r="AB548" i="1" s="1"/>
  <c r="AC548" i="1" s="1"/>
  <c r="AN547" i="1"/>
  <c r="AM547" i="1"/>
  <c r="AK547" i="1"/>
  <c r="AJ547" i="1"/>
  <c r="AI547" i="1"/>
  <c r="N547" i="1"/>
  <c r="M547" i="1"/>
  <c r="L547" i="1"/>
  <c r="K547" i="1"/>
  <c r="G547" i="1"/>
  <c r="AH547" i="1" s="1"/>
  <c r="F547" i="1"/>
  <c r="AB547" i="1" s="1"/>
  <c r="AC547" i="1" s="1"/>
  <c r="AN546" i="1"/>
  <c r="AM546" i="1"/>
  <c r="AK546" i="1"/>
  <c r="AJ546" i="1"/>
  <c r="AI546" i="1"/>
  <c r="N546" i="1"/>
  <c r="M546" i="1"/>
  <c r="L546" i="1"/>
  <c r="K546" i="1"/>
  <c r="G546" i="1"/>
  <c r="F546" i="1"/>
  <c r="AB546" i="1" s="1"/>
  <c r="AC546" i="1" s="1"/>
  <c r="AN545" i="1"/>
  <c r="AM545" i="1"/>
  <c r="AK545" i="1"/>
  <c r="AJ545" i="1"/>
  <c r="AI545" i="1"/>
  <c r="N545" i="1"/>
  <c r="M545" i="1"/>
  <c r="L545" i="1"/>
  <c r="K545" i="1"/>
  <c r="Q545" i="1" s="1"/>
  <c r="G545" i="1"/>
  <c r="AH545" i="1" s="1"/>
  <c r="F545" i="1"/>
  <c r="AB545" i="1" s="1"/>
  <c r="AC545" i="1" s="1"/>
  <c r="AN544" i="1"/>
  <c r="AM544" i="1"/>
  <c r="AK544" i="1"/>
  <c r="AJ544" i="1"/>
  <c r="AI544" i="1"/>
  <c r="N544" i="1"/>
  <c r="M544" i="1"/>
  <c r="L544" i="1"/>
  <c r="K544" i="1"/>
  <c r="G544" i="1"/>
  <c r="AH544" i="1" s="1"/>
  <c r="F544" i="1"/>
  <c r="AB544" i="1" s="1"/>
  <c r="AC544" i="1" s="1"/>
  <c r="AN543" i="1"/>
  <c r="AM543" i="1"/>
  <c r="AK543" i="1"/>
  <c r="AJ543" i="1"/>
  <c r="AI543" i="1"/>
  <c r="N543" i="1"/>
  <c r="M543" i="1"/>
  <c r="L543" i="1"/>
  <c r="K543" i="1"/>
  <c r="G543" i="1"/>
  <c r="AH543" i="1" s="1"/>
  <c r="F543" i="1"/>
  <c r="AB543" i="1" s="1"/>
  <c r="AC543" i="1" s="1"/>
  <c r="AN542" i="1"/>
  <c r="AM542" i="1"/>
  <c r="AK542" i="1"/>
  <c r="AJ542" i="1"/>
  <c r="AI542" i="1"/>
  <c r="N542" i="1"/>
  <c r="M542" i="1"/>
  <c r="L542" i="1"/>
  <c r="K542" i="1"/>
  <c r="G542" i="1"/>
  <c r="AH542" i="1" s="1"/>
  <c r="F542" i="1"/>
  <c r="AB542" i="1" s="1"/>
  <c r="AC542" i="1" s="1"/>
  <c r="AN541" i="1"/>
  <c r="AM541" i="1"/>
  <c r="AK541" i="1"/>
  <c r="AJ541" i="1"/>
  <c r="AI541" i="1"/>
  <c r="N541" i="1"/>
  <c r="M541" i="1"/>
  <c r="L541" i="1"/>
  <c r="K541" i="1"/>
  <c r="G541" i="1"/>
  <c r="AH541" i="1" s="1"/>
  <c r="F541" i="1"/>
  <c r="AB541" i="1" s="1"/>
  <c r="AC541" i="1" s="1"/>
  <c r="AN540" i="1"/>
  <c r="AM540" i="1"/>
  <c r="AK540" i="1"/>
  <c r="AJ540" i="1"/>
  <c r="AI540" i="1"/>
  <c r="N540" i="1"/>
  <c r="M540" i="1"/>
  <c r="L540" i="1"/>
  <c r="K540" i="1"/>
  <c r="G540" i="1"/>
  <c r="AH540" i="1" s="1"/>
  <c r="F540" i="1"/>
  <c r="AB540" i="1" s="1"/>
  <c r="AC540" i="1" s="1"/>
  <c r="AN539" i="1"/>
  <c r="AM539" i="1"/>
  <c r="AK539" i="1"/>
  <c r="AJ539" i="1"/>
  <c r="AI539" i="1"/>
  <c r="N539" i="1"/>
  <c r="M539" i="1"/>
  <c r="L539" i="1"/>
  <c r="K539" i="1"/>
  <c r="G539" i="1"/>
  <c r="AH539" i="1" s="1"/>
  <c r="F539" i="1"/>
  <c r="AB539" i="1" s="1"/>
  <c r="AC539" i="1" s="1"/>
  <c r="AN538" i="1"/>
  <c r="AM538" i="1"/>
  <c r="AK538" i="1"/>
  <c r="AJ538" i="1"/>
  <c r="AI538" i="1"/>
  <c r="N538" i="1"/>
  <c r="M538" i="1"/>
  <c r="L538" i="1"/>
  <c r="K538" i="1"/>
  <c r="Q538" i="1" s="1"/>
  <c r="G538" i="1"/>
  <c r="AH538" i="1" s="1"/>
  <c r="F538" i="1"/>
  <c r="AB538" i="1" s="1"/>
  <c r="AC538" i="1" s="1"/>
  <c r="AN537" i="1"/>
  <c r="AM537" i="1"/>
  <c r="AK537" i="1"/>
  <c r="AJ537" i="1"/>
  <c r="AI537" i="1"/>
  <c r="N537" i="1"/>
  <c r="M537" i="1"/>
  <c r="L537" i="1"/>
  <c r="K537" i="1"/>
  <c r="G537" i="1"/>
  <c r="AH537" i="1" s="1"/>
  <c r="F537" i="1"/>
  <c r="AB537" i="1" s="1"/>
  <c r="AC537" i="1" s="1"/>
  <c r="AN536" i="1"/>
  <c r="AM536" i="1"/>
  <c r="AK536" i="1"/>
  <c r="AJ536" i="1"/>
  <c r="AI536" i="1"/>
  <c r="N536" i="1"/>
  <c r="M536" i="1"/>
  <c r="L536" i="1"/>
  <c r="K536" i="1"/>
  <c r="G536" i="1"/>
  <c r="AH536" i="1" s="1"/>
  <c r="F536" i="1"/>
  <c r="AB536" i="1" s="1"/>
  <c r="AC536" i="1" s="1"/>
  <c r="AN535" i="1"/>
  <c r="AM535" i="1"/>
  <c r="AK535" i="1"/>
  <c r="AJ535" i="1"/>
  <c r="AI535" i="1"/>
  <c r="N535" i="1"/>
  <c r="M535" i="1"/>
  <c r="L535" i="1"/>
  <c r="K535" i="1"/>
  <c r="G535" i="1"/>
  <c r="AH535" i="1" s="1"/>
  <c r="F535" i="1"/>
  <c r="AB535" i="1" s="1"/>
  <c r="AC535" i="1" s="1"/>
  <c r="AN534" i="1"/>
  <c r="AM534" i="1"/>
  <c r="AK534" i="1"/>
  <c r="AJ534" i="1"/>
  <c r="AI534" i="1"/>
  <c r="N534" i="1"/>
  <c r="M534" i="1"/>
  <c r="L534" i="1"/>
  <c r="K534" i="1"/>
  <c r="G534" i="1"/>
  <c r="AH534" i="1" s="1"/>
  <c r="F534" i="1"/>
  <c r="AB534" i="1" s="1"/>
  <c r="AC534" i="1" s="1"/>
  <c r="AN533" i="1"/>
  <c r="AM533" i="1"/>
  <c r="AK533" i="1"/>
  <c r="AJ533" i="1"/>
  <c r="AI533" i="1"/>
  <c r="N533" i="1"/>
  <c r="M533" i="1"/>
  <c r="L533" i="1"/>
  <c r="K533" i="1"/>
  <c r="G533" i="1"/>
  <c r="AG533" i="1" s="1"/>
  <c r="F533" i="1"/>
  <c r="AB533" i="1" s="1"/>
  <c r="AC533" i="1" s="1"/>
  <c r="AN532" i="1"/>
  <c r="AM532" i="1"/>
  <c r="AK532" i="1"/>
  <c r="AJ532" i="1"/>
  <c r="AI532" i="1"/>
  <c r="N532" i="1"/>
  <c r="M532" i="1"/>
  <c r="L532" i="1"/>
  <c r="K532" i="1"/>
  <c r="G532" i="1"/>
  <c r="AG532" i="1" s="1"/>
  <c r="F532" i="1"/>
  <c r="AB532" i="1" s="1"/>
  <c r="AC532" i="1" s="1"/>
  <c r="AN531" i="1"/>
  <c r="AM531" i="1"/>
  <c r="AK531" i="1"/>
  <c r="AJ531" i="1"/>
  <c r="AI531" i="1"/>
  <c r="N531" i="1"/>
  <c r="M531" i="1"/>
  <c r="L531" i="1"/>
  <c r="K531" i="1"/>
  <c r="G531" i="1"/>
  <c r="AG531" i="1" s="1"/>
  <c r="F531" i="1"/>
  <c r="AB531" i="1" s="1"/>
  <c r="AC531" i="1" s="1"/>
  <c r="AN530" i="1"/>
  <c r="AM530" i="1"/>
  <c r="AK530" i="1"/>
  <c r="AJ530" i="1"/>
  <c r="AI530" i="1"/>
  <c r="N530" i="1"/>
  <c r="M530" i="1"/>
  <c r="L530" i="1"/>
  <c r="K530" i="1"/>
  <c r="G530" i="1"/>
  <c r="AG530" i="1" s="1"/>
  <c r="F530" i="1"/>
  <c r="AB530" i="1" s="1"/>
  <c r="AC530" i="1" s="1"/>
  <c r="AN529" i="1"/>
  <c r="AM529" i="1"/>
  <c r="AK529" i="1"/>
  <c r="AJ529" i="1"/>
  <c r="AI529" i="1"/>
  <c r="N529" i="1"/>
  <c r="M529" i="1"/>
  <c r="L529" i="1"/>
  <c r="K529" i="1"/>
  <c r="G529" i="1"/>
  <c r="AG529" i="1" s="1"/>
  <c r="F529" i="1"/>
  <c r="AB529" i="1" s="1"/>
  <c r="AC529" i="1" s="1"/>
  <c r="AN528" i="1"/>
  <c r="AM528" i="1"/>
  <c r="AK528" i="1"/>
  <c r="AJ528" i="1"/>
  <c r="AI528" i="1"/>
  <c r="N528" i="1"/>
  <c r="M528" i="1"/>
  <c r="L528" i="1"/>
  <c r="K528" i="1"/>
  <c r="G528" i="1"/>
  <c r="AG528" i="1" s="1"/>
  <c r="F528" i="1"/>
  <c r="AB528" i="1" s="1"/>
  <c r="AC528" i="1" s="1"/>
  <c r="AN527" i="1"/>
  <c r="AM527" i="1"/>
  <c r="AK527" i="1"/>
  <c r="AJ527" i="1"/>
  <c r="AI527" i="1"/>
  <c r="N527" i="1"/>
  <c r="M527" i="1"/>
  <c r="L527" i="1"/>
  <c r="K527" i="1"/>
  <c r="G527" i="1"/>
  <c r="AG527" i="1" s="1"/>
  <c r="F527" i="1"/>
  <c r="AB527" i="1" s="1"/>
  <c r="AC527" i="1" s="1"/>
  <c r="AN526" i="1"/>
  <c r="AM526" i="1"/>
  <c r="AK526" i="1"/>
  <c r="AJ526" i="1"/>
  <c r="AI526" i="1"/>
  <c r="N526" i="1"/>
  <c r="M526" i="1"/>
  <c r="L526" i="1"/>
  <c r="K526" i="1"/>
  <c r="G526" i="1"/>
  <c r="AG526" i="1" s="1"/>
  <c r="F526" i="1"/>
  <c r="AB526" i="1" s="1"/>
  <c r="AC526" i="1" s="1"/>
  <c r="AN525" i="1"/>
  <c r="AM525" i="1"/>
  <c r="AK525" i="1"/>
  <c r="AJ525" i="1"/>
  <c r="AI525" i="1"/>
  <c r="N525" i="1"/>
  <c r="M525" i="1"/>
  <c r="L525" i="1"/>
  <c r="K525" i="1"/>
  <c r="G525" i="1"/>
  <c r="AG525" i="1" s="1"/>
  <c r="F525" i="1"/>
  <c r="AB525" i="1" s="1"/>
  <c r="AC525" i="1" s="1"/>
  <c r="AN524" i="1"/>
  <c r="AM524" i="1"/>
  <c r="AK524" i="1"/>
  <c r="AJ524" i="1"/>
  <c r="AI524" i="1"/>
  <c r="N524" i="1"/>
  <c r="M524" i="1"/>
  <c r="L524" i="1"/>
  <c r="K524" i="1"/>
  <c r="Q524" i="1" s="1"/>
  <c r="G524" i="1"/>
  <c r="AG524" i="1" s="1"/>
  <c r="F524" i="1"/>
  <c r="AB524" i="1" s="1"/>
  <c r="AC524" i="1" s="1"/>
  <c r="AN523" i="1"/>
  <c r="AM523" i="1"/>
  <c r="AK523" i="1"/>
  <c r="AJ523" i="1"/>
  <c r="AI523" i="1"/>
  <c r="N523" i="1"/>
  <c r="M523" i="1"/>
  <c r="L523" i="1"/>
  <c r="K523" i="1"/>
  <c r="G523" i="1"/>
  <c r="AG523" i="1" s="1"/>
  <c r="F523" i="1"/>
  <c r="AB523" i="1" s="1"/>
  <c r="AC523" i="1" s="1"/>
  <c r="AN522" i="1"/>
  <c r="AM522" i="1"/>
  <c r="AK522" i="1"/>
  <c r="AJ522" i="1"/>
  <c r="AI522" i="1"/>
  <c r="N522" i="1"/>
  <c r="M522" i="1"/>
  <c r="L522" i="1"/>
  <c r="K522" i="1"/>
  <c r="G522" i="1"/>
  <c r="F522" i="1"/>
  <c r="AB522" i="1" s="1"/>
  <c r="AC522" i="1" s="1"/>
  <c r="AN521" i="1"/>
  <c r="AM521" i="1"/>
  <c r="AK521" i="1"/>
  <c r="AJ521" i="1"/>
  <c r="AI521" i="1"/>
  <c r="N521" i="1"/>
  <c r="M521" i="1"/>
  <c r="L521" i="1"/>
  <c r="K521" i="1"/>
  <c r="G521" i="1"/>
  <c r="AH521" i="1" s="1"/>
  <c r="F521" i="1"/>
  <c r="AB521" i="1" s="1"/>
  <c r="AC521" i="1" s="1"/>
  <c r="AN520" i="1"/>
  <c r="AM520" i="1"/>
  <c r="AK520" i="1"/>
  <c r="AJ520" i="1"/>
  <c r="AI520" i="1"/>
  <c r="N520" i="1"/>
  <c r="M520" i="1"/>
  <c r="L520" i="1"/>
  <c r="K520" i="1"/>
  <c r="G520" i="1"/>
  <c r="AH520" i="1" s="1"/>
  <c r="F520" i="1"/>
  <c r="AB520" i="1" s="1"/>
  <c r="AC520" i="1" s="1"/>
  <c r="AN519" i="1"/>
  <c r="AM519" i="1"/>
  <c r="AK519" i="1"/>
  <c r="AJ519" i="1"/>
  <c r="AI519" i="1"/>
  <c r="N519" i="1"/>
  <c r="M519" i="1"/>
  <c r="L519" i="1"/>
  <c r="K519" i="1"/>
  <c r="G519" i="1"/>
  <c r="AH519" i="1" s="1"/>
  <c r="F519" i="1"/>
  <c r="AB519" i="1" s="1"/>
  <c r="AC519" i="1" s="1"/>
  <c r="AN518" i="1"/>
  <c r="AM518" i="1"/>
  <c r="AK518" i="1"/>
  <c r="AJ518" i="1"/>
  <c r="AI518" i="1"/>
  <c r="N518" i="1"/>
  <c r="M518" i="1"/>
  <c r="L518" i="1"/>
  <c r="K518" i="1"/>
  <c r="Q518" i="1" s="1"/>
  <c r="G518" i="1"/>
  <c r="AH518" i="1" s="1"/>
  <c r="F518" i="1"/>
  <c r="AB518" i="1" s="1"/>
  <c r="AC518" i="1" s="1"/>
  <c r="AN517" i="1"/>
  <c r="AM517" i="1"/>
  <c r="AK517" i="1"/>
  <c r="AJ517" i="1"/>
  <c r="AI517" i="1"/>
  <c r="N517" i="1"/>
  <c r="M517" i="1"/>
  <c r="L517" i="1"/>
  <c r="K517" i="1"/>
  <c r="G517" i="1"/>
  <c r="AH517" i="1" s="1"/>
  <c r="F517" i="1"/>
  <c r="AB517" i="1" s="1"/>
  <c r="AC517" i="1" s="1"/>
  <c r="AO516" i="1"/>
  <c r="AN516" i="1"/>
  <c r="AM516" i="1"/>
  <c r="AK516" i="1"/>
  <c r="AJ516" i="1"/>
  <c r="AI516" i="1"/>
  <c r="N516" i="1"/>
  <c r="M516" i="1"/>
  <c r="O516" i="1" s="1"/>
  <c r="K516" i="1"/>
  <c r="G516" i="1"/>
  <c r="AG516" i="1" s="1"/>
  <c r="F516" i="1"/>
  <c r="AB516" i="1" s="1"/>
  <c r="AC516" i="1" s="1"/>
  <c r="AO515" i="1"/>
  <c r="AN515" i="1"/>
  <c r="AM515" i="1"/>
  <c r="AK515" i="1"/>
  <c r="AJ515" i="1"/>
  <c r="AI515" i="1"/>
  <c r="N515" i="1"/>
  <c r="M515" i="1"/>
  <c r="K515" i="1"/>
  <c r="L515" i="1" s="1"/>
  <c r="G515" i="1"/>
  <c r="AH515" i="1" s="1"/>
  <c r="F515" i="1"/>
  <c r="AB515" i="1" s="1"/>
  <c r="AC515" i="1" s="1"/>
  <c r="AO514" i="1"/>
  <c r="AN514" i="1"/>
  <c r="AM514" i="1"/>
  <c r="AK514" i="1"/>
  <c r="AJ514" i="1"/>
  <c r="AI514" i="1"/>
  <c r="N514" i="1"/>
  <c r="M514" i="1"/>
  <c r="K514" i="1"/>
  <c r="G514" i="1"/>
  <c r="AG514" i="1" s="1"/>
  <c r="F514" i="1"/>
  <c r="AB514" i="1" s="1"/>
  <c r="AC514" i="1" s="1"/>
  <c r="AO513" i="1"/>
  <c r="AN513" i="1"/>
  <c r="AM513" i="1"/>
  <c r="AK513" i="1"/>
  <c r="AJ513" i="1"/>
  <c r="AI513" i="1"/>
  <c r="N513" i="1"/>
  <c r="M513" i="1"/>
  <c r="L513" i="1"/>
  <c r="K513" i="1"/>
  <c r="G513" i="1"/>
  <c r="AH513" i="1" s="1"/>
  <c r="F513" i="1"/>
  <c r="AB513" i="1" s="1"/>
  <c r="AC513" i="1" s="1"/>
  <c r="AO512" i="1"/>
  <c r="AN512" i="1"/>
  <c r="AM512" i="1"/>
  <c r="AK512" i="1"/>
  <c r="AJ512" i="1"/>
  <c r="AI512" i="1"/>
  <c r="N512" i="1"/>
  <c r="M512" i="1"/>
  <c r="O512" i="1" s="1"/>
  <c r="K512" i="1"/>
  <c r="G512" i="1"/>
  <c r="AG512" i="1" s="1"/>
  <c r="F512" i="1"/>
  <c r="AB512" i="1" s="1"/>
  <c r="AC512" i="1" s="1"/>
  <c r="AO511" i="1"/>
  <c r="AN511" i="1"/>
  <c r="AM511" i="1"/>
  <c r="AK511" i="1"/>
  <c r="AJ511" i="1"/>
  <c r="AI511" i="1"/>
  <c r="N511" i="1"/>
  <c r="M511" i="1"/>
  <c r="K511" i="1"/>
  <c r="L511" i="1" s="1"/>
  <c r="G511" i="1"/>
  <c r="AH511" i="1" s="1"/>
  <c r="F511" i="1"/>
  <c r="AB511" i="1" s="1"/>
  <c r="AC511" i="1" s="1"/>
  <c r="AO510" i="1"/>
  <c r="AN510" i="1"/>
  <c r="AM510" i="1"/>
  <c r="AK510" i="1"/>
  <c r="AJ510" i="1"/>
  <c r="AI510" i="1"/>
  <c r="N510" i="1"/>
  <c r="M510" i="1"/>
  <c r="K510" i="1"/>
  <c r="G510" i="1"/>
  <c r="AG510" i="1" s="1"/>
  <c r="F510" i="1"/>
  <c r="AB510" i="1" s="1"/>
  <c r="AC510" i="1" s="1"/>
  <c r="AO509" i="1"/>
  <c r="AN509" i="1"/>
  <c r="AM509" i="1"/>
  <c r="AK509" i="1"/>
  <c r="AJ509" i="1"/>
  <c r="AI509" i="1"/>
  <c r="N509" i="1"/>
  <c r="M509" i="1"/>
  <c r="L509" i="1"/>
  <c r="K509" i="1"/>
  <c r="G509" i="1"/>
  <c r="AH509" i="1" s="1"/>
  <c r="F509" i="1"/>
  <c r="AB509" i="1" s="1"/>
  <c r="AC509" i="1" s="1"/>
  <c r="AO508" i="1"/>
  <c r="AN508" i="1"/>
  <c r="AM508" i="1"/>
  <c r="AK508" i="1"/>
  <c r="AJ508" i="1"/>
  <c r="AI508" i="1"/>
  <c r="N508" i="1"/>
  <c r="M508" i="1"/>
  <c r="O508" i="1" s="1"/>
  <c r="K508" i="1"/>
  <c r="G508" i="1"/>
  <c r="AG508" i="1" s="1"/>
  <c r="F508" i="1"/>
  <c r="AB508" i="1" s="1"/>
  <c r="AC508" i="1" s="1"/>
  <c r="AO507" i="1"/>
  <c r="AN507" i="1"/>
  <c r="AM507" i="1"/>
  <c r="AK507" i="1"/>
  <c r="AJ507" i="1"/>
  <c r="AI507" i="1"/>
  <c r="N507" i="1"/>
  <c r="M507" i="1"/>
  <c r="K507" i="1"/>
  <c r="L507" i="1" s="1"/>
  <c r="G507" i="1"/>
  <c r="AH507" i="1" s="1"/>
  <c r="F507" i="1"/>
  <c r="AB507" i="1" s="1"/>
  <c r="AC507" i="1" s="1"/>
  <c r="AO506" i="1"/>
  <c r="AN506" i="1"/>
  <c r="AM506" i="1"/>
  <c r="AK506" i="1"/>
  <c r="AJ506" i="1"/>
  <c r="AI506" i="1"/>
  <c r="N506" i="1"/>
  <c r="M506" i="1"/>
  <c r="K506" i="1"/>
  <c r="G506" i="1"/>
  <c r="AG506" i="1" s="1"/>
  <c r="F506" i="1"/>
  <c r="AB506" i="1" s="1"/>
  <c r="AC506" i="1" s="1"/>
  <c r="AO505" i="1"/>
  <c r="AN505" i="1"/>
  <c r="AM505" i="1"/>
  <c r="AK505" i="1"/>
  <c r="AJ505" i="1"/>
  <c r="AI505" i="1"/>
  <c r="N505" i="1"/>
  <c r="M505" i="1"/>
  <c r="L505" i="1"/>
  <c r="K505" i="1"/>
  <c r="G505" i="1"/>
  <c r="AG505" i="1" s="1"/>
  <c r="F505" i="1"/>
  <c r="AB505" i="1" s="1"/>
  <c r="AC505" i="1" s="1"/>
  <c r="AO504" i="1"/>
  <c r="AN504" i="1"/>
  <c r="AM504" i="1"/>
  <c r="AK504" i="1"/>
  <c r="AJ504" i="1"/>
  <c r="AI504" i="1"/>
  <c r="N504" i="1"/>
  <c r="M504" i="1"/>
  <c r="O504" i="1" s="1"/>
  <c r="K504" i="1"/>
  <c r="G504" i="1"/>
  <c r="AG504" i="1" s="1"/>
  <c r="F504" i="1"/>
  <c r="AB504" i="1" s="1"/>
  <c r="AC504" i="1" s="1"/>
  <c r="AO503" i="1"/>
  <c r="AN503" i="1"/>
  <c r="AM503" i="1"/>
  <c r="AK503" i="1"/>
  <c r="AJ503" i="1"/>
  <c r="AI503" i="1"/>
  <c r="N503" i="1"/>
  <c r="M503" i="1"/>
  <c r="O503" i="1" s="1"/>
  <c r="K503" i="1"/>
  <c r="Q503" i="1" s="1"/>
  <c r="G503" i="1"/>
  <c r="AG503" i="1" s="1"/>
  <c r="F503" i="1"/>
  <c r="AB503" i="1" s="1"/>
  <c r="AC503" i="1" s="1"/>
  <c r="AO502" i="1"/>
  <c r="AN502" i="1"/>
  <c r="AM502" i="1"/>
  <c r="AK502" i="1"/>
  <c r="AJ502" i="1"/>
  <c r="AI502" i="1"/>
  <c r="N502" i="1"/>
  <c r="M502" i="1"/>
  <c r="K502" i="1"/>
  <c r="Q502" i="1" s="1"/>
  <c r="G502" i="1"/>
  <c r="AG502" i="1" s="1"/>
  <c r="F502" i="1"/>
  <c r="AB502" i="1" s="1"/>
  <c r="AC502" i="1" s="1"/>
  <c r="AO501" i="1"/>
  <c r="AN501" i="1"/>
  <c r="AM501" i="1"/>
  <c r="AK501" i="1"/>
  <c r="AJ501" i="1"/>
  <c r="AI501" i="1"/>
  <c r="N501" i="1"/>
  <c r="M501" i="1"/>
  <c r="L501" i="1"/>
  <c r="K501" i="1"/>
  <c r="G501" i="1"/>
  <c r="AG501" i="1" s="1"/>
  <c r="F501" i="1"/>
  <c r="AB501" i="1" s="1"/>
  <c r="AC501" i="1" s="1"/>
  <c r="AO500" i="1"/>
  <c r="AN500" i="1"/>
  <c r="AM500" i="1"/>
  <c r="AK500" i="1"/>
  <c r="AJ500" i="1"/>
  <c r="AI500" i="1"/>
  <c r="N500" i="1"/>
  <c r="M500" i="1"/>
  <c r="O500" i="1" s="1"/>
  <c r="K500" i="1"/>
  <c r="G500" i="1"/>
  <c r="AG500" i="1" s="1"/>
  <c r="F500" i="1"/>
  <c r="AB500" i="1" s="1"/>
  <c r="AC500" i="1" s="1"/>
  <c r="AO499" i="1"/>
  <c r="AN499" i="1"/>
  <c r="AM499" i="1"/>
  <c r="AK499" i="1"/>
  <c r="AJ499" i="1"/>
  <c r="AI499" i="1"/>
  <c r="N499" i="1"/>
  <c r="M499" i="1"/>
  <c r="O499" i="1" s="1"/>
  <c r="K499" i="1"/>
  <c r="Q499" i="1" s="1"/>
  <c r="G499" i="1"/>
  <c r="AG499" i="1" s="1"/>
  <c r="F499" i="1"/>
  <c r="AB499" i="1" s="1"/>
  <c r="AC499" i="1" s="1"/>
  <c r="AO498" i="1"/>
  <c r="AN498" i="1"/>
  <c r="AM498" i="1"/>
  <c r="AK498" i="1"/>
  <c r="AJ498" i="1"/>
  <c r="AI498" i="1"/>
  <c r="N498" i="1"/>
  <c r="M498" i="1"/>
  <c r="K498" i="1"/>
  <c r="G498" i="1"/>
  <c r="AG498" i="1" s="1"/>
  <c r="F498" i="1"/>
  <c r="AB498" i="1" s="1"/>
  <c r="AC498" i="1" s="1"/>
  <c r="AO497" i="1"/>
  <c r="AN497" i="1"/>
  <c r="AM497" i="1"/>
  <c r="AK497" i="1"/>
  <c r="AJ497" i="1"/>
  <c r="AI497" i="1"/>
  <c r="N497" i="1"/>
  <c r="M497" i="1"/>
  <c r="L497" i="1"/>
  <c r="K497" i="1"/>
  <c r="G497" i="1"/>
  <c r="AG497" i="1" s="1"/>
  <c r="F497" i="1"/>
  <c r="AB497" i="1" s="1"/>
  <c r="AC497" i="1" s="1"/>
  <c r="AO496" i="1"/>
  <c r="AN496" i="1"/>
  <c r="AM496" i="1"/>
  <c r="AK496" i="1"/>
  <c r="AJ496" i="1"/>
  <c r="AI496" i="1"/>
  <c r="N496" i="1"/>
  <c r="M496" i="1"/>
  <c r="O496" i="1" s="1"/>
  <c r="K496" i="1"/>
  <c r="G496" i="1"/>
  <c r="AG496" i="1" s="1"/>
  <c r="F496" i="1"/>
  <c r="AB496" i="1" s="1"/>
  <c r="AC496" i="1" s="1"/>
  <c r="AO495" i="1"/>
  <c r="AN495" i="1"/>
  <c r="AM495" i="1"/>
  <c r="AK495" i="1"/>
  <c r="AJ495" i="1"/>
  <c r="AI495" i="1"/>
  <c r="N495" i="1"/>
  <c r="M495" i="1"/>
  <c r="O495" i="1" s="1"/>
  <c r="K495" i="1"/>
  <c r="Q495" i="1" s="1"/>
  <c r="G495" i="1"/>
  <c r="AG495" i="1" s="1"/>
  <c r="F495" i="1"/>
  <c r="AB495" i="1" s="1"/>
  <c r="AC495" i="1" s="1"/>
  <c r="AO494" i="1"/>
  <c r="AN494" i="1"/>
  <c r="AM494" i="1"/>
  <c r="AK494" i="1"/>
  <c r="AJ494" i="1"/>
  <c r="AI494" i="1"/>
  <c r="N494" i="1"/>
  <c r="M494" i="1"/>
  <c r="K494" i="1"/>
  <c r="G494" i="1"/>
  <c r="AG494" i="1" s="1"/>
  <c r="F494" i="1"/>
  <c r="AB494" i="1" s="1"/>
  <c r="AC494" i="1" s="1"/>
  <c r="AO493" i="1"/>
  <c r="AN493" i="1"/>
  <c r="AM493" i="1"/>
  <c r="AK493" i="1"/>
  <c r="AJ493" i="1"/>
  <c r="AI493" i="1"/>
  <c r="N493" i="1"/>
  <c r="M493" i="1"/>
  <c r="L493" i="1"/>
  <c r="K493" i="1"/>
  <c r="G493" i="1"/>
  <c r="AG493" i="1" s="1"/>
  <c r="F493" i="1"/>
  <c r="AB493" i="1" s="1"/>
  <c r="AC493" i="1" s="1"/>
  <c r="AO492" i="1"/>
  <c r="AN492" i="1"/>
  <c r="AM492" i="1"/>
  <c r="AK492" i="1"/>
  <c r="AJ492" i="1"/>
  <c r="AI492" i="1"/>
  <c r="N492" i="1"/>
  <c r="M492" i="1"/>
  <c r="O492" i="1" s="1"/>
  <c r="K492" i="1"/>
  <c r="G492" i="1"/>
  <c r="AG492" i="1" s="1"/>
  <c r="F492" i="1"/>
  <c r="AB492" i="1" s="1"/>
  <c r="AC492" i="1" s="1"/>
  <c r="AO491" i="1"/>
  <c r="AN491" i="1"/>
  <c r="AM491" i="1"/>
  <c r="AK491" i="1"/>
  <c r="AJ491" i="1"/>
  <c r="AI491" i="1"/>
  <c r="N491" i="1"/>
  <c r="M491" i="1"/>
  <c r="O491" i="1" s="1"/>
  <c r="K491" i="1"/>
  <c r="Q491" i="1" s="1"/>
  <c r="G491" i="1"/>
  <c r="AG491" i="1" s="1"/>
  <c r="F491" i="1"/>
  <c r="AB491" i="1" s="1"/>
  <c r="AC491" i="1" s="1"/>
  <c r="AO490" i="1"/>
  <c r="AN490" i="1"/>
  <c r="AM490" i="1"/>
  <c r="AK490" i="1"/>
  <c r="AJ490" i="1"/>
  <c r="AI490" i="1"/>
  <c r="N490" i="1"/>
  <c r="M490" i="1"/>
  <c r="K490" i="1"/>
  <c r="G490" i="1"/>
  <c r="AG490" i="1" s="1"/>
  <c r="F490" i="1"/>
  <c r="AB490" i="1" s="1"/>
  <c r="AC490" i="1" s="1"/>
  <c r="AO489" i="1"/>
  <c r="AN489" i="1"/>
  <c r="AM489" i="1"/>
  <c r="AK489" i="1"/>
  <c r="AJ489" i="1"/>
  <c r="AI489" i="1"/>
  <c r="N489" i="1"/>
  <c r="M489" i="1"/>
  <c r="L489" i="1"/>
  <c r="K489" i="1"/>
  <c r="G489" i="1"/>
  <c r="AG489" i="1" s="1"/>
  <c r="F489" i="1"/>
  <c r="AB489" i="1" s="1"/>
  <c r="AC489" i="1" s="1"/>
  <c r="AO488" i="1"/>
  <c r="AN488" i="1"/>
  <c r="AM488" i="1"/>
  <c r="AK488" i="1"/>
  <c r="AJ488" i="1"/>
  <c r="AI488" i="1"/>
  <c r="N488" i="1"/>
  <c r="M488" i="1"/>
  <c r="O488" i="1" s="1"/>
  <c r="K488" i="1"/>
  <c r="Q488" i="1" s="1"/>
  <c r="G488" i="1"/>
  <c r="AG488" i="1" s="1"/>
  <c r="F488" i="1"/>
  <c r="AB488" i="1" s="1"/>
  <c r="AC488" i="1" s="1"/>
  <c r="AO487" i="1"/>
  <c r="AN487" i="1"/>
  <c r="AM487" i="1"/>
  <c r="AK487" i="1"/>
  <c r="AJ487" i="1"/>
  <c r="AI487" i="1"/>
  <c r="N487" i="1"/>
  <c r="M487" i="1"/>
  <c r="O487" i="1" s="1"/>
  <c r="K487" i="1"/>
  <c r="Q487" i="1" s="1"/>
  <c r="G487" i="1"/>
  <c r="AG487" i="1" s="1"/>
  <c r="F487" i="1"/>
  <c r="AB487" i="1" s="1"/>
  <c r="AC487" i="1" s="1"/>
  <c r="AO486" i="1"/>
  <c r="AN486" i="1"/>
  <c r="AM486" i="1"/>
  <c r="AK486" i="1"/>
  <c r="AJ486" i="1"/>
  <c r="AI486" i="1"/>
  <c r="N486" i="1"/>
  <c r="M486" i="1"/>
  <c r="K486" i="1"/>
  <c r="Q486" i="1" s="1"/>
  <c r="G486" i="1"/>
  <c r="AG486" i="1" s="1"/>
  <c r="F486" i="1"/>
  <c r="AB486" i="1" s="1"/>
  <c r="AC486" i="1" s="1"/>
  <c r="AO485" i="1"/>
  <c r="AN485" i="1"/>
  <c r="AM485" i="1"/>
  <c r="AK485" i="1"/>
  <c r="AJ485" i="1"/>
  <c r="AI485" i="1"/>
  <c r="N485" i="1"/>
  <c r="M485" i="1"/>
  <c r="L485" i="1"/>
  <c r="K485" i="1"/>
  <c r="G485" i="1"/>
  <c r="AG485" i="1" s="1"/>
  <c r="F485" i="1"/>
  <c r="AB485" i="1" s="1"/>
  <c r="AC485" i="1" s="1"/>
  <c r="AO484" i="1"/>
  <c r="AN484" i="1"/>
  <c r="AM484" i="1"/>
  <c r="AK484" i="1"/>
  <c r="AJ484" i="1"/>
  <c r="AI484" i="1"/>
  <c r="N484" i="1"/>
  <c r="M484" i="1"/>
  <c r="O484" i="1" s="1"/>
  <c r="K484" i="1"/>
  <c r="G484" i="1"/>
  <c r="AG484" i="1" s="1"/>
  <c r="F484" i="1"/>
  <c r="AB484" i="1" s="1"/>
  <c r="AC484" i="1" s="1"/>
  <c r="AO483" i="1"/>
  <c r="AN483" i="1"/>
  <c r="AM483" i="1"/>
  <c r="AK483" i="1"/>
  <c r="AJ483" i="1"/>
  <c r="AI483" i="1"/>
  <c r="N483" i="1"/>
  <c r="M483" i="1"/>
  <c r="O483" i="1" s="1"/>
  <c r="K483" i="1"/>
  <c r="Q483" i="1" s="1"/>
  <c r="G483" i="1"/>
  <c r="AG483" i="1" s="1"/>
  <c r="F483" i="1"/>
  <c r="AB483" i="1" s="1"/>
  <c r="AC483" i="1" s="1"/>
  <c r="AO482" i="1"/>
  <c r="AN482" i="1"/>
  <c r="AM482" i="1"/>
  <c r="AK482" i="1"/>
  <c r="AJ482" i="1"/>
  <c r="AI482" i="1"/>
  <c r="N482" i="1"/>
  <c r="M482" i="1"/>
  <c r="K482" i="1"/>
  <c r="G482" i="1"/>
  <c r="AG482" i="1" s="1"/>
  <c r="F482" i="1"/>
  <c r="AB482" i="1" s="1"/>
  <c r="AC482" i="1" s="1"/>
  <c r="AO481" i="1"/>
  <c r="AN481" i="1"/>
  <c r="AM481" i="1"/>
  <c r="AK481" i="1"/>
  <c r="AJ481" i="1"/>
  <c r="AI481" i="1"/>
  <c r="N481" i="1"/>
  <c r="M481" i="1"/>
  <c r="L481" i="1"/>
  <c r="K481" i="1"/>
  <c r="G481" i="1"/>
  <c r="AG481" i="1" s="1"/>
  <c r="F481" i="1"/>
  <c r="AB481" i="1" s="1"/>
  <c r="AC481" i="1" s="1"/>
  <c r="AO480" i="1"/>
  <c r="AN480" i="1"/>
  <c r="AM480" i="1"/>
  <c r="AK480" i="1"/>
  <c r="AJ480" i="1"/>
  <c r="AI480" i="1"/>
  <c r="N480" i="1"/>
  <c r="M480" i="1"/>
  <c r="O480" i="1" s="1"/>
  <c r="K480" i="1"/>
  <c r="G480" i="1"/>
  <c r="AG480" i="1" s="1"/>
  <c r="F480" i="1"/>
  <c r="AB480" i="1" s="1"/>
  <c r="AC480" i="1" s="1"/>
  <c r="AO479" i="1"/>
  <c r="AN479" i="1"/>
  <c r="AM479" i="1"/>
  <c r="AK479" i="1"/>
  <c r="AJ479" i="1"/>
  <c r="AI479" i="1"/>
  <c r="N479" i="1"/>
  <c r="M479" i="1"/>
  <c r="O479" i="1" s="1"/>
  <c r="K479" i="1"/>
  <c r="Q479" i="1" s="1"/>
  <c r="G479" i="1"/>
  <c r="AG479" i="1" s="1"/>
  <c r="F479" i="1"/>
  <c r="AB479" i="1" s="1"/>
  <c r="AC479" i="1" s="1"/>
  <c r="AO478" i="1"/>
  <c r="AN478" i="1"/>
  <c r="AM478" i="1"/>
  <c r="AK478" i="1"/>
  <c r="AJ478" i="1"/>
  <c r="AI478" i="1"/>
  <c r="N478" i="1"/>
  <c r="M478" i="1"/>
  <c r="K478" i="1"/>
  <c r="G478" i="1"/>
  <c r="AG478" i="1" s="1"/>
  <c r="F478" i="1"/>
  <c r="AB478" i="1" s="1"/>
  <c r="AC478" i="1" s="1"/>
  <c r="AO477" i="1"/>
  <c r="AN477" i="1"/>
  <c r="AM477" i="1"/>
  <c r="AK477" i="1"/>
  <c r="AJ477" i="1"/>
  <c r="AI477" i="1"/>
  <c r="N477" i="1"/>
  <c r="M477" i="1"/>
  <c r="L477" i="1"/>
  <c r="K477" i="1"/>
  <c r="G477" i="1"/>
  <c r="AG477" i="1" s="1"/>
  <c r="F477" i="1"/>
  <c r="AB477" i="1" s="1"/>
  <c r="AC477" i="1" s="1"/>
  <c r="AO476" i="1"/>
  <c r="AN476" i="1"/>
  <c r="AM476" i="1"/>
  <c r="AK476" i="1"/>
  <c r="AJ476" i="1"/>
  <c r="AI476" i="1"/>
  <c r="N476" i="1"/>
  <c r="M476" i="1"/>
  <c r="O476" i="1" s="1"/>
  <c r="K476" i="1"/>
  <c r="G476" i="1"/>
  <c r="AG476" i="1" s="1"/>
  <c r="F476" i="1"/>
  <c r="AB476" i="1" s="1"/>
  <c r="AC476" i="1" s="1"/>
  <c r="AO475" i="1"/>
  <c r="AN475" i="1"/>
  <c r="AM475" i="1"/>
  <c r="AK475" i="1"/>
  <c r="AJ475" i="1"/>
  <c r="AI475" i="1"/>
  <c r="N475" i="1"/>
  <c r="M475" i="1"/>
  <c r="O475" i="1" s="1"/>
  <c r="K475" i="1"/>
  <c r="Q475" i="1" s="1"/>
  <c r="G475" i="1"/>
  <c r="AG475" i="1" s="1"/>
  <c r="F475" i="1"/>
  <c r="AB475" i="1" s="1"/>
  <c r="AC475" i="1" s="1"/>
  <c r="AO474" i="1"/>
  <c r="AN474" i="1"/>
  <c r="AM474" i="1"/>
  <c r="AK474" i="1"/>
  <c r="AJ474" i="1"/>
  <c r="AI474" i="1"/>
  <c r="N474" i="1"/>
  <c r="M474" i="1"/>
  <c r="K474" i="1"/>
  <c r="G474" i="1"/>
  <c r="AG474" i="1" s="1"/>
  <c r="F474" i="1"/>
  <c r="AB474" i="1" s="1"/>
  <c r="AC474" i="1" s="1"/>
  <c r="AO473" i="1"/>
  <c r="AN473" i="1"/>
  <c r="AM473" i="1"/>
  <c r="AK473" i="1"/>
  <c r="AJ473" i="1"/>
  <c r="AI473" i="1"/>
  <c r="N473" i="1"/>
  <c r="M473" i="1"/>
  <c r="L473" i="1"/>
  <c r="K473" i="1"/>
  <c r="G473" i="1"/>
  <c r="AG473" i="1" s="1"/>
  <c r="F473" i="1"/>
  <c r="AB473" i="1" s="1"/>
  <c r="AC473" i="1" s="1"/>
  <c r="AO472" i="1"/>
  <c r="AN472" i="1"/>
  <c r="AM472" i="1"/>
  <c r="AK472" i="1"/>
  <c r="AJ472" i="1"/>
  <c r="AI472" i="1"/>
  <c r="N472" i="1"/>
  <c r="M472" i="1"/>
  <c r="O472" i="1" s="1"/>
  <c r="K472" i="1"/>
  <c r="G472" i="1"/>
  <c r="AG472" i="1" s="1"/>
  <c r="F472" i="1"/>
  <c r="AB472" i="1" s="1"/>
  <c r="AC472" i="1" s="1"/>
  <c r="AO471" i="1"/>
  <c r="AN471" i="1"/>
  <c r="AM471" i="1"/>
  <c r="AK471" i="1"/>
  <c r="AJ471" i="1"/>
  <c r="AI471" i="1"/>
  <c r="N471" i="1"/>
  <c r="M471" i="1"/>
  <c r="O471" i="1" s="1"/>
  <c r="K471" i="1"/>
  <c r="Q471" i="1" s="1"/>
  <c r="G471" i="1"/>
  <c r="AG471" i="1" s="1"/>
  <c r="F471" i="1"/>
  <c r="AB471" i="1" s="1"/>
  <c r="AC471" i="1" s="1"/>
  <c r="AO470" i="1"/>
  <c r="AN470" i="1"/>
  <c r="AM470" i="1"/>
  <c r="AK470" i="1"/>
  <c r="AJ470" i="1"/>
  <c r="AI470" i="1"/>
  <c r="N470" i="1"/>
  <c r="M470" i="1"/>
  <c r="K470" i="1"/>
  <c r="G470" i="1"/>
  <c r="AG470" i="1" s="1"/>
  <c r="F470" i="1"/>
  <c r="AB470" i="1" s="1"/>
  <c r="AC470" i="1" s="1"/>
  <c r="AO469" i="1"/>
  <c r="AN469" i="1"/>
  <c r="AM469" i="1"/>
  <c r="AK469" i="1"/>
  <c r="AJ469" i="1"/>
  <c r="AI469" i="1"/>
  <c r="N469" i="1"/>
  <c r="M469" i="1"/>
  <c r="L469" i="1"/>
  <c r="K469" i="1"/>
  <c r="G469" i="1"/>
  <c r="AG469" i="1" s="1"/>
  <c r="F469" i="1"/>
  <c r="AB469" i="1" s="1"/>
  <c r="AC469" i="1" s="1"/>
  <c r="AO468" i="1"/>
  <c r="AN468" i="1"/>
  <c r="AM468" i="1"/>
  <c r="AK468" i="1"/>
  <c r="AJ468" i="1"/>
  <c r="AI468" i="1"/>
  <c r="N468" i="1"/>
  <c r="M468" i="1"/>
  <c r="O468" i="1" s="1"/>
  <c r="K468" i="1"/>
  <c r="G468" i="1"/>
  <c r="AG468" i="1" s="1"/>
  <c r="F468" i="1"/>
  <c r="AB468" i="1" s="1"/>
  <c r="AC468" i="1" s="1"/>
  <c r="AO467" i="1"/>
  <c r="AN467" i="1"/>
  <c r="AM467" i="1"/>
  <c r="AK467" i="1"/>
  <c r="AJ467" i="1"/>
  <c r="AI467" i="1"/>
  <c r="N467" i="1"/>
  <c r="M467" i="1"/>
  <c r="O467" i="1" s="1"/>
  <c r="K467" i="1"/>
  <c r="Q467" i="1" s="1"/>
  <c r="G467" i="1"/>
  <c r="AG467" i="1" s="1"/>
  <c r="F467" i="1"/>
  <c r="AB467" i="1" s="1"/>
  <c r="AC467" i="1" s="1"/>
  <c r="AO466" i="1"/>
  <c r="AN466" i="1"/>
  <c r="AM466" i="1"/>
  <c r="AK466" i="1"/>
  <c r="AJ466" i="1"/>
  <c r="AI466" i="1"/>
  <c r="N466" i="1"/>
  <c r="M466" i="1"/>
  <c r="K466" i="1"/>
  <c r="G466" i="1"/>
  <c r="AG466" i="1" s="1"/>
  <c r="F466" i="1"/>
  <c r="AB466" i="1" s="1"/>
  <c r="AC466" i="1" s="1"/>
  <c r="AO465" i="1"/>
  <c r="AN465" i="1"/>
  <c r="AM465" i="1"/>
  <c r="AK465" i="1"/>
  <c r="AJ465" i="1"/>
  <c r="AI465" i="1"/>
  <c r="N465" i="1"/>
  <c r="M465" i="1"/>
  <c r="L465" i="1"/>
  <c r="K465" i="1"/>
  <c r="G465" i="1"/>
  <c r="AG465" i="1" s="1"/>
  <c r="F465" i="1"/>
  <c r="AB465" i="1" s="1"/>
  <c r="AC465" i="1" s="1"/>
  <c r="AO464" i="1"/>
  <c r="AN464" i="1"/>
  <c r="AM464" i="1"/>
  <c r="AK464" i="1"/>
  <c r="AJ464" i="1"/>
  <c r="AI464" i="1"/>
  <c r="N464" i="1"/>
  <c r="M464" i="1"/>
  <c r="O464" i="1" s="1"/>
  <c r="K464" i="1"/>
  <c r="G464" i="1"/>
  <c r="F464" i="1"/>
  <c r="AB464" i="1" s="1"/>
  <c r="AC464" i="1" s="1"/>
  <c r="AO463" i="1"/>
  <c r="AN463" i="1"/>
  <c r="AM463" i="1"/>
  <c r="AK463" i="1"/>
  <c r="AJ463" i="1"/>
  <c r="AI463" i="1"/>
  <c r="AB463" i="1"/>
  <c r="AC463" i="1" s="1"/>
  <c r="N463" i="1"/>
  <c r="M463" i="1"/>
  <c r="O463" i="1" s="1"/>
  <c r="P463" i="1" s="1"/>
  <c r="K463" i="1"/>
  <c r="G463" i="1"/>
  <c r="AG463" i="1" s="1"/>
  <c r="F463" i="1"/>
  <c r="AO462" i="1"/>
  <c r="AN462" i="1"/>
  <c r="AM462" i="1"/>
  <c r="AK462" i="1"/>
  <c r="AJ462" i="1"/>
  <c r="AI462" i="1"/>
  <c r="N462" i="1"/>
  <c r="M462" i="1"/>
  <c r="K462" i="1"/>
  <c r="G462" i="1"/>
  <c r="AG462" i="1" s="1"/>
  <c r="F462" i="1"/>
  <c r="AB462" i="1" s="1"/>
  <c r="AC462" i="1" s="1"/>
  <c r="AO461" i="1"/>
  <c r="AN461" i="1"/>
  <c r="AM461" i="1"/>
  <c r="AK461" i="1"/>
  <c r="AJ461" i="1"/>
  <c r="AI461" i="1"/>
  <c r="N461" i="1"/>
  <c r="M461" i="1"/>
  <c r="L461" i="1"/>
  <c r="K461" i="1"/>
  <c r="G461" i="1"/>
  <c r="AG461" i="1" s="1"/>
  <c r="F461" i="1"/>
  <c r="AB461" i="1" s="1"/>
  <c r="AC461" i="1" s="1"/>
  <c r="AO460" i="1"/>
  <c r="AN460" i="1"/>
  <c r="AM460" i="1"/>
  <c r="AK460" i="1"/>
  <c r="AJ460" i="1"/>
  <c r="AI460" i="1"/>
  <c r="N460" i="1"/>
  <c r="M460" i="1"/>
  <c r="O460" i="1" s="1"/>
  <c r="K460" i="1"/>
  <c r="Q460" i="1" s="1"/>
  <c r="G460" i="1"/>
  <c r="AG460" i="1" s="1"/>
  <c r="F460" i="1"/>
  <c r="AB460" i="1" s="1"/>
  <c r="AC460" i="1" s="1"/>
  <c r="AO459" i="1"/>
  <c r="AN459" i="1"/>
  <c r="AM459" i="1"/>
  <c r="AK459" i="1"/>
  <c r="AJ459" i="1"/>
  <c r="AI459" i="1"/>
  <c r="N459" i="1"/>
  <c r="M459" i="1"/>
  <c r="O459" i="1" s="1"/>
  <c r="P459" i="1" s="1"/>
  <c r="K459" i="1"/>
  <c r="G459" i="1"/>
  <c r="AG459" i="1" s="1"/>
  <c r="F459" i="1"/>
  <c r="AB459" i="1" s="1"/>
  <c r="AC459" i="1" s="1"/>
  <c r="AO458" i="1"/>
  <c r="AN458" i="1"/>
  <c r="AM458" i="1"/>
  <c r="AK458" i="1"/>
  <c r="AJ458" i="1"/>
  <c r="AI458" i="1"/>
  <c r="N458" i="1"/>
  <c r="M458" i="1"/>
  <c r="K458" i="1"/>
  <c r="G458" i="1"/>
  <c r="AG458" i="1" s="1"/>
  <c r="F458" i="1"/>
  <c r="AB458" i="1" s="1"/>
  <c r="AC458" i="1" s="1"/>
  <c r="AO457" i="1"/>
  <c r="AN457" i="1"/>
  <c r="AM457" i="1"/>
  <c r="AK457" i="1"/>
  <c r="AJ457" i="1"/>
  <c r="AI457" i="1"/>
  <c r="N457" i="1"/>
  <c r="M457" i="1"/>
  <c r="K457" i="1"/>
  <c r="L457" i="1" s="1"/>
  <c r="G457" i="1"/>
  <c r="AG457" i="1" s="1"/>
  <c r="F457" i="1"/>
  <c r="AB457" i="1" s="1"/>
  <c r="AC457" i="1" s="1"/>
  <c r="AO456" i="1"/>
  <c r="AN456" i="1"/>
  <c r="AM456" i="1"/>
  <c r="AK456" i="1"/>
  <c r="AJ456" i="1"/>
  <c r="AI456" i="1"/>
  <c r="N456" i="1"/>
  <c r="M456" i="1"/>
  <c r="K456" i="1"/>
  <c r="G456" i="1"/>
  <c r="AG456" i="1" s="1"/>
  <c r="F456" i="1"/>
  <c r="AB456" i="1" s="1"/>
  <c r="AC456" i="1" s="1"/>
  <c r="AO455" i="1"/>
  <c r="AN455" i="1"/>
  <c r="AM455" i="1"/>
  <c r="AK455" i="1"/>
  <c r="AJ455" i="1"/>
  <c r="AI455" i="1"/>
  <c r="N455" i="1"/>
  <c r="M455" i="1"/>
  <c r="L455" i="1"/>
  <c r="K455" i="1"/>
  <c r="Q455" i="1" s="1"/>
  <c r="G455" i="1"/>
  <c r="AG455" i="1" s="1"/>
  <c r="F455" i="1"/>
  <c r="AB455" i="1" s="1"/>
  <c r="AC455" i="1" s="1"/>
  <c r="AO454" i="1"/>
  <c r="AN454" i="1"/>
  <c r="AM454" i="1"/>
  <c r="AK454" i="1"/>
  <c r="AJ454" i="1"/>
  <c r="AI454" i="1"/>
  <c r="N454" i="1"/>
  <c r="M454" i="1"/>
  <c r="O454" i="1" s="1"/>
  <c r="K454" i="1"/>
  <c r="G454" i="1"/>
  <c r="AG454" i="1" s="1"/>
  <c r="F454" i="1"/>
  <c r="AB454" i="1" s="1"/>
  <c r="AC454" i="1" s="1"/>
  <c r="AO453" i="1"/>
  <c r="AN453" i="1"/>
  <c r="AM453" i="1"/>
  <c r="AK453" i="1"/>
  <c r="AJ453" i="1"/>
  <c r="AI453" i="1"/>
  <c r="N453" i="1"/>
  <c r="M453" i="1"/>
  <c r="O453" i="1" s="1"/>
  <c r="K453" i="1"/>
  <c r="Q453" i="1" s="1"/>
  <c r="G453" i="1"/>
  <c r="AG453" i="1" s="1"/>
  <c r="F453" i="1"/>
  <c r="AB453" i="1" s="1"/>
  <c r="AC453" i="1" s="1"/>
  <c r="AO452" i="1"/>
  <c r="AN452" i="1"/>
  <c r="AM452" i="1"/>
  <c r="AK452" i="1"/>
  <c r="AJ452" i="1"/>
  <c r="AI452" i="1"/>
  <c r="N452" i="1"/>
  <c r="M452" i="1"/>
  <c r="K452" i="1"/>
  <c r="G452" i="1"/>
  <c r="AG452" i="1" s="1"/>
  <c r="F452" i="1"/>
  <c r="AB452" i="1" s="1"/>
  <c r="AC452" i="1" s="1"/>
  <c r="AO451" i="1"/>
  <c r="AN451" i="1"/>
  <c r="AM451" i="1"/>
  <c r="AK451" i="1"/>
  <c r="AJ451" i="1"/>
  <c r="AI451" i="1"/>
  <c r="N451" i="1"/>
  <c r="M451" i="1"/>
  <c r="K451" i="1"/>
  <c r="G451" i="1"/>
  <c r="AG451" i="1" s="1"/>
  <c r="F451" i="1"/>
  <c r="AB451" i="1" s="1"/>
  <c r="AC451" i="1" s="1"/>
  <c r="AO450" i="1"/>
  <c r="AN450" i="1"/>
  <c r="AM450" i="1"/>
  <c r="AK450" i="1"/>
  <c r="AJ450" i="1"/>
  <c r="AI450" i="1"/>
  <c r="N450" i="1"/>
  <c r="M450" i="1"/>
  <c r="K450" i="1"/>
  <c r="G450" i="1"/>
  <c r="AG450" i="1" s="1"/>
  <c r="F450" i="1"/>
  <c r="AB450" i="1" s="1"/>
  <c r="AC450" i="1" s="1"/>
  <c r="AO449" i="1"/>
  <c r="AN449" i="1"/>
  <c r="AM449" i="1"/>
  <c r="AK449" i="1"/>
  <c r="AJ449" i="1"/>
  <c r="AI449" i="1"/>
  <c r="N449" i="1"/>
  <c r="M449" i="1"/>
  <c r="L449" i="1"/>
  <c r="K449" i="1"/>
  <c r="G449" i="1"/>
  <c r="AG449" i="1" s="1"/>
  <c r="F449" i="1"/>
  <c r="AB449" i="1" s="1"/>
  <c r="AC449" i="1" s="1"/>
  <c r="AO448" i="1"/>
  <c r="AN448" i="1"/>
  <c r="AM448" i="1"/>
  <c r="AK448" i="1"/>
  <c r="AJ448" i="1"/>
  <c r="AI448" i="1"/>
  <c r="N448" i="1"/>
  <c r="M448" i="1"/>
  <c r="O448" i="1" s="1"/>
  <c r="K448" i="1"/>
  <c r="G448" i="1"/>
  <c r="AG448" i="1" s="1"/>
  <c r="F448" i="1"/>
  <c r="AB448" i="1" s="1"/>
  <c r="AC448" i="1" s="1"/>
  <c r="AO447" i="1"/>
  <c r="AN447" i="1"/>
  <c r="AM447" i="1"/>
  <c r="AK447" i="1"/>
  <c r="AJ447" i="1"/>
  <c r="AI447" i="1"/>
  <c r="N447" i="1"/>
  <c r="M447" i="1"/>
  <c r="O447" i="1" s="1"/>
  <c r="K447" i="1"/>
  <c r="Q447" i="1" s="1"/>
  <c r="G447" i="1"/>
  <c r="AG447" i="1" s="1"/>
  <c r="F447" i="1"/>
  <c r="AB447" i="1" s="1"/>
  <c r="AC447" i="1" s="1"/>
  <c r="AO446" i="1"/>
  <c r="AN446" i="1"/>
  <c r="AM446" i="1"/>
  <c r="AK446" i="1"/>
  <c r="AJ446" i="1"/>
  <c r="AI446" i="1"/>
  <c r="N446" i="1"/>
  <c r="M446" i="1"/>
  <c r="K446" i="1"/>
  <c r="G446" i="1"/>
  <c r="AG446" i="1" s="1"/>
  <c r="F446" i="1"/>
  <c r="AB446" i="1" s="1"/>
  <c r="AC446" i="1" s="1"/>
  <c r="AO445" i="1"/>
  <c r="AN445" i="1"/>
  <c r="AM445" i="1"/>
  <c r="AK445" i="1"/>
  <c r="AJ445" i="1"/>
  <c r="AI445" i="1"/>
  <c r="N445" i="1"/>
  <c r="M445" i="1"/>
  <c r="L445" i="1"/>
  <c r="K445" i="1"/>
  <c r="G445" i="1"/>
  <c r="AG445" i="1" s="1"/>
  <c r="F445" i="1"/>
  <c r="AB445" i="1" s="1"/>
  <c r="AC445" i="1" s="1"/>
  <c r="AO444" i="1"/>
  <c r="AN444" i="1"/>
  <c r="AM444" i="1"/>
  <c r="AK444" i="1"/>
  <c r="AJ444" i="1"/>
  <c r="AI444" i="1"/>
  <c r="N444" i="1"/>
  <c r="M444" i="1"/>
  <c r="O444" i="1" s="1"/>
  <c r="K444" i="1"/>
  <c r="Q444" i="1" s="1"/>
  <c r="G444" i="1"/>
  <c r="AG444" i="1" s="1"/>
  <c r="F444" i="1"/>
  <c r="AB444" i="1" s="1"/>
  <c r="AC444" i="1" s="1"/>
  <c r="AO443" i="1"/>
  <c r="AN443" i="1"/>
  <c r="AM443" i="1"/>
  <c r="AK443" i="1"/>
  <c r="AJ443" i="1"/>
  <c r="AI443" i="1"/>
  <c r="N443" i="1"/>
  <c r="M443" i="1"/>
  <c r="O443" i="1" s="1"/>
  <c r="K443" i="1"/>
  <c r="Q443" i="1" s="1"/>
  <c r="G443" i="1"/>
  <c r="F443" i="1"/>
  <c r="AB443" i="1" s="1"/>
  <c r="AC443" i="1" s="1"/>
  <c r="AO442" i="1"/>
  <c r="AN442" i="1"/>
  <c r="AM442" i="1"/>
  <c r="AK442" i="1"/>
  <c r="AJ442" i="1"/>
  <c r="AI442" i="1"/>
  <c r="N442" i="1"/>
  <c r="M442" i="1"/>
  <c r="K442" i="1"/>
  <c r="G442" i="1"/>
  <c r="AG442" i="1" s="1"/>
  <c r="F442" i="1"/>
  <c r="AB442" i="1" s="1"/>
  <c r="AC442" i="1" s="1"/>
  <c r="AO441" i="1"/>
  <c r="AN441" i="1"/>
  <c r="AM441" i="1"/>
  <c r="AK441" i="1"/>
  <c r="AJ441" i="1"/>
  <c r="AI441" i="1"/>
  <c r="N441" i="1"/>
  <c r="M441" i="1"/>
  <c r="L441" i="1"/>
  <c r="K441" i="1"/>
  <c r="G441" i="1"/>
  <c r="AH441" i="1" s="1"/>
  <c r="F441" i="1"/>
  <c r="AB441" i="1" s="1"/>
  <c r="AC441" i="1" s="1"/>
  <c r="AO440" i="1"/>
  <c r="AN440" i="1"/>
  <c r="AM440" i="1"/>
  <c r="AK440" i="1"/>
  <c r="AJ440" i="1"/>
  <c r="AI440" i="1"/>
  <c r="N440" i="1"/>
  <c r="M440" i="1"/>
  <c r="O440" i="1" s="1"/>
  <c r="K440" i="1"/>
  <c r="G440" i="1"/>
  <c r="AG440" i="1" s="1"/>
  <c r="F440" i="1"/>
  <c r="AB440" i="1" s="1"/>
  <c r="AC440" i="1" s="1"/>
  <c r="AO439" i="1"/>
  <c r="AN439" i="1"/>
  <c r="AM439" i="1"/>
  <c r="AK439" i="1"/>
  <c r="AJ439" i="1"/>
  <c r="AI439" i="1"/>
  <c r="N439" i="1"/>
  <c r="M439" i="1"/>
  <c r="K439" i="1"/>
  <c r="L439" i="1" s="1"/>
  <c r="G439" i="1"/>
  <c r="AH439" i="1" s="1"/>
  <c r="F439" i="1"/>
  <c r="AB439" i="1" s="1"/>
  <c r="AC439" i="1" s="1"/>
  <c r="AO438" i="1"/>
  <c r="AN438" i="1"/>
  <c r="AM438" i="1"/>
  <c r="AK438" i="1"/>
  <c r="AJ438" i="1"/>
  <c r="AI438" i="1"/>
  <c r="N438" i="1"/>
  <c r="M438" i="1"/>
  <c r="K438" i="1"/>
  <c r="G438" i="1"/>
  <c r="AG438" i="1" s="1"/>
  <c r="F438" i="1"/>
  <c r="AB438" i="1" s="1"/>
  <c r="AC438" i="1" s="1"/>
  <c r="AO437" i="1"/>
  <c r="AN437" i="1"/>
  <c r="AM437" i="1"/>
  <c r="AK437" i="1"/>
  <c r="AJ437" i="1"/>
  <c r="AI437" i="1"/>
  <c r="N437" i="1"/>
  <c r="M437" i="1"/>
  <c r="L437" i="1"/>
  <c r="K437" i="1"/>
  <c r="G437" i="1"/>
  <c r="AH437" i="1" s="1"/>
  <c r="F437" i="1"/>
  <c r="AB437" i="1" s="1"/>
  <c r="AC437" i="1" s="1"/>
  <c r="AO436" i="1"/>
  <c r="AN436" i="1"/>
  <c r="AM436" i="1"/>
  <c r="AK436" i="1"/>
  <c r="AJ436" i="1"/>
  <c r="AI436" i="1"/>
  <c r="N436" i="1"/>
  <c r="M436" i="1"/>
  <c r="O436" i="1" s="1"/>
  <c r="K436" i="1"/>
  <c r="G436" i="1"/>
  <c r="AG436" i="1" s="1"/>
  <c r="F436" i="1"/>
  <c r="AB436" i="1" s="1"/>
  <c r="AC436" i="1" s="1"/>
  <c r="AO435" i="1"/>
  <c r="AN435" i="1"/>
  <c r="AM435" i="1"/>
  <c r="AK435" i="1"/>
  <c r="AJ435" i="1"/>
  <c r="AI435" i="1"/>
  <c r="N435" i="1"/>
  <c r="M435" i="1"/>
  <c r="K435" i="1"/>
  <c r="L435" i="1" s="1"/>
  <c r="G435" i="1"/>
  <c r="AH435" i="1" s="1"/>
  <c r="F435" i="1"/>
  <c r="AB435" i="1" s="1"/>
  <c r="AC435" i="1" s="1"/>
  <c r="AO434" i="1"/>
  <c r="AN434" i="1"/>
  <c r="AM434" i="1"/>
  <c r="AK434" i="1"/>
  <c r="AJ434" i="1"/>
  <c r="AI434" i="1"/>
  <c r="N434" i="1"/>
  <c r="M434" i="1"/>
  <c r="K434" i="1"/>
  <c r="G434" i="1"/>
  <c r="AG434" i="1" s="1"/>
  <c r="F434" i="1"/>
  <c r="AB434" i="1" s="1"/>
  <c r="AC434" i="1" s="1"/>
  <c r="AO433" i="1"/>
  <c r="AN433" i="1"/>
  <c r="AM433" i="1"/>
  <c r="AK433" i="1"/>
  <c r="AJ433" i="1"/>
  <c r="AI433" i="1"/>
  <c r="N433" i="1"/>
  <c r="M433" i="1"/>
  <c r="O433" i="1" s="1"/>
  <c r="K433" i="1"/>
  <c r="Q433" i="1" s="1"/>
  <c r="G433" i="1"/>
  <c r="AH433" i="1" s="1"/>
  <c r="F433" i="1"/>
  <c r="AB433" i="1" s="1"/>
  <c r="AC433" i="1" s="1"/>
  <c r="AO432" i="1"/>
  <c r="AN432" i="1"/>
  <c r="AM432" i="1"/>
  <c r="AK432" i="1"/>
  <c r="AJ432" i="1"/>
  <c r="AI432" i="1"/>
  <c r="N432" i="1"/>
  <c r="M432" i="1"/>
  <c r="K432" i="1"/>
  <c r="G432" i="1"/>
  <c r="AG432" i="1" s="1"/>
  <c r="F432" i="1"/>
  <c r="AB432" i="1" s="1"/>
  <c r="AC432" i="1" s="1"/>
  <c r="AO431" i="1"/>
  <c r="AN431" i="1"/>
  <c r="AM431" i="1"/>
  <c r="AK431" i="1"/>
  <c r="AJ431" i="1"/>
  <c r="AI431" i="1"/>
  <c r="N431" i="1"/>
  <c r="M431" i="1"/>
  <c r="L431" i="1"/>
  <c r="K431" i="1"/>
  <c r="G431" i="1"/>
  <c r="AH431" i="1" s="1"/>
  <c r="F431" i="1"/>
  <c r="AB431" i="1" s="1"/>
  <c r="AC431" i="1" s="1"/>
  <c r="AO430" i="1"/>
  <c r="AN430" i="1"/>
  <c r="AM430" i="1"/>
  <c r="AK430" i="1"/>
  <c r="AJ430" i="1"/>
  <c r="AI430" i="1"/>
  <c r="N430" i="1"/>
  <c r="M430" i="1"/>
  <c r="O430" i="1" s="1"/>
  <c r="K430" i="1"/>
  <c r="G430" i="1"/>
  <c r="AG430" i="1" s="1"/>
  <c r="F430" i="1"/>
  <c r="AB430" i="1" s="1"/>
  <c r="AC430" i="1" s="1"/>
  <c r="AO429" i="1"/>
  <c r="AN429" i="1"/>
  <c r="AM429" i="1"/>
  <c r="AK429" i="1"/>
  <c r="AJ429" i="1"/>
  <c r="AI429" i="1"/>
  <c r="N429" i="1"/>
  <c r="M429" i="1"/>
  <c r="O429" i="1" s="1"/>
  <c r="K429" i="1"/>
  <c r="Q429" i="1" s="1"/>
  <c r="G429" i="1"/>
  <c r="AH429" i="1" s="1"/>
  <c r="F429" i="1"/>
  <c r="AB429" i="1" s="1"/>
  <c r="AC429" i="1" s="1"/>
  <c r="AO428" i="1"/>
  <c r="AN428" i="1"/>
  <c r="AM428" i="1"/>
  <c r="AK428" i="1"/>
  <c r="AJ428" i="1"/>
  <c r="AI428" i="1"/>
  <c r="N428" i="1"/>
  <c r="M428" i="1"/>
  <c r="K428" i="1"/>
  <c r="G428" i="1"/>
  <c r="AG428" i="1" s="1"/>
  <c r="F428" i="1"/>
  <c r="AB428" i="1" s="1"/>
  <c r="AC428" i="1" s="1"/>
  <c r="AO427" i="1"/>
  <c r="AN427" i="1"/>
  <c r="AM427" i="1"/>
  <c r="AK427" i="1"/>
  <c r="AJ427" i="1"/>
  <c r="AI427" i="1"/>
  <c r="N427" i="1"/>
  <c r="M427" i="1"/>
  <c r="L427" i="1"/>
  <c r="K427" i="1"/>
  <c r="G427" i="1"/>
  <c r="AH427" i="1" s="1"/>
  <c r="F427" i="1"/>
  <c r="AB427" i="1" s="1"/>
  <c r="AC427" i="1" s="1"/>
  <c r="AO426" i="1"/>
  <c r="AN426" i="1"/>
  <c r="AM426" i="1"/>
  <c r="AK426" i="1"/>
  <c r="AJ426" i="1"/>
  <c r="AI426" i="1"/>
  <c r="N426" i="1"/>
  <c r="M426" i="1"/>
  <c r="O426" i="1" s="1"/>
  <c r="K426" i="1"/>
  <c r="G426" i="1"/>
  <c r="AG426" i="1" s="1"/>
  <c r="F426" i="1"/>
  <c r="AB426" i="1" s="1"/>
  <c r="AC426" i="1" s="1"/>
  <c r="AO425" i="1"/>
  <c r="AN425" i="1"/>
  <c r="AM425" i="1"/>
  <c r="AK425" i="1"/>
  <c r="AJ425" i="1"/>
  <c r="AI425" i="1"/>
  <c r="N425" i="1"/>
  <c r="M425" i="1"/>
  <c r="O425" i="1" s="1"/>
  <c r="K425" i="1"/>
  <c r="Q425" i="1" s="1"/>
  <c r="G425" i="1"/>
  <c r="AH425" i="1" s="1"/>
  <c r="F425" i="1"/>
  <c r="AB425" i="1" s="1"/>
  <c r="AC425" i="1" s="1"/>
  <c r="AO424" i="1"/>
  <c r="AN424" i="1"/>
  <c r="AM424" i="1"/>
  <c r="AK424" i="1"/>
  <c r="AJ424" i="1"/>
  <c r="AI424" i="1"/>
  <c r="N424" i="1"/>
  <c r="M424" i="1"/>
  <c r="K424" i="1"/>
  <c r="G424" i="1"/>
  <c r="AG424" i="1" s="1"/>
  <c r="F424" i="1"/>
  <c r="AB424" i="1" s="1"/>
  <c r="AC424" i="1" s="1"/>
  <c r="AO423" i="1"/>
  <c r="AN423" i="1"/>
  <c r="AM423" i="1"/>
  <c r="AK423" i="1"/>
  <c r="AJ423" i="1"/>
  <c r="AI423" i="1"/>
  <c r="N423" i="1"/>
  <c r="M423" i="1"/>
  <c r="L423" i="1"/>
  <c r="K423" i="1"/>
  <c r="G423" i="1"/>
  <c r="AH423" i="1" s="1"/>
  <c r="F423" i="1"/>
  <c r="AB423" i="1" s="1"/>
  <c r="AC423" i="1" s="1"/>
  <c r="AO422" i="1"/>
  <c r="AN422" i="1"/>
  <c r="AM422" i="1"/>
  <c r="AK422" i="1"/>
  <c r="AJ422" i="1"/>
  <c r="AI422" i="1"/>
  <c r="N422" i="1"/>
  <c r="M422" i="1"/>
  <c r="O422" i="1" s="1"/>
  <c r="K422" i="1"/>
  <c r="G422" i="1"/>
  <c r="AG422" i="1" s="1"/>
  <c r="F422" i="1"/>
  <c r="AB422" i="1" s="1"/>
  <c r="AC422" i="1" s="1"/>
  <c r="AO421" i="1"/>
  <c r="AN421" i="1"/>
  <c r="AM421" i="1"/>
  <c r="AK421" i="1"/>
  <c r="AJ421" i="1"/>
  <c r="AI421" i="1"/>
  <c r="N421" i="1"/>
  <c r="M421" i="1"/>
  <c r="O421" i="1" s="1"/>
  <c r="K421" i="1"/>
  <c r="Q421" i="1" s="1"/>
  <c r="G421" i="1"/>
  <c r="AH421" i="1" s="1"/>
  <c r="F421" i="1"/>
  <c r="AB421" i="1" s="1"/>
  <c r="AC421" i="1" s="1"/>
  <c r="AO420" i="1"/>
  <c r="AN420" i="1"/>
  <c r="AM420" i="1"/>
  <c r="AK420" i="1"/>
  <c r="AJ420" i="1"/>
  <c r="AI420" i="1"/>
  <c r="N420" i="1"/>
  <c r="M420" i="1"/>
  <c r="K420" i="1"/>
  <c r="G420" i="1"/>
  <c r="AG420" i="1" s="1"/>
  <c r="F420" i="1"/>
  <c r="AB420" i="1" s="1"/>
  <c r="AC420" i="1" s="1"/>
  <c r="AO419" i="1"/>
  <c r="AN419" i="1"/>
  <c r="AM419" i="1"/>
  <c r="AK419" i="1"/>
  <c r="AJ419" i="1"/>
  <c r="AI419" i="1"/>
  <c r="N419" i="1"/>
  <c r="M419" i="1"/>
  <c r="L419" i="1"/>
  <c r="K419" i="1"/>
  <c r="Q419" i="1" s="1"/>
  <c r="G419" i="1"/>
  <c r="AH419" i="1" s="1"/>
  <c r="F419" i="1"/>
  <c r="AB419" i="1" s="1"/>
  <c r="AC419" i="1" s="1"/>
  <c r="AO418" i="1"/>
  <c r="AN418" i="1"/>
  <c r="AM418" i="1"/>
  <c r="AK418" i="1"/>
  <c r="AJ418" i="1"/>
  <c r="AI418" i="1"/>
  <c r="N418" i="1"/>
  <c r="M418" i="1"/>
  <c r="K418" i="1"/>
  <c r="G418" i="1"/>
  <c r="AG418" i="1" s="1"/>
  <c r="F418" i="1"/>
  <c r="AB418" i="1" s="1"/>
  <c r="AC418" i="1" s="1"/>
  <c r="AO417" i="1"/>
  <c r="AN417" i="1"/>
  <c r="AM417" i="1"/>
  <c r="AK417" i="1"/>
  <c r="AJ417" i="1"/>
  <c r="AI417" i="1"/>
  <c r="N417" i="1"/>
  <c r="M417" i="1"/>
  <c r="L417" i="1"/>
  <c r="K417" i="1"/>
  <c r="G417" i="1"/>
  <c r="AH417" i="1" s="1"/>
  <c r="F417" i="1"/>
  <c r="AB417" i="1" s="1"/>
  <c r="AC417" i="1" s="1"/>
  <c r="AO416" i="1"/>
  <c r="AN416" i="1"/>
  <c r="AM416" i="1"/>
  <c r="AK416" i="1"/>
  <c r="AJ416" i="1"/>
  <c r="AI416" i="1"/>
  <c r="N416" i="1"/>
  <c r="M416" i="1"/>
  <c r="K416" i="1"/>
  <c r="G416" i="1"/>
  <c r="AG416" i="1" s="1"/>
  <c r="F416" i="1"/>
  <c r="AB416" i="1" s="1"/>
  <c r="AC416" i="1" s="1"/>
  <c r="AO415" i="1"/>
  <c r="AN415" i="1"/>
  <c r="AM415" i="1"/>
  <c r="AK415" i="1"/>
  <c r="AJ415" i="1"/>
  <c r="AI415" i="1"/>
  <c r="N415" i="1"/>
  <c r="M415" i="1"/>
  <c r="L415" i="1"/>
  <c r="K415" i="1"/>
  <c r="G415" i="1"/>
  <c r="AH415" i="1" s="1"/>
  <c r="F415" i="1"/>
  <c r="AB415" i="1" s="1"/>
  <c r="AC415" i="1" s="1"/>
  <c r="AO414" i="1"/>
  <c r="AN414" i="1"/>
  <c r="AM414" i="1"/>
  <c r="AK414" i="1"/>
  <c r="AJ414" i="1"/>
  <c r="AI414" i="1"/>
  <c r="N414" i="1"/>
  <c r="M414" i="1"/>
  <c r="O414" i="1" s="1"/>
  <c r="K414" i="1"/>
  <c r="G414" i="1"/>
  <c r="AG414" i="1" s="1"/>
  <c r="F414" i="1"/>
  <c r="AB414" i="1" s="1"/>
  <c r="AC414" i="1" s="1"/>
  <c r="AO413" i="1"/>
  <c r="AN413" i="1"/>
  <c r="AM413" i="1"/>
  <c r="AK413" i="1"/>
  <c r="AJ413" i="1"/>
  <c r="AI413" i="1"/>
  <c r="N413" i="1"/>
  <c r="M413" i="1"/>
  <c r="L413" i="1"/>
  <c r="K413" i="1"/>
  <c r="G413" i="1"/>
  <c r="AH413" i="1" s="1"/>
  <c r="F413" i="1"/>
  <c r="AB413" i="1" s="1"/>
  <c r="AC413" i="1" s="1"/>
  <c r="AO412" i="1"/>
  <c r="AN412" i="1"/>
  <c r="AM412" i="1"/>
  <c r="AK412" i="1"/>
  <c r="AJ412" i="1"/>
  <c r="AI412" i="1"/>
  <c r="N412" i="1"/>
  <c r="M412" i="1"/>
  <c r="O412" i="1" s="1"/>
  <c r="K412" i="1"/>
  <c r="G412" i="1"/>
  <c r="AG412" i="1" s="1"/>
  <c r="F412" i="1"/>
  <c r="AB412" i="1" s="1"/>
  <c r="AC412" i="1" s="1"/>
  <c r="AO411" i="1"/>
  <c r="AN411" i="1"/>
  <c r="AM411" i="1"/>
  <c r="AK411" i="1"/>
  <c r="AJ411" i="1"/>
  <c r="AI411" i="1"/>
  <c r="N411" i="1"/>
  <c r="M411" i="1"/>
  <c r="O411" i="1" s="1"/>
  <c r="K411" i="1"/>
  <c r="Q411" i="1" s="1"/>
  <c r="G411" i="1"/>
  <c r="AH411" i="1" s="1"/>
  <c r="F411" i="1"/>
  <c r="AB411" i="1" s="1"/>
  <c r="AC411" i="1" s="1"/>
  <c r="AO410" i="1"/>
  <c r="AN410" i="1"/>
  <c r="AM410" i="1"/>
  <c r="AK410" i="1"/>
  <c r="AJ410" i="1"/>
  <c r="AI410" i="1"/>
  <c r="N410" i="1"/>
  <c r="M410" i="1"/>
  <c r="K410" i="1"/>
  <c r="G410" i="1"/>
  <c r="AG410" i="1" s="1"/>
  <c r="F410" i="1"/>
  <c r="AB410" i="1" s="1"/>
  <c r="AC410" i="1" s="1"/>
  <c r="AO409" i="1"/>
  <c r="AN409" i="1"/>
  <c r="AM409" i="1"/>
  <c r="AK409" i="1"/>
  <c r="AJ409" i="1"/>
  <c r="AI409" i="1"/>
  <c r="N409" i="1"/>
  <c r="M409" i="1"/>
  <c r="L409" i="1"/>
  <c r="K409" i="1"/>
  <c r="Q409" i="1" s="1"/>
  <c r="G409" i="1"/>
  <c r="AH409" i="1" s="1"/>
  <c r="F409" i="1"/>
  <c r="AB409" i="1" s="1"/>
  <c r="AC409" i="1" s="1"/>
  <c r="AO408" i="1"/>
  <c r="AN408" i="1"/>
  <c r="AM408" i="1"/>
  <c r="AK408" i="1"/>
  <c r="AJ408" i="1"/>
  <c r="AI408" i="1"/>
  <c r="N408" i="1"/>
  <c r="M408" i="1"/>
  <c r="O408" i="1" s="1"/>
  <c r="K408" i="1"/>
  <c r="G408" i="1"/>
  <c r="AG408" i="1" s="1"/>
  <c r="F408" i="1"/>
  <c r="AB408" i="1" s="1"/>
  <c r="AC408" i="1" s="1"/>
  <c r="AO407" i="1"/>
  <c r="AN407" i="1"/>
  <c r="AM407" i="1"/>
  <c r="AK407" i="1"/>
  <c r="AJ407" i="1"/>
  <c r="AI407" i="1"/>
  <c r="N407" i="1"/>
  <c r="M407" i="1"/>
  <c r="O407" i="1" s="1"/>
  <c r="K407" i="1"/>
  <c r="Q407" i="1" s="1"/>
  <c r="G407" i="1"/>
  <c r="AH407" i="1" s="1"/>
  <c r="F407" i="1"/>
  <c r="AB407" i="1" s="1"/>
  <c r="AC407" i="1" s="1"/>
  <c r="AO406" i="1"/>
  <c r="AN406" i="1"/>
  <c r="AM406" i="1"/>
  <c r="AK406" i="1"/>
  <c r="AJ406" i="1"/>
  <c r="AI406" i="1"/>
  <c r="N406" i="1"/>
  <c r="M406" i="1"/>
  <c r="O406" i="1" s="1"/>
  <c r="K406" i="1"/>
  <c r="G406" i="1"/>
  <c r="AG406" i="1" s="1"/>
  <c r="F406" i="1"/>
  <c r="AB406" i="1" s="1"/>
  <c r="AC406" i="1" s="1"/>
  <c r="AO405" i="1"/>
  <c r="AN405" i="1"/>
  <c r="AM405" i="1"/>
  <c r="AK405" i="1"/>
  <c r="AJ405" i="1"/>
  <c r="AI405" i="1"/>
  <c r="N405" i="1"/>
  <c r="M405" i="1"/>
  <c r="O405" i="1" s="1"/>
  <c r="K405" i="1"/>
  <c r="Q405" i="1" s="1"/>
  <c r="G405" i="1"/>
  <c r="AH405" i="1" s="1"/>
  <c r="F405" i="1"/>
  <c r="AB405" i="1" s="1"/>
  <c r="AC405" i="1" s="1"/>
  <c r="AO404" i="1"/>
  <c r="AN404" i="1"/>
  <c r="AM404" i="1"/>
  <c r="AK404" i="1"/>
  <c r="AJ404" i="1"/>
  <c r="AI404" i="1"/>
  <c r="N404" i="1"/>
  <c r="M404" i="1"/>
  <c r="K404" i="1"/>
  <c r="G404" i="1"/>
  <c r="AG404" i="1" s="1"/>
  <c r="F404" i="1"/>
  <c r="AB404" i="1" s="1"/>
  <c r="AC404" i="1" s="1"/>
  <c r="AO403" i="1"/>
  <c r="AN403" i="1"/>
  <c r="AM403" i="1"/>
  <c r="AK403" i="1"/>
  <c r="AJ403" i="1"/>
  <c r="AI403" i="1"/>
  <c r="N403" i="1"/>
  <c r="M403" i="1"/>
  <c r="L403" i="1"/>
  <c r="K403" i="1"/>
  <c r="G403" i="1"/>
  <c r="AH403" i="1" s="1"/>
  <c r="F403" i="1"/>
  <c r="AB403" i="1" s="1"/>
  <c r="AC403" i="1" s="1"/>
  <c r="AO402" i="1"/>
  <c r="AN402" i="1"/>
  <c r="AM402" i="1"/>
  <c r="AK402" i="1"/>
  <c r="AJ402" i="1"/>
  <c r="AI402" i="1"/>
  <c r="N402" i="1"/>
  <c r="M402" i="1"/>
  <c r="O402" i="1" s="1"/>
  <c r="K402" i="1"/>
  <c r="G402" i="1"/>
  <c r="AG402" i="1" s="1"/>
  <c r="F402" i="1"/>
  <c r="AB402" i="1" s="1"/>
  <c r="AC402" i="1" s="1"/>
  <c r="AO401" i="1"/>
  <c r="AN401" i="1"/>
  <c r="AM401" i="1"/>
  <c r="AK401" i="1"/>
  <c r="AJ401" i="1"/>
  <c r="AI401" i="1"/>
  <c r="N401" i="1"/>
  <c r="M401" i="1"/>
  <c r="O401" i="1" s="1"/>
  <c r="K401" i="1"/>
  <c r="Q401" i="1" s="1"/>
  <c r="G401" i="1"/>
  <c r="AH401" i="1" s="1"/>
  <c r="F401" i="1"/>
  <c r="AB401" i="1" s="1"/>
  <c r="AC401" i="1" s="1"/>
  <c r="AO400" i="1"/>
  <c r="AN400" i="1"/>
  <c r="AM400" i="1"/>
  <c r="AK400" i="1"/>
  <c r="AJ400" i="1"/>
  <c r="AI400" i="1"/>
  <c r="N400" i="1"/>
  <c r="M400" i="1"/>
  <c r="K400" i="1"/>
  <c r="G400" i="1"/>
  <c r="AG400" i="1" s="1"/>
  <c r="F400" i="1"/>
  <c r="AB400" i="1" s="1"/>
  <c r="AC400" i="1" s="1"/>
  <c r="AO399" i="1"/>
  <c r="AN399" i="1"/>
  <c r="AM399" i="1"/>
  <c r="AK399" i="1"/>
  <c r="AJ399" i="1"/>
  <c r="AI399" i="1"/>
  <c r="N399" i="1"/>
  <c r="M399" i="1"/>
  <c r="L399" i="1"/>
  <c r="K399" i="1"/>
  <c r="G399" i="1"/>
  <c r="AH399" i="1" s="1"/>
  <c r="F399" i="1"/>
  <c r="AB399" i="1" s="1"/>
  <c r="AC399" i="1" s="1"/>
  <c r="AO398" i="1"/>
  <c r="AN398" i="1"/>
  <c r="AM398" i="1"/>
  <c r="AK398" i="1"/>
  <c r="AJ398" i="1"/>
  <c r="AI398" i="1"/>
  <c r="N398" i="1"/>
  <c r="M398" i="1"/>
  <c r="O398" i="1" s="1"/>
  <c r="K398" i="1"/>
  <c r="G398" i="1"/>
  <c r="AG398" i="1" s="1"/>
  <c r="F398" i="1"/>
  <c r="AB398" i="1" s="1"/>
  <c r="AC398" i="1" s="1"/>
  <c r="AO397" i="1"/>
  <c r="AN397" i="1"/>
  <c r="AM397" i="1"/>
  <c r="AK397" i="1"/>
  <c r="AJ397" i="1"/>
  <c r="AI397" i="1"/>
  <c r="N397" i="1"/>
  <c r="M397" i="1"/>
  <c r="L397" i="1"/>
  <c r="K397" i="1"/>
  <c r="G397" i="1"/>
  <c r="AH397" i="1" s="1"/>
  <c r="F397" i="1"/>
  <c r="AB397" i="1" s="1"/>
  <c r="AC397" i="1" s="1"/>
  <c r="AO396" i="1"/>
  <c r="AN396" i="1"/>
  <c r="AM396" i="1"/>
  <c r="AK396" i="1"/>
  <c r="AJ396" i="1"/>
  <c r="AI396" i="1"/>
  <c r="N396" i="1"/>
  <c r="M396" i="1"/>
  <c r="O396" i="1" s="1"/>
  <c r="K396" i="1"/>
  <c r="G396" i="1"/>
  <c r="AG396" i="1" s="1"/>
  <c r="F396" i="1"/>
  <c r="AB396" i="1" s="1"/>
  <c r="AC396" i="1" s="1"/>
  <c r="AO395" i="1"/>
  <c r="AN395" i="1"/>
  <c r="AM395" i="1"/>
  <c r="AK395" i="1"/>
  <c r="AJ395" i="1"/>
  <c r="AI395" i="1"/>
  <c r="N395" i="1"/>
  <c r="M395" i="1"/>
  <c r="O395" i="1" s="1"/>
  <c r="K395" i="1"/>
  <c r="Q395" i="1" s="1"/>
  <c r="G395" i="1"/>
  <c r="AH395" i="1" s="1"/>
  <c r="F395" i="1"/>
  <c r="AB395" i="1" s="1"/>
  <c r="AC395" i="1" s="1"/>
  <c r="AO394" i="1"/>
  <c r="AN394" i="1"/>
  <c r="AM394" i="1"/>
  <c r="AK394" i="1"/>
  <c r="AJ394" i="1"/>
  <c r="AI394" i="1"/>
  <c r="N394" i="1"/>
  <c r="M394" i="1"/>
  <c r="K394" i="1"/>
  <c r="G394" i="1"/>
  <c r="AG394" i="1" s="1"/>
  <c r="F394" i="1"/>
  <c r="AB394" i="1" s="1"/>
  <c r="AC394" i="1" s="1"/>
  <c r="AO393" i="1"/>
  <c r="AN393" i="1"/>
  <c r="AM393" i="1"/>
  <c r="AK393" i="1"/>
  <c r="AJ393" i="1"/>
  <c r="AI393" i="1"/>
  <c r="N393" i="1"/>
  <c r="M393" i="1"/>
  <c r="L393" i="1"/>
  <c r="K393" i="1"/>
  <c r="G393" i="1"/>
  <c r="AH393" i="1" s="1"/>
  <c r="F393" i="1"/>
  <c r="AB393" i="1" s="1"/>
  <c r="AC393" i="1" s="1"/>
  <c r="AO392" i="1"/>
  <c r="AN392" i="1"/>
  <c r="AM392" i="1"/>
  <c r="AK392" i="1"/>
  <c r="AJ392" i="1"/>
  <c r="AI392" i="1"/>
  <c r="N392" i="1"/>
  <c r="M392" i="1"/>
  <c r="O392" i="1" s="1"/>
  <c r="K392" i="1"/>
  <c r="G392" i="1"/>
  <c r="AG392" i="1" s="1"/>
  <c r="F392" i="1"/>
  <c r="AB392" i="1" s="1"/>
  <c r="AC392" i="1" s="1"/>
  <c r="AO391" i="1"/>
  <c r="AN391" i="1"/>
  <c r="AM391" i="1"/>
  <c r="AK391" i="1"/>
  <c r="AJ391" i="1"/>
  <c r="AI391" i="1"/>
  <c r="N391" i="1"/>
  <c r="M391" i="1"/>
  <c r="O391" i="1" s="1"/>
  <c r="K391" i="1"/>
  <c r="Q391" i="1" s="1"/>
  <c r="G391" i="1"/>
  <c r="AH391" i="1" s="1"/>
  <c r="F391" i="1"/>
  <c r="AB391" i="1" s="1"/>
  <c r="AC391" i="1" s="1"/>
  <c r="AO390" i="1"/>
  <c r="AN390" i="1"/>
  <c r="AM390" i="1"/>
  <c r="AK390" i="1"/>
  <c r="AJ390" i="1"/>
  <c r="AI390" i="1"/>
  <c r="N390" i="1"/>
  <c r="M390" i="1"/>
  <c r="K390" i="1"/>
  <c r="G390" i="1"/>
  <c r="AG390" i="1" s="1"/>
  <c r="F390" i="1"/>
  <c r="AB390" i="1" s="1"/>
  <c r="AC390" i="1" s="1"/>
  <c r="AO389" i="1"/>
  <c r="AN389" i="1"/>
  <c r="AM389" i="1"/>
  <c r="AK389" i="1"/>
  <c r="AJ389" i="1"/>
  <c r="AI389" i="1"/>
  <c r="N389" i="1"/>
  <c r="M389" i="1"/>
  <c r="L389" i="1"/>
  <c r="K389" i="1"/>
  <c r="G389" i="1"/>
  <c r="AH389" i="1" s="1"/>
  <c r="F389" i="1"/>
  <c r="AB389" i="1" s="1"/>
  <c r="AC389" i="1" s="1"/>
  <c r="AO388" i="1"/>
  <c r="AN388" i="1"/>
  <c r="AM388" i="1"/>
  <c r="AK388" i="1"/>
  <c r="AJ388" i="1"/>
  <c r="AI388" i="1"/>
  <c r="N388" i="1"/>
  <c r="M388" i="1"/>
  <c r="O388" i="1" s="1"/>
  <c r="K388" i="1"/>
  <c r="G388" i="1"/>
  <c r="AG388" i="1" s="1"/>
  <c r="F388" i="1"/>
  <c r="AB388" i="1" s="1"/>
  <c r="AC388" i="1" s="1"/>
  <c r="AO387" i="1"/>
  <c r="AN387" i="1"/>
  <c r="AM387" i="1"/>
  <c r="AK387" i="1"/>
  <c r="AJ387" i="1"/>
  <c r="AI387" i="1"/>
  <c r="N387" i="1"/>
  <c r="M387" i="1"/>
  <c r="O387" i="1" s="1"/>
  <c r="K387" i="1"/>
  <c r="Q387" i="1" s="1"/>
  <c r="G387" i="1"/>
  <c r="AH387" i="1" s="1"/>
  <c r="F387" i="1"/>
  <c r="AB387" i="1" s="1"/>
  <c r="AC387" i="1" s="1"/>
  <c r="AO386" i="1"/>
  <c r="AN386" i="1"/>
  <c r="AM386" i="1"/>
  <c r="AK386" i="1"/>
  <c r="AJ386" i="1"/>
  <c r="AI386" i="1"/>
  <c r="N386" i="1"/>
  <c r="M386" i="1"/>
  <c r="O386" i="1" s="1"/>
  <c r="K386" i="1"/>
  <c r="G386" i="1"/>
  <c r="AG386" i="1" s="1"/>
  <c r="F386" i="1"/>
  <c r="AB386" i="1" s="1"/>
  <c r="AC386" i="1" s="1"/>
  <c r="AO385" i="1"/>
  <c r="AN385" i="1"/>
  <c r="AM385" i="1"/>
  <c r="AK385" i="1"/>
  <c r="AJ385" i="1"/>
  <c r="AI385" i="1"/>
  <c r="N385" i="1"/>
  <c r="M385" i="1"/>
  <c r="O385" i="1" s="1"/>
  <c r="K385" i="1"/>
  <c r="Q385" i="1" s="1"/>
  <c r="G385" i="1"/>
  <c r="AH385" i="1" s="1"/>
  <c r="F385" i="1"/>
  <c r="AB385" i="1" s="1"/>
  <c r="AC385" i="1" s="1"/>
  <c r="AO384" i="1"/>
  <c r="AN384" i="1"/>
  <c r="AM384" i="1"/>
  <c r="AK384" i="1"/>
  <c r="AJ384" i="1"/>
  <c r="AI384" i="1"/>
  <c r="N384" i="1"/>
  <c r="M384" i="1"/>
  <c r="K384" i="1"/>
  <c r="G384" i="1"/>
  <c r="AG384" i="1" s="1"/>
  <c r="F384" i="1"/>
  <c r="AB384" i="1" s="1"/>
  <c r="AC384" i="1" s="1"/>
  <c r="AO383" i="1"/>
  <c r="AN383" i="1"/>
  <c r="AM383" i="1"/>
  <c r="AK383" i="1"/>
  <c r="AJ383" i="1"/>
  <c r="AI383" i="1"/>
  <c r="N383" i="1"/>
  <c r="M383" i="1"/>
  <c r="L383" i="1"/>
  <c r="K383" i="1"/>
  <c r="G383" i="1"/>
  <c r="AH383" i="1" s="1"/>
  <c r="F383" i="1"/>
  <c r="AB383" i="1" s="1"/>
  <c r="AC383" i="1" s="1"/>
  <c r="AO382" i="1"/>
  <c r="AN382" i="1"/>
  <c r="AM382" i="1"/>
  <c r="AK382" i="1"/>
  <c r="AJ382" i="1"/>
  <c r="AI382" i="1"/>
  <c r="N382" i="1"/>
  <c r="M382" i="1"/>
  <c r="O382" i="1" s="1"/>
  <c r="K382" i="1"/>
  <c r="G382" i="1"/>
  <c r="AG382" i="1" s="1"/>
  <c r="F382" i="1"/>
  <c r="AB382" i="1" s="1"/>
  <c r="AC382" i="1" s="1"/>
  <c r="AO381" i="1"/>
  <c r="AN381" i="1"/>
  <c r="AM381" i="1"/>
  <c r="AK381" i="1"/>
  <c r="AJ381" i="1"/>
  <c r="AI381" i="1"/>
  <c r="N381" i="1"/>
  <c r="M381" i="1"/>
  <c r="O381" i="1" s="1"/>
  <c r="K381" i="1"/>
  <c r="Q381" i="1" s="1"/>
  <c r="G381" i="1"/>
  <c r="AH381" i="1" s="1"/>
  <c r="F381" i="1"/>
  <c r="AB381" i="1" s="1"/>
  <c r="AC381" i="1" s="1"/>
  <c r="AO380" i="1"/>
  <c r="AN380" i="1"/>
  <c r="AM380" i="1"/>
  <c r="AK380" i="1"/>
  <c r="AJ380" i="1"/>
  <c r="AI380" i="1"/>
  <c r="N380" i="1"/>
  <c r="M380" i="1"/>
  <c r="K380" i="1"/>
  <c r="G380" i="1"/>
  <c r="AG380" i="1" s="1"/>
  <c r="F380" i="1"/>
  <c r="AB380" i="1" s="1"/>
  <c r="AC380" i="1" s="1"/>
  <c r="AO379" i="1"/>
  <c r="AN379" i="1"/>
  <c r="AM379" i="1"/>
  <c r="AK379" i="1"/>
  <c r="AJ379" i="1"/>
  <c r="AI379" i="1"/>
  <c r="N379" i="1"/>
  <c r="M379" i="1"/>
  <c r="L379" i="1"/>
  <c r="K379" i="1"/>
  <c r="G379" i="1"/>
  <c r="AH379" i="1" s="1"/>
  <c r="F379" i="1"/>
  <c r="AB379" i="1" s="1"/>
  <c r="AC379" i="1" s="1"/>
  <c r="AO378" i="1"/>
  <c r="AN378" i="1"/>
  <c r="AM378" i="1"/>
  <c r="AK378" i="1"/>
  <c r="AJ378" i="1"/>
  <c r="AI378" i="1"/>
  <c r="N378" i="1"/>
  <c r="M378" i="1"/>
  <c r="O378" i="1" s="1"/>
  <c r="K378" i="1"/>
  <c r="G378" i="1"/>
  <c r="AG378" i="1" s="1"/>
  <c r="F378" i="1"/>
  <c r="AB378" i="1" s="1"/>
  <c r="AC378" i="1" s="1"/>
  <c r="AO377" i="1"/>
  <c r="AN377" i="1"/>
  <c r="AM377" i="1"/>
  <c r="AK377" i="1"/>
  <c r="AJ377" i="1"/>
  <c r="AI377" i="1"/>
  <c r="N377" i="1"/>
  <c r="M377" i="1"/>
  <c r="O377" i="1" s="1"/>
  <c r="K377" i="1"/>
  <c r="Q377" i="1" s="1"/>
  <c r="G377" i="1"/>
  <c r="AH377" i="1" s="1"/>
  <c r="F377" i="1"/>
  <c r="AB377" i="1" s="1"/>
  <c r="AC377" i="1" s="1"/>
  <c r="AO376" i="1"/>
  <c r="AN376" i="1"/>
  <c r="AM376" i="1"/>
  <c r="AK376" i="1"/>
  <c r="AJ376" i="1"/>
  <c r="AI376" i="1"/>
  <c r="N376" i="1"/>
  <c r="M376" i="1"/>
  <c r="K376" i="1"/>
  <c r="G376" i="1"/>
  <c r="AG376" i="1" s="1"/>
  <c r="F376" i="1"/>
  <c r="AB376" i="1" s="1"/>
  <c r="AC376" i="1" s="1"/>
  <c r="AO375" i="1"/>
  <c r="AN375" i="1"/>
  <c r="AM375" i="1"/>
  <c r="AK375" i="1"/>
  <c r="AJ375" i="1"/>
  <c r="AI375" i="1"/>
  <c r="N375" i="1"/>
  <c r="M375" i="1"/>
  <c r="L375" i="1"/>
  <c r="K375" i="1"/>
  <c r="G375" i="1"/>
  <c r="AH375" i="1" s="1"/>
  <c r="F375" i="1"/>
  <c r="AB375" i="1" s="1"/>
  <c r="AC375" i="1" s="1"/>
  <c r="AO374" i="1"/>
  <c r="AN374" i="1"/>
  <c r="AM374" i="1"/>
  <c r="AK374" i="1"/>
  <c r="AJ374" i="1"/>
  <c r="AI374" i="1"/>
  <c r="N374" i="1"/>
  <c r="M374" i="1"/>
  <c r="O374" i="1" s="1"/>
  <c r="K374" i="1"/>
  <c r="G374" i="1"/>
  <c r="AG374" i="1" s="1"/>
  <c r="F374" i="1"/>
  <c r="AB374" i="1" s="1"/>
  <c r="AC374" i="1" s="1"/>
  <c r="AO373" i="1"/>
  <c r="AN373" i="1"/>
  <c r="AM373" i="1"/>
  <c r="AK373" i="1"/>
  <c r="AJ373" i="1"/>
  <c r="AI373" i="1"/>
  <c r="N373" i="1"/>
  <c r="M373" i="1"/>
  <c r="O373" i="1" s="1"/>
  <c r="K373" i="1"/>
  <c r="Q373" i="1" s="1"/>
  <c r="G373" i="1"/>
  <c r="AH373" i="1" s="1"/>
  <c r="F373" i="1"/>
  <c r="AB373" i="1" s="1"/>
  <c r="AC373" i="1" s="1"/>
  <c r="AO372" i="1"/>
  <c r="AN372" i="1"/>
  <c r="AM372" i="1"/>
  <c r="AK372" i="1"/>
  <c r="AJ372" i="1"/>
  <c r="AI372" i="1"/>
  <c r="N372" i="1"/>
  <c r="M372" i="1"/>
  <c r="K372" i="1"/>
  <c r="G372" i="1"/>
  <c r="AG372" i="1" s="1"/>
  <c r="F372" i="1"/>
  <c r="AB372" i="1" s="1"/>
  <c r="AC372" i="1" s="1"/>
  <c r="AO371" i="1"/>
  <c r="AN371" i="1"/>
  <c r="AM371" i="1"/>
  <c r="AK371" i="1"/>
  <c r="AJ371" i="1"/>
  <c r="AI371" i="1"/>
  <c r="N371" i="1"/>
  <c r="M371" i="1"/>
  <c r="L371" i="1"/>
  <c r="K371" i="1"/>
  <c r="G371" i="1"/>
  <c r="AH371" i="1" s="1"/>
  <c r="F371" i="1"/>
  <c r="AB371" i="1" s="1"/>
  <c r="AC371" i="1" s="1"/>
  <c r="AO370" i="1"/>
  <c r="AN370" i="1"/>
  <c r="AM370" i="1"/>
  <c r="AK370" i="1"/>
  <c r="AJ370" i="1"/>
  <c r="AI370" i="1"/>
  <c r="N370" i="1"/>
  <c r="M370" i="1"/>
  <c r="K370" i="1"/>
  <c r="G370" i="1"/>
  <c r="AG370" i="1" s="1"/>
  <c r="F370" i="1"/>
  <c r="AB370" i="1" s="1"/>
  <c r="AC370" i="1" s="1"/>
  <c r="AO369" i="1"/>
  <c r="AN369" i="1"/>
  <c r="AM369" i="1"/>
  <c r="AK369" i="1"/>
  <c r="AJ369" i="1"/>
  <c r="AI369" i="1"/>
  <c r="N369" i="1"/>
  <c r="M369" i="1"/>
  <c r="O369" i="1" s="1"/>
  <c r="K369" i="1"/>
  <c r="Q369" i="1" s="1"/>
  <c r="G369" i="1"/>
  <c r="AH369" i="1" s="1"/>
  <c r="F369" i="1"/>
  <c r="AB369" i="1" s="1"/>
  <c r="AC369" i="1" s="1"/>
  <c r="AO368" i="1"/>
  <c r="AN368" i="1"/>
  <c r="AM368" i="1"/>
  <c r="AK368" i="1"/>
  <c r="AJ368" i="1"/>
  <c r="AI368" i="1"/>
  <c r="N368" i="1"/>
  <c r="M368" i="1"/>
  <c r="O368" i="1" s="1"/>
  <c r="K368" i="1"/>
  <c r="G368" i="1"/>
  <c r="AG368" i="1" s="1"/>
  <c r="F368" i="1"/>
  <c r="AB368" i="1" s="1"/>
  <c r="AC368" i="1" s="1"/>
  <c r="AO367" i="1"/>
  <c r="AN367" i="1"/>
  <c r="AM367" i="1"/>
  <c r="AK367" i="1"/>
  <c r="AJ367" i="1"/>
  <c r="AI367" i="1"/>
  <c r="N367" i="1"/>
  <c r="M367" i="1"/>
  <c r="L367" i="1"/>
  <c r="K367" i="1"/>
  <c r="G367" i="1"/>
  <c r="AH367" i="1" s="1"/>
  <c r="F367" i="1"/>
  <c r="AB367" i="1" s="1"/>
  <c r="AC367" i="1" s="1"/>
  <c r="AO366" i="1"/>
  <c r="AN366" i="1"/>
  <c r="AM366" i="1"/>
  <c r="AK366" i="1"/>
  <c r="AJ366" i="1"/>
  <c r="AI366" i="1"/>
  <c r="N366" i="1"/>
  <c r="M366" i="1"/>
  <c r="O366" i="1" s="1"/>
  <c r="K366" i="1"/>
  <c r="G366" i="1"/>
  <c r="AG366" i="1" s="1"/>
  <c r="F366" i="1"/>
  <c r="AB366" i="1" s="1"/>
  <c r="AC366" i="1" s="1"/>
  <c r="AO365" i="1"/>
  <c r="AN365" i="1"/>
  <c r="AM365" i="1"/>
  <c r="AK365" i="1"/>
  <c r="AJ365" i="1"/>
  <c r="AI365" i="1"/>
  <c r="N365" i="1"/>
  <c r="M365" i="1"/>
  <c r="O365" i="1" s="1"/>
  <c r="K365" i="1"/>
  <c r="Q365" i="1" s="1"/>
  <c r="G365" i="1"/>
  <c r="AH365" i="1" s="1"/>
  <c r="F365" i="1"/>
  <c r="AB365" i="1" s="1"/>
  <c r="AC365" i="1" s="1"/>
  <c r="AO364" i="1"/>
  <c r="AN364" i="1"/>
  <c r="AM364" i="1"/>
  <c r="AK364" i="1"/>
  <c r="AJ364" i="1"/>
  <c r="AI364" i="1"/>
  <c r="N364" i="1"/>
  <c r="M364" i="1"/>
  <c r="K364" i="1"/>
  <c r="G364" i="1"/>
  <c r="AG364" i="1" s="1"/>
  <c r="F364" i="1"/>
  <c r="AB364" i="1" s="1"/>
  <c r="AC364" i="1" s="1"/>
  <c r="AO363" i="1"/>
  <c r="AN363" i="1"/>
  <c r="AM363" i="1"/>
  <c r="AK363" i="1"/>
  <c r="AJ363" i="1"/>
  <c r="AI363" i="1"/>
  <c r="N363" i="1"/>
  <c r="M363" i="1"/>
  <c r="L363" i="1"/>
  <c r="K363" i="1"/>
  <c r="G363" i="1"/>
  <c r="AH363" i="1" s="1"/>
  <c r="F363" i="1"/>
  <c r="AB363" i="1" s="1"/>
  <c r="AC363" i="1" s="1"/>
  <c r="AO362" i="1"/>
  <c r="AN362" i="1"/>
  <c r="AM362" i="1"/>
  <c r="AK362" i="1"/>
  <c r="AJ362" i="1"/>
  <c r="AI362" i="1"/>
  <c r="N362" i="1"/>
  <c r="M362" i="1"/>
  <c r="O362" i="1" s="1"/>
  <c r="K362" i="1"/>
  <c r="G362" i="1"/>
  <c r="AG362" i="1" s="1"/>
  <c r="F362" i="1"/>
  <c r="AB362" i="1" s="1"/>
  <c r="AC362" i="1" s="1"/>
  <c r="AO361" i="1"/>
  <c r="AN361" i="1"/>
  <c r="AM361" i="1"/>
  <c r="AK361" i="1"/>
  <c r="AJ361" i="1"/>
  <c r="AI361" i="1"/>
  <c r="N361" i="1"/>
  <c r="M361" i="1"/>
  <c r="O361" i="1" s="1"/>
  <c r="K361" i="1"/>
  <c r="Q361" i="1" s="1"/>
  <c r="G361" i="1"/>
  <c r="AH361" i="1" s="1"/>
  <c r="F361" i="1"/>
  <c r="AB361" i="1" s="1"/>
  <c r="AC361" i="1" s="1"/>
  <c r="AO360" i="1"/>
  <c r="AN360" i="1"/>
  <c r="AM360" i="1"/>
  <c r="AK360" i="1"/>
  <c r="AJ360" i="1"/>
  <c r="AI360" i="1"/>
  <c r="N360" i="1"/>
  <c r="M360" i="1"/>
  <c r="K360" i="1"/>
  <c r="G360" i="1"/>
  <c r="AG360" i="1" s="1"/>
  <c r="F360" i="1"/>
  <c r="AB360" i="1" s="1"/>
  <c r="AC360" i="1" s="1"/>
  <c r="AO359" i="1"/>
  <c r="AN359" i="1"/>
  <c r="AM359" i="1"/>
  <c r="AK359" i="1"/>
  <c r="AJ359" i="1"/>
  <c r="AI359" i="1"/>
  <c r="N359" i="1"/>
  <c r="M359" i="1"/>
  <c r="L359" i="1"/>
  <c r="K359" i="1"/>
  <c r="G359" i="1"/>
  <c r="AH359" i="1" s="1"/>
  <c r="F359" i="1"/>
  <c r="AB359" i="1" s="1"/>
  <c r="AC359" i="1" s="1"/>
  <c r="AO358" i="1"/>
  <c r="AN358" i="1"/>
  <c r="AM358" i="1"/>
  <c r="AK358" i="1"/>
  <c r="AJ358" i="1"/>
  <c r="AI358" i="1"/>
  <c r="N358" i="1"/>
  <c r="M358" i="1"/>
  <c r="O358" i="1" s="1"/>
  <c r="K358" i="1"/>
  <c r="G358" i="1"/>
  <c r="AG358" i="1" s="1"/>
  <c r="F358" i="1"/>
  <c r="AB358" i="1" s="1"/>
  <c r="AC358" i="1" s="1"/>
  <c r="AO357" i="1"/>
  <c r="AN357" i="1"/>
  <c r="AM357" i="1"/>
  <c r="AK357" i="1"/>
  <c r="AJ357" i="1"/>
  <c r="AI357" i="1"/>
  <c r="N357" i="1"/>
  <c r="M357" i="1"/>
  <c r="O357" i="1" s="1"/>
  <c r="K357" i="1"/>
  <c r="Q357" i="1" s="1"/>
  <c r="G357" i="1"/>
  <c r="AH357" i="1" s="1"/>
  <c r="F357" i="1"/>
  <c r="AB357" i="1" s="1"/>
  <c r="AC357" i="1" s="1"/>
  <c r="AO356" i="1"/>
  <c r="AN356" i="1"/>
  <c r="AM356" i="1"/>
  <c r="AK356" i="1"/>
  <c r="AJ356" i="1"/>
  <c r="AI356" i="1"/>
  <c r="N356" i="1"/>
  <c r="M356" i="1"/>
  <c r="O356" i="1" s="1"/>
  <c r="K356" i="1"/>
  <c r="G356" i="1"/>
  <c r="AG356" i="1" s="1"/>
  <c r="F356" i="1"/>
  <c r="AB356" i="1" s="1"/>
  <c r="AC356" i="1" s="1"/>
  <c r="AO355" i="1"/>
  <c r="AN355" i="1"/>
  <c r="AM355" i="1"/>
  <c r="AK355" i="1"/>
  <c r="AJ355" i="1"/>
  <c r="AI355" i="1"/>
  <c r="N355" i="1"/>
  <c r="M355" i="1"/>
  <c r="O355" i="1" s="1"/>
  <c r="K355" i="1"/>
  <c r="Q355" i="1" s="1"/>
  <c r="G355" i="1"/>
  <c r="AH355" i="1" s="1"/>
  <c r="F355" i="1"/>
  <c r="AB355" i="1" s="1"/>
  <c r="AC355" i="1" s="1"/>
  <c r="AO354" i="1"/>
  <c r="AN354" i="1"/>
  <c r="AM354" i="1"/>
  <c r="AK354" i="1"/>
  <c r="AJ354" i="1"/>
  <c r="AI354" i="1"/>
  <c r="N354" i="1"/>
  <c r="M354" i="1"/>
  <c r="O354" i="1" s="1"/>
  <c r="K354" i="1"/>
  <c r="G354" i="1"/>
  <c r="AG354" i="1" s="1"/>
  <c r="F354" i="1"/>
  <c r="AB354" i="1" s="1"/>
  <c r="AC354" i="1" s="1"/>
  <c r="AO353" i="1"/>
  <c r="AN353" i="1"/>
  <c r="AM353" i="1"/>
  <c r="AK353" i="1"/>
  <c r="AJ353" i="1"/>
  <c r="AI353" i="1"/>
  <c r="N353" i="1"/>
  <c r="M353" i="1"/>
  <c r="O353" i="1" s="1"/>
  <c r="K353" i="1"/>
  <c r="Q353" i="1" s="1"/>
  <c r="G353" i="1"/>
  <c r="AH353" i="1" s="1"/>
  <c r="F353" i="1"/>
  <c r="AB353" i="1" s="1"/>
  <c r="AC353" i="1" s="1"/>
  <c r="AO352" i="1"/>
  <c r="AN352" i="1"/>
  <c r="AM352" i="1"/>
  <c r="AK352" i="1"/>
  <c r="AJ352" i="1"/>
  <c r="AI352" i="1"/>
  <c r="N352" i="1"/>
  <c r="M352" i="1"/>
  <c r="K352" i="1"/>
  <c r="G352" i="1"/>
  <c r="AG352" i="1" s="1"/>
  <c r="F352" i="1"/>
  <c r="AB352" i="1" s="1"/>
  <c r="AC352" i="1" s="1"/>
  <c r="AO351" i="1"/>
  <c r="AN351" i="1"/>
  <c r="AM351" i="1"/>
  <c r="AK351" i="1"/>
  <c r="AJ351" i="1"/>
  <c r="AI351" i="1"/>
  <c r="N351" i="1"/>
  <c r="M351" i="1"/>
  <c r="L351" i="1"/>
  <c r="K351" i="1"/>
  <c r="G351" i="1"/>
  <c r="AH351" i="1" s="1"/>
  <c r="F351" i="1"/>
  <c r="AB351" i="1" s="1"/>
  <c r="AC351" i="1" s="1"/>
  <c r="AO350" i="1"/>
  <c r="AN350" i="1"/>
  <c r="AM350" i="1"/>
  <c r="AK350" i="1"/>
  <c r="AJ350" i="1"/>
  <c r="AI350" i="1"/>
  <c r="N350" i="1"/>
  <c r="M350" i="1"/>
  <c r="O350" i="1" s="1"/>
  <c r="K350" i="1"/>
  <c r="G350" i="1"/>
  <c r="AG350" i="1" s="1"/>
  <c r="F350" i="1"/>
  <c r="AB350" i="1" s="1"/>
  <c r="AC350" i="1" s="1"/>
  <c r="AO349" i="1"/>
  <c r="AN349" i="1"/>
  <c r="AM349" i="1"/>
  <c r="AK349" i="1"/>
  <c r="AJ349" i="1"/>
  <c r="AI349" i="1"/>
  <c r="N349" i="1"/>
  <c r="M349" i="1"/>
  <c r="O349" i="1" s="1"/>
  <c r="K349" i="1"/>
  <c r="Q349" i="1" s="1"/>
  <c r="G349" i="1"/>
  <c r="AH349" i="1" s="1"/>
  <c r="F349" i="1"/>
  <c r="AB349" i="1" s="1"/>
  <c r="AC349" i="1" s="1"/>
  <c r="AO348" i="1"/>
  <c r="AN348" i="1"/>
  <c r="AM348" i="1"/>
  <c r="AK348" i="1"/>
  <c r="AJ348" i="1"/>
  <c r="AI348" i="1"/>
  <c r="N348" i="1"/>
  <c r="M348" i="1"/>
  <c r="K348" i="1"/>
  <c r="G348" i="1"/>
  <c r="AG348" i="1" s="1"/>
  <c r="F348" i="1"/>
  <c r="AB348" i="1" s="1"/>
  <c r="AC348" i="1" s="1"/>
  <c r="AO347" i="1"/>
  <c r="AN347" i="1"/>
  <c r="AM347" i="1"/>
  <c r="AK347" i="1"/>
  <c r="AJ347" i="1"/>
  <c r="AI347" i="1"/>
  <c r="N347" i="1"/>
  <c r="M347" i="1"/>
  <c r="L347" i="1"/>
  <c r="K347" i="1"/>
  <c r="G347" i="1"/>
  <c r="AH347" i="1" s="1"/>
  <c r="F347" i="1"/>
  <c r="AB347" i="1" s="1"/>
  <c r="AC347" i="1" s="1"/>
  <c r="AO346" i="1"/>
  <c r="AN346" i="1"/>
  <c r="AM346" i="1"/>
  <c r="AK346" i="1"/>
  <c r="AJ346" i="1"/>
  <c r="AI346" i="1"/>
  <c r="N346" i="1"/>
  <c r="M346" i="1"/>
  <c r="K346" i="1"/>
  <c r="G346" i="1"/>
  <c r="AG346" i="1" s="1"/>
  <c r="F346" i="1"/>
  <c r="AB346" i="1" s="1"/>
  <c r="AC346" i="1" s="1"/>
  <c r="AO345" i="1"/>
  <c r="AN345" i="1"/>
  <c r="AM345" i="1"/>
  <c r="AK345" i="1"/>
  <c r="AJ345" i="1"/>
  <c r="AI345" i="1"/>
  <c r="N345" i="1"/>
  <c r="M345" i="1"/>
  <c r="L345" i="1"/>
  <c r="K345" i="1"/>
  <c r="G345" i="1"/>
  <c r="AH345" i="1" s="1"/>
  <c r="F345" i="1"/>
  <c r="AB345" i="1" s="1"/>
  <c r="AC345" i="1" s="1"/>
  <c r="AO344" i="1"/>
  <c r="AN344" i="1"/>
  <c r="AM344" i="1"/>
  <c r="AK344" i="1"/>
  <c r="AJ344" i="1"/>
  <c r="AI344" i="1"/>
  <c r="N344" i="1"/>
  <c r="M344" i="1"/>
  <c r="K344" i="1"/>
  <c r="G344" i="1"/>
  <c r="AG344" i="1" s="1"/>
  <c r="F344" i="1"/>
  <c r="AB344" i="1" s="1"/>
  <c r="AC344" i="1" s="1"/>
  <c r="AO343" i="1"/>
  <c r="AN343" i="1"/>
  <c r="AM343" i="1"/>
  <c r="AK343" i="1"/>
  <c r="AJ343" i="1"/>
  <c r="AI343" i="1"/>
  <c r="N343" i="1"/>
  <c r="M343" i="1"/>
  <c r="O343" i="1" s="1"/>
  <c r="K343" i="1"/>
  <c r="Q343" i="1" s="1"/>
  <c r="G343" i="1"/>
  <c r="AH343" i="1" s="1"/>
  <c r="F343" i="1"/>
  <c r="AB343" i="1" s="1"/>
  <c r="AC343" i="1" s="1"/>
  <c r="AO342" i="1"/>
  <c r="AN342" i="1"/>
  <c r="AM342" i="1"/>
  <c r="AK342" i="1"/>
  <c r="AJ342" i="1"/>
  <c r="AI342" i="1"/>
  <c r="N342" i="1"/>
  <c r="M342" i="1"/>
  <c r="O342" i="1" s="1"/>
  <c r="K342" i="1"/>
  <c r="G342" i="1"/>
  <c r="AG342" i="1" s="1"/>
  <c r="F342" i="1"/>
  <c r="AB342" i="1" s="1"/>
  <c r="AC342" i="1" s="1"/>
  <c r="AO341" i="1"/>
  <c r="AN341" i="1"/>
  <c r="AM341" i="1"/>
  <c r="AK341" i="1"/>
  <c r="AJ341" i="1"/>
  <c r="AI341" i="1"/>
  <c r="N341" i="1"/>
  <c r="M341" i="1"/>
  <c r="L341" i="1"/>
  <c r="K341" i="1"/>
  <c r="G341" i="1"/>
  <c r="AH341" i="1" s="1"/>
  <c r="F341" i="1"/>
  <c r="AB341" i="1" s="1"/>
  <c r="AC341" i="1" s="1"/>
  <c r="AO340" i="1"/>
  <c r="AN340" i="1"/>
  <c r="AM340" i="1"/>
  <c r="AK340" i="1"/>
  <c r="AJ340" i="1"/>
  <c r="AI340" i="1"/>
  <c r="N340" i="1"/>
  <c r="M340" i="1"/>
  <c r="K340" i="1"/>
  <c r="G340" i="1"/>
  <c r="AG340" i="1" s="1"/>
  <c r="F340" i="1"/>
  <c r="AB340" i="1" s="1"/>
  <c r="AC340" i="1" s="1"/>
  <c r="AO339" i="1"/>
  <c r="AN339" i="1"/>
  <c r="AM339" i="1"/>
  <c r="AK339" i="1"/>
  <c r="AJ339" i="1"/>
  <c r="AI339" i="1"/>
  <c r="N339" i="1"/>
  <c r="M339" i="1"/>
  <c r="O339" i="1" s="1"/>
  <c r="K339" i="1"/>
  <c r="Q339" i="1" s="1"/>
  <c r="G339" i="1"/>
  <c r="AH339" i="1" s="1"/>
  <c r="F339" i="1"/>
  <c r="AB339" i="1" s="1"/>
  <c r="AC339" i="1" s="1"/>
  <c r="AO338" i="1"/>
  <c r="AN338" i="1"/>
  <c r="AM338" i="1"/>
  <c r="AK338" i="1"/>
  <c r="AJ338" i="1"/>
  <c r="AI338" i="1"/>
  <c r="N338" i="1"/>
  <c r="M338" i="1"/>
  <c r="O338" i="1" s="1"/>
  <c r="K338" i="1"/>
  <c r="G338" i="1"/>
  <c r="AG338" i="1" s="1"/>
  <c r="F338" i="1"/>
  <c r="AB338" i="1" s="1"/>
  <c r="AC338" i="1" s="1"/>
  <c r="AO337" i="1"/>
  <c r="AN337" i="1"/>
  <c r="AM337" i="1"/>
  <c r="AK337" i="1"/>
  <c r="AJ337" i="1"/>
  <c r="AI337" i="1"/>
  <c r="N337" i="1"/>
  <c r="M337" i="1"/>
  <c r="L337" i="1"/>
  <c r="K337" i="1"/>
  <c r="Q337" i="1" s="1"/>
  <c r="G337" i="1"/>
  <c r="AH337" i="1" s="1"/>
  <c r="F337" i="1"/>
  <c r="AB337" i="1" s="1"/>
  <c r="AC337" i="1" s="1"/>
  <c r="AO336" i="1"/>
  <c r="AN336" i="1"/>
  <c r="AM336" i="1"/>
  <c r="AK336" i="1"/>
  <c r="AJ336" i="1"/>
  <c r="AI336" i="1"/>
  <c r="N336" i="1"/>
  <c r="M336" i="1"/>
  <c r="K336" i="1"/>
  <c r="G336" i="1"/>
  <c r="AG336" i="1" s="1"/>
  <c r="F336" i="1"/>
  <c r="AB336" i="1" s="1"/>
  <c r="AC336" i="1" s="1"/>
  <c r="AO335" i="1"/>
  <c r="AN335" i="1"/>
  <c r="AM335" i="1"/>
  <c r="AK335" i="1"/>
  <c r="AJ335" i="1"/>
  <c r="AI335" i="1"/>
  <c r="N335" i="1"/>
  <c r="M335" i="1"/>
  <c r="O335" i="1" s="1"/>
  <c r="K335" i="1"/>
  <c r="Q335" i="1" s="1"/>
  <c r="G335" i="1"/>
  <c r="AH335" i="1" s="1"/>
  <c r="F335" i="1"/>
  <c r="AB335" i="1" s="1"/>
  <c r="AC335" i="1" s="1"/>
  <c r="AO334" i="1"/>
  <c r="AN334" i="1"/>
  <c r="AM334" i="1"/>
  <c r="AK334" i="1"/>
  <c r="AJ334" i="1"/>
  <c r="AI334" i="1"/>
  <c r="N334" i="1"/>
  <c r="M334" i="1"/>
  <c r="O334" i="1" s="1"/>
  <c r="K334" i="1"/>
  <c r="G334" i="1"/>
  <c r="AG334" i="1" s="1"/>
  <c r="F334" i="1"/>
  <c r="AB334" i="1" s="1"/>
  <c r="AC334" i="1" s="1"/>
  <c r="AO333" i="1"/>
  <c r="AN333" i="1"/>
  <c r="AM333" i="1"/>
  <c r="AK333" i="1"/>
  <c r="AJ333" i="1"/>
  <c r="AI333" i="1"/>
  <c r="N333" i="1"/>
  <c r="M333" i="1"/>
  <c r="L333" i="1"/>
  <c r="K333" i="1"/>
  <c r="G333" i="1"/>
  <c r="AH333" i="1" s="1"/>
  <c r="F333" i="1"/>
  <c r="AB333" i="1" s="1"/>
  <c r="AC333" i="1" s="1"/>
  <c r="AO332" i="1"/>
  <c r="AN332" i="1"/>
  <c r="AM332" i="1"/>
  <c r="AK332" i="1"/>
  <c r="AJ332" i="1"/>
  <c r="AI332" i="1"/>
  <c r="N332" i="1"/>
  <c r="M332" i="1"/>
  <c r="K332" i="1"/>
  <c r="G332" i="1"/>
  <c r="AG332" i="1" s="1"/>
  <c r="F332" i="1"/>
  <c r="AB332" i="1" s="1"/>
  <c r="AC332" i="1" s="1"/>
  <c r="AO331" i="1"/>
  <c r="AN331" i="1"/>
  <c r="AM331" i="1"/>
  <c r="AK331" i="1"/>
  <c r="AJ331" i="1"/>
  <c r="AI331" i="1"/>
  <c r="N331" i="1"/>
  <c r="M331" i="1"/>
  <c r="O331" i="1" s="1"/>
  <c r="K331" i="1"/>
  <c r="Q331" i="1" s="1"/>
  <c r="G331" i="1"/>
  <c r="AH331" i="1" s="1"/>
  <c r="F331" i="1"/>
  <c r="AB331" i="1" s="1"/>
  <c r="AC331" i="1" s="1"/>
  <c r="AO330" i="1"/>
  <c r="AN330" i="1"/>
  <c r="AM330" i="1"/>
  <c r="AK330" i="1"/>
  <c r="AJ330" i="1"/>
  <c r="AI330" i="1"/>
  <c r="N330" i="1"/>
  <c r="M330" i="1"/>
  <c r="O330" i="1" s="1"/>
  <c r="K330" i="1"/>
  <c r="G330" i="1"/>
  <c r="AG330" i="1" s="1"/>
  <c r="F330" i="1"/>
  <c r="AB330" i="1" s="1"/>
  <c r="AC330" i="1" s="1"/>
  <c r="AO329" i="1"/>
  <c r="AN329" i="1"/>
  <c r="AM329" i="1"/>
  <c r="AK329" i="1"/>
  <c r="AJ329" i="1"/>
  <c r="AI329" i="1"/>
  <c r="N329" i="1"/>
  <c r="M329" i="1"/>
  <c r="L329" i="1"/>
  <c r="K329" i="1"/>
  <c r="G329" i="1"/>
  <c r="AH329" i="1" s="1"/>
  <c r="F329" i="1"/>
  <c r="AB329" i="1" s="1"/>
  <c r="AC329" i="1" s="1"/>
  <c r="AO328" i="1"/>
  <c r="AN328" i="1"/>
  <c r="AM328" i="1"/>
  <c r="AK328" i="1"/>
  <c r="AJ328" i="1"/>
  <c r="AI328" i="1"/>
  <c r="N328" i="1"/>
  <c r="M328" i="1"/>
  <c r="K328" i="1"/>
  <c r="G328" i="1"/>
  <c r="AG328" i="1" s="1"/>
  <c r="F328" i="1"/>
  <c r="AB328" i="1" s="1"/>
  <c r="AC328" i="1" s="1"/>
  <c r="AO327" i="1"/>
  <c r="AN327" i="1"/>
  <c r="AM327" i="1"/>
  <c r="AK327" i="1"/>
  <c r="AJ327" i="1"/>
  <c r="AI327" i="1"/>
  <c r="N327" i="1"/>
  <c r="M327" i="1"/>
  <c r="O327" i="1" s="1"/>
  <c r="K327" i="1"/>
  <c r="Q327" i="1" s="1"/>
  <c r="G327" i="1"/>
  <c r="AH327" i="1" s="1"/>
  <c r="F327" i="1"/>
  <c r="AB327" i="1" s="1"/>
  <c r="AC327" i="1" s="1"/>
  <c r="AO326" i="1"/>
  <c r="AN326" i="1"/>
  <c r="AM326" i="1"/>
  <c r="AK326" i="1"/>
  <c r="AJ326" i="1"/>
  <c r="AI326" i="1"/>
  <c r="N326" i="1"/>
  <c r="M326" i="1"/>
  <c r="O326" i="1" s="1"/>
  <c r="K326" i="1"/>
  <c r="P326" i="1" s="1"/>
  <c r="G326" i="1"/>
  <c r="AG326" i="1" s="1"/>
  <c r="F326" i="1"/>
  <c r="AB326" i="1" s="1"/>
  <c r="AC326" i="1" s="1"/>
  <c r="AO325" i="1"/>
  <c r="AN325" i="1"/>
  <c r="AM325" i="1"/>
  <c r="AK325" i="1"/>
  <c r="AJ325" i="1"/>
  <c r="AI325" i="1"/>
  <c r="N325" i="1"/>
  <c r="M325" i="1"/>
  <c r="O325" i="1" s="1"/>
  <c r="K325" i="1"/>
  <c r="Q325" i="1" s="1"/>
  <c r="G325" i="1"/>
  <c r="AH325" i="1" s="1"/>
  <c r="F325" i="1"/>
  <c r="AB325" i="1" s="1"/>
  <c r="AC325" i="1" s="1"/>
  <c r="AO324" i="1"/>
  <c r="AN324" i="1"/>
  <c r="AM324" i="1"/>
  <c r="AK324" i="1"/>
  <c r="AJ324" i="1"/>
  <c r="AI324" i="1"/>
  <c r="N324" i="1"/>
  <c r="M324" i="1"/>
  <c r="O324" i="1" s="1"/>
  <c r="K324" i="1"/>
  <c r="P324" i="1" s="1"/>
  <c r="G324" i="1"/>
  <c r="AG324" i="1" s="1"/>
  <c r="F324" i="1"/>
  <c r="AB324" i="1" s="1"/>
  <c r="AC324" i="1" s="1"/>
  <c r="AO323" i="1"/>
  <c r="AN323" i="1"/>
  <c r="AM323" i="1"/>
  <c r="AK323" i="1"/>
  <c r="AJ323" i="1"/>
  <c r="AI323" i="1"/>
  <c r="N323" i="1"/>
  <c r="M323" i="1"/>
  <c r="O323" i="1" s="1"/>
  <c r="K323" i="1"/>
  <c r="G323" i="1"/>
  <c r="AH323" i="1" s="1"/>
  <c r="F323" i="1"/>
  <c r="AB323" i="1" s="1"/>
  <c r="AC323" i="1" s="1"/>
  <c r="AO322" i="1"/>
  <c r="AN322" i="1"/>
  <c r="AM322" i="1"/>
  <c r="AK322" i="1"/>
  <c r="AJ322" i="1"/>
  <c r="AI322" i="1"/>
  <c r="N322" i="1"/>
  <c r="M322" i="1"/>
  <c r="L322" i="1"/>
  <c r="K322" i="1"/>
  <c r="G322" i="1"/>
  <c r="AG322" i="1" s="1"/>
  <c r="F322" i="1"/>
  <c r="AB322" i="1" s="1"/>
  <c r="AC322" i="1" s="1"/>
  <c r="AO321" i="1"/>
  <c r="AN321" i="1"/>
  <c r="AM321" i="1"/>
  <c r="AK321" i="1"/>
  <c r="AJ321" i="1"/>
  <c r="AI321" i="1"/>
  <c r="N321" i="1"/>
  <c r="M321" i="1"/>
  <c r="K321" i="1"/>
  <c r="G321" i="1"/>
  <c r="AH321" i="1" s="1"/>
  <c r="F321" i="1"/>
  <c r="AB321" i="1" s="1"/>
  <c r="AC321" i="1" s="1"/>
  <c r="AO320" i="1"/>
  <c r="AN320" i="1"/>
  <c r="AM320" i="1"/>
  <c r="AK320" i="1"/>
  <c r="AJ320" i="1"/>
  <c r="AI320" i="1"/>
  <c r="N320" i="1"/>
  <c r="M320" i="1"/>
  <c r="O320" i="1" s="1"/>
  <c r="K320" i="1"/>
  <c r="P320" i="1" s="1"/>
  <c r="G320" i="1"/>
  <c r="AG320" i="1" s="1"/>
  <c r="F320" i="1"/>
  <c r="AB320" i="1" s="1"/>
  <c r="AC320" i="1" s="1"/>
  <c r="AO319" i="1"/>
  <c r="AN319" i="1"/>
  <c r="AM319" i="1"/>
  <c r="AK319" i="1"/>
  <c r="AJ319" i="1"/>
  <c r="AI319" i="1"/>
  <c r="N319" i="1"/>
  <c r="M319" i="1"/>
  <c r="O319" i="1" s="1"/>
  <c r="K319" i="1"/>
  <c r="Q319" i="1" s="1"/>
  <c r="G319" i="1"/>
  <c r="AH319" i="1" s="1"/>
  <c r="F319" i="1"/>
  <c r="AB319" i="1" s="1"/>
  <c r="AC319" i="1" s="1"/>
  <c r="AO318" i="1"/>
  <c r="AN318" i="1"/>
  <c r="AM318" i="1"/>
  <c r="AK318" i="1"/>
  <c r="AJ318" i="1"/>
  <c r="AI318" i="1"/>
  <c r="N318" i="1"/>
  <c r="M318" i="1"/>
  <c r="O318" i="1" s="1"/>
  <c r="K318" i="1"/>
  <c r="P318" i="1" s="1"/>
  <c r="G318" i="1"/>
  <c r="AG318" i="1" s="1"/>
  <c r="F318" i="1"/>
  <c r="AB318" i="1" s="1"/>
  <c r="AC318" i="1" s="1"/>
  <c r="AO317" i="1"/>
  <c r="AN317" i="1"/>
  <c r="AM317" i="1"/>
  <c r="AK317" i="1"/>
  <c r="AJ317" i="1"/>
  <c r="AI317" i="1"/>
  <c r="N317" i="1"/>
  <c r="M317" i="1"/>
  <c r="O317" i="1" s="1"/>
  <c r="K317" i="1"/>
  <c r="G317" i="1"/>
  <c r="AH317" i="1" s="1"/>
  <c r="F317" i="1"/>
  <c r="AB317" i="1" s="1"/>
  <c r="AC317" i="1" s="1"/>
  <c r="AO316" i="1"/>
  <c r="AN316" i="1"/>
  <c r="AM316" i="1"/>
  <c r="AK316" i="1"/>
  <c r="AJ316" i="1"/>
  <c r="AI316" i="1"/>
  <c r="N316" i="1"/>
  <c r="M316" i="1"/>
  <c r="L316" i="1"/>
  <c r="K316" i="1"/>
  <c r="G316" i="1"/>
  <c r="AG316" i="1" s="1"/>
  <c r="F316" i="1"/>
  <c r="AB316" i="1" s="1"/>
  <c r="AC316" i="1" s="1"/>
  <c r="AO315" i="1"/>
  <c r="AN315" i="1"/>
  <c r="AM315" i="1"/>
  <c r="AK315" i="1"/>
  <c r="AJ315" i="1"/>
  <c r="AI315" i="1"/>
  <c r="N315" i="1"/>
  <c r="M315" i="1"/>
  <c r="K315" i="1"/>
  <c r="G315" i="1"/>
  <c r="AH315" i="1" s="1"/>
  <c r="F315" i="1"/>
  <c r="AB315" i="1" s="1"/>
  <c r="AC315" i="1" s="1"/>
  <c r="AO314" i="1"/>
  <c r="AN314" i="1"/>
  <c r="AM314" i="1"/>
  <c r="AK314" i="1"/>
  <c r="AJ314" i="1"/>
  <c r="AI314" i="1"/>
  <c r="N314" i="1"/>
  <c r="M314" i="1"/>
  <c r="O314" i="1" s="1"/>
  <c r="K314" i="1"/>
  <c r="P314" i="1" s="1"/>
  <c r="G314" i="1"/>
  <c r="AG314" i="1" s="1"/>
  <c r="F314" i="1"/>
  <c r="AB314" i="1" s="1"/>
  <c r="AC314" i="1" s="1"/>
  <c r="AO313" i="1"/>
  <c r="AN313" i="1"/>
  <c r="AM313" i="1"/>
  <c r="AK313" i="1"/>
  <c r="AJ313" i="1"/>
  <c r="AI313" i="1"/>
  <c r="N313" i="1"/>
  <c r="M313" i="1"/>
  <c r="O313" i="1" s="1"/>
  <c r="K313" i="1"/>
  <c r="G313" i="1"/>
  <c r="AH313" i="1" s="1"/>
  <c r="F313" i="1"/>
  <c r="AB313" i="1" s="1"/>
  <c r="AC313" i="1" s="1"/>
  <c r="AO312" i="1"/>
  <c r="AN312" i="1"/>
  <c r="AM312" i="1"/>
  <c r="AK312" i="1"/>
  <c r="AJ312" i="1"/>
  <c r="AI312" i="1"/>
  <c r="N312" i="1"/>
  <c r="M312" i="1"/>
  <c r="L312" i="1"/>
  <c r="K312" i="1"/>
  <c r="G312" i="1"/>
  <c r="AG312" i="1" s="1"/>
  <c r="F312" i="1"/>
  <c r="AB312" i="1" s="1"/>
  <c r="AC312" i="1" s="1"/>
  <c r="AO311" i="1"/>
  <c r="AN311" i="1"/>
  <c r="AM311" i="1"/>
  <c r="AK311" i="1"/>
  <c r="AJ311" i="1"/>
  <c r="AI311" i="1"/>
  <c r="N311" i="1"/>
  <c r="M311" i="1"/>
  <c r="K311" i="1"/>
  <c r="G311" i="1"/>
  <c r="AH311" i="1" s="1"/>
  <c r="F311" i="1"/>
  <c r="AB311" i="1" s="1"/>
  <c r="AC311" i="1" s="1"/>
  <c r="AO310" i="1"/>
  <c r="AN310" i="1"/>
  <c r="AM310" i="1"/>
  <c r="AK310" i="1"/>
  <c r="AJ310" i="1"/>
  <c r="AI310" i="1"/>
  <c r="N310" i="1"/>
  <c r="M310" i="1"/>
  <c r="O310" i="1" s="1"/>
  <c r="K310" i="1"/>
  <c r="P310" i="1" s="1"/>
  <c r="G310" i="1"/>
  <c r="AG310" i="1" s="1"/>
  <c r="F310" i="1"/>
  <c r="AB310" i="1" s="1"/>
  <c r="AC310" i="1" s="1"/>
  <c r="AO309" i="1"/>
  <c r="AN309" i="1"/>
  <c r="AM309" i="1"/>
  <c r="AK309" i="1"/>
  <c r="AJ309" i="1"/>
  <c r="AI309" i="1"/>
  <c r="N309" i="1"/>
  <c r="M309" i="1"/>
  <c r="O309" i="1" s="1"/>
  <c r="K309" i="1"/>
  <c r="G309" i="1"/>
  <c r="AH309" i="1" s="1"/>
  <c r="F309" i="1"/>
  <c r="AB309" i="1" s="1"/>
  <c r="AC309" i="1" s="1"/>
  <c r="AO308" i="1"/>
  <c r="AN308" i="1"/>
  <c r="AM308" i="1"/>
  <c r="AK308" i="1"/>
  <c r="AJ308" i="1"/>
  <c r="AI308" i="1"/>
  <c r="N308" i="1"/>
  <c r="M308" i="1"/>
  <c r="L308" i="1"/>
  <c r="K308" i="1"/>
  <c r="G308" i="1"/>
  <c r="AG308" i="1" s="1"/>
  <c r="F308" i="1"/>
  <c r="AB308" i="1" s="1"/>
  <c r="AC308" i="1" s="1"/>
  <c r="AO307" i="1"/>
  <c r="AN307" i="1"/>
  <c r="AM307" i="1"/>
  <c r="AK307" i="1"/>
  <c r="AJ307" i="1"/>
  <c r="AI307" i="1"/>
  <c r="N307" i="1"/>
  <c r="M307" i="1"/>
  <c r="K307" i="1"/>
  <c r="G307" i="1"/>
  <c r="AH307" i="1" s="1"/>
  <c r="F307" i="1"/>
  <c r="AB307" i="1" s="1"/>
  <c r="AC307" i="1" s="1"/>
  <c r="AO306" i="1"/>
  <c r="AN306" i="1"/>
  <c r="AM306" i="1"/>
  <c r="AK306" i="1"/>
  <c r="AJ306" i="1"/>
  <c r="AI306" i="1"/>
  <c r="N306" i="1"/>
  <c r="M306" i="1"/>
  <c r="O306" i="1" s="1"/>
  <c r="K306" i="1"/>
  <c r="P306" i="1" s="1"/>
  <c r="G306" i="1"/>
  <c r="AG306" i="1" s="1"/>
  <c r="F306" i="1"/>
  <c r="AB306" i="1" s="1"/>
  <c r="AC306" i="1" s="1"/>
  <c r="AO305" i="1"/>
  <c r="AN305" i="1"/>
  <c r="AM305" i="1"/>
  <c r="AK305" i="1"/>
  <c r="AJ305" i="1"/>
  <c r="AI305" i="1"/>
  <c r="N305" i="1"/>
  <c r="M305" i="1"/>
  <c r="O305" i="1" s="1"/>
  <c r="K305" i="1"/>
  <c r="G305" i="1"/>
  <c r="AH305" i="1" s="1"/>
  <c r="F305" i="1"/>
  <c r="AB305" i="1" s="1"/>
  <c r="AC305" i="1" s="1"/>
  <c r="AO304" i="1"/>
  <c r="AN304" i="1"/>
  <c r="AM304" i="1"/>
  <c r="AK304" i="1"/>
  <c r="AJ304" i="1"/>
  <c r="AI304" i="1"/>
  <c r="N304" i="1"/>
  <c r="M304" i="1"/>
  <c r="L304" i="1"/>
  <c r="K304" i="1"/>
  <c r="G304" i="1"/>
  <c r="AG304" i="1" s="1"/>
  <c r="F304" i="1"/>
  <c r="AB304" i="1" s="1"/>
  <c r="AC304" i="1" s="1"/>
  <c r="AO303" i="1"/>
  <c r="AN303" i="1"/>
  <c r="AM303" i="1"/>
  <c r="AK303" i="1"/>
  <c r="AJ303" i="1"/>
  <c r="AI303" i="1"/>
  <c r="N303" i="1"/>
  <c r="M303" i="1"/>
  <c r="K303" i="1"/>
  <c r="G303" i="1"/>
  <c r="AH303" i="1" s="1"/>
  <c r="F303" i="1"/>
  <c r="AB303" i="1" s="1"/>
  <c r="AC303" i="1" s="1"/>
  <c r="AO302" i="1"/>
  <c r="AN302" i="1"/>
  <c r="AM302" i="1"/>
  <c r="AK302" i="1"/>
  <c r="AJ302" i="1"/>
  <c r="AI302" i="1"/>
  <c r="N302" i="1"/>
  <c r="M302" i="1"/>
  <c r="O302" i="1" s="1"/>
  <c r="K302" i="1"/>
  <c r="P302" i="1" s="1"/>
  <c r="G302" i="1"/>
  <c r="AG302" i="1" s="1"/>
  <c r="F302" i="1"/>
  <c r="AB302" i="1" s="1"/>
  <c r="AC302" i="1" s="1"/>
  <c r="AO301" i="1"/>
  <c r="AN301" i="1"/>
  <c r="AM301" i="1"/>
  <c r="AK301" i="1"/>
  <c r="AJ301" i="1"/>
  <c r="AI301" i="1"/>
  <c r="N301" i="1"/>
  <c r="M301" i="1"/>
  <c r="O301" i="1" s="1"/>
  <c r="K301" i="1"/>
  <c r="G301" i="1"/>
  <c r="AH301" i="1" s="1"/>
  <c r="F301" i="1"/>
  <c r="AB301" i="1" s="1"/>
  <c r="AC301" i="1" s="1"/>
  <c r="AO300" i="1"/>
  <c r="AN300" i="1"/>
  <c r="AM300" i="1"/>
  <c r="AK300" i="1"/>
  <c r="AJ300" i="1"/>
  <c r="AI300" i="1"/>
  <c r="N300" i="1"/>
  <c r="M300" i="1"/>
  <c r="O300" i="1" s="1"/>
  <c r="K300" i="1"/>
  <c r="Q300" i="1" s="1"/>
  <c r="G300" i="1"/>
  <c r="AG300" i="1" s="1"/>
  <c r="F300" i="1"/>
  <c r="AB300" i="1" s="1"/>
  <c r="AC300" i="1" s="1"/>
  <c r="AO299" i="1"/>
  <c r="AN299" i="1"/>
  <c r="AM299" i="1"/>
  <c r="AK299" i="1"/>
  <c r="AJ299" i="1"/>
  <c r="AI299" i="1"/>
  <c r="N299" i="1"/>
  <c r="M299" i="1"/>
  <c r="K299" i="1"/>
  <c r="Q299" i="1" s="1"/>
  <c r="G299" i="1"/>
  <c r="AG299" i="1" s="1"/>
  <c r="F299" i="1"/>
  <c r="AB299" i="1" s="1"/>
  <c r="AC299" i="1" s="1"/>
  <c r="AO298" i="1"/>
  <c r="AN298" i="1"/>
  <c r="AM298" i="1"/>
  <c r="AK298" i="1"/>
  <c r="AJ298" i="1"/>
  <c r="AI298" i="1"/>
  <c r="N298" i="1"/>
  <c r="M298" i="1"/>
  <c r="L298" i="1"/>
  <c r="K298" i="1"/>
  <c r="G298" i="1"/>
  <c r="AG298" i="1" s="1"/>
  <c r="F298" i="1"/>
  <c r="AB298" i="1" s="1"/>
  <c r="AC298" i="1" s="1"/>
  <c r="AO297" i="1"/>
  <c r="AN297" i="1"/>
  <c r="AM297" i="1"/>
  <c r="AK297" i="1"/>
  <c r="AJ297" i="1"/>
  <c r="AI297" i="1"/>
  <c r="N297" i="1"/>
  <c r="M297" i="1"/>
  <c r="O297" i="1" s="1"/>
  <c r="K297" i="1"/>
  <c r="G297" i="1"/>
  <c r="AG297" i="1" s="1"/>
  <c r="F297" i="1"/>
  <c r="AB297" i="1" s="1"/>
  <c r="AC297" i="1" s="1"/>
  <c r="AO296" i="1"/>
  <c r="AN296" i="1"/>
  <c r="AM296" i="1"/>
  <c r="AK296" i="1"/>
  <c r="AJ296" i="1"/>
  <c r="AI296" i="1"/>
  <c r="N296" i="1"/>
  <c r="M296" i="1"/>
  <c r="O296" i="1" s="1"/>
  <c r="K296" i="1"/>
  <c r="Q296" i="1" s="1"/>
  <c r="G296" i="1"/>
  <c r="AG296" i="1" s="1"/>
  <c r="F296" i="1"/>
  <c r="AB296" i="1" s="1"/>
  <c r="AC296" i="1" s="1"/>
  <c r="AO295" i="1"/>
  <c r="AN295" i="1"/>
  <c r="AM295" i="1"/>
  <c r="AK295" i="1"/>
  <c r="AJ295" i="1"/>
  <c r="AI295" i="1"/>
  <c r="N295" i="1"/>
  <c r="M295" i="1"/>
  <c r="K295" i="1"/>
  <c r="Q295" i="1" s="1"/>
  <c r="G295" i="1"/>
  <c r="AG295" i="1" s="1"/>
  <c r="F295" i="1"/>
  <c r="AB295" i="1" s="1"/>
  <c r="AC295" i="1" s="1"/>
  <c r="AO294" i="1"/>
  <c r="AN294" i="1"/>
  <c r="AM294" i="1"/>
  <c r="AK294" i="1"/>
  <c r="AJ294" i="1"/>
  <c r="AI294" i="1"/>
  <c r="N294" i="1"/>
  <c r="M294" i="1"/>
  <c r="L294" i="1"/>
  <c r="K294" i="1"/>
  <c r="G294" i="1"/>
  <c r="AG294" i="1" s="1"/>
  <c r="F294" i="1"/>
  <c r="AB294" i="1" s="1"/>
  <c r="AC294" i="1" s="1"/>
  <c r="AO293" i="1"/>
  <c r="AN293" i="1"/>
  <c r="AM293" i="1"/>
  <c r="AK293" i="1"/>
  <c r="AJ293" i="1"/>
  <c r="AI293" i="1"/>
  <c r="N293" i="1"/>
  <c r="M293" i="1"/>
  <c r="O293" i="1" s="1"/>
  <c r="K293" i="1"/>
  <c r="G293" i="1"/>
  <c r="AG293" i="1" s="1"/>
  <c r="F293" i="1"/>
  <c r="AB293" i="1" s="1"/>
  <c r="AC293" i="1" s="1"/>
  <c r="AO292" i="1"/>
  <c r="AN292" i="1"/>
  <c r="AM292" i="1"/>
  <c r="AK292" i="1"/>
  <c r="AJ292" i="1"/>
  <c r="AI292" i="1"/>
  <c r="N292" i="1"/>
  <c r="M292" i="1"/>
  <c r="O292" i="1" s="1"/>
  <c r="K292" i="1"/>
  <c r="Q292" i="1" s="1"/>
  <c r="G292" i="1"/>
  <c r="AG292" i="1" s="1"/>
  <c r="F292" i="1"/>
  <c r="AB292" i="1" s="1"/>
  <c r="AC292" i="1" s="1"/>
  <c r="AO291" i="1"/>
  <c r="AN291" i="1"/>
  <c r="AM291" i="1"/>
  <c r="AK291" i="1"/>
  <c r="AJ291" i="1"/>
  <c r="AI291" i="1"/>
  <c r="N291" i="1"/>
  <c r="M291" i="1"/>
  <c r="K291" i="1"/>
  <c r="G291" i="1"/>
  <c r="AG291" i="1" s="1"/>
  <c r="F291" i="1"/>
  <c r="AB291" i="1" s="1"/>
  <c r="AC291" i="1" s="1"/>
  <c r="AO290" i="1"/>
  <c r="AN290" i="1"/>
  <c r="AM290" i="1"/>
  <c r="AK290" i="1"/>
  <c r="AJ290" i="1"/>
  <c r="AI290" i="1"/>
  <c r="N290" i="1"/>
  <c r="M290" i="1"/>
  <c r="L290" i="1"/>
  <c r="K290" i="1"/>
  <c r="G290" i="1"/>
  <c r="AG290" i="1" s="1"/>
  <c r="F290" i="1"/>
  <c r="AB290" i="1" s="1"/>
  <c r="AC290" i="1" s="1"/>
  <c r="AO289" i="1"/>
  <c r="AN289" i="1"/>
  <c r="AM289" i="1"/>
  <c r="AK289" i="1"/>
  <c r="AJ289" i="1"/>
  <c r="AI289" i="1"/>
  <c r="N289" i="1"/>
  <c r="M289" i="1"/>
  <c r="O289" i="1" s="1"/>
  <c r="K289" i="1"/>
  <c r="G289" i="1"/>
  <c r="AG289" i="1" s="1"/>
  <c r="F289" i="1"/>
  <c r="AB289" i="1" s="1"/>
  <c r="AC289" i="1" s="1"/>
  <c r="AO288" i="1"/>
  <c r="AN288" i="1"/>
  <c r="AM288" i="1"/>
  <c r="AK288" i="1"/>
  <c r="AJ288" i="1"/>
  <c r="AI288" i="1"/>
  <c r="N288" i="1"/>
  <c r="M288" i="1"/>
  <c r="O288" i="1" s="1"/>
  <c r="K288" i="1"/>
  <c r="Q288" i="1" s="1"/>
  <c r="G288" i="1"/>
  <c r="AG288" i="1" s="1"/>
  <c r="F288" i="1"/>
  <c r="AB288" i="1" s="1"/>
  <c r="AC288" i="1" s="1"/>
  <c r="AO287" i="1"/>
  <c r="AN287" i="1"/>
  <c r="AM287" i="1"/>
  <c r="AK287" i="1"/>
  <c r="AJ287" i="1"/>
  <c r="AI287" i="1"/>
  <c r="N287" i="1"/>
  <c r="M287" i="1"/>
  <c r="K287" i="1"/>
  <c r="G287" i="1"/>
  <c r="AG287" i="1" s="1"/>
  <c r="F287" i="1"/>
  <c r="AB287" i="1" s="1"/>
  <c r="AC287" i="1" s="1"/>
  <c r="AO286" i="1"/>
  <c r="AN286" i="1"/>
  <c r="AM286" i="1"/>
  <c r="AK286" i="1"/>
  <c r="AJ286" i="1"/>
  <c r="AI286" i="1"/>
  <c r="N286" i="1"/>
  <c r="M286" i="1"/>
  <c r="L286" i="1"/>
  <c r="K286" i="1"/>
  <c r="G286" i="1"/>
  <c r="AG286" i="1" s="1"/>
  <c r="F286" i="1"/>
  <c r="AB286" i="1" s="1"/>
  <c r="AC286" i="1" s="1"/>
  <c r="AO285" i="1"/>
  <c r="AN285" i="1"/>
  <c r="AM285" i="1"/>
  <c r="AK285" i="1"/>
  <c r="AJ285" i="1"/>
  <c r="AI285" i="1"/>
  <c r="N285" i="1"/>
  <c r="M285" i="1"/>
  <c r="O285" i="1" s="1"/>
  <c r="K285" i="1"/>
  <c r="G285" i="1"/>
  <c r="AG285" i="1" s="1"/>
  <c r="F285" i="1"/>
  <c r="AB285" i="1" s="1"/>
  <c r="AC285" i="1" s="1"/>
  <c r="AO284" i="1"/>
  <c r="AN284" i="1"/>
  <c r="AM284" i="1"/>
  <c r="AK284" i="1"/>
  <c r="AJ284" i="1"/>
  <c r="AI284" i="1"/>
  <c r="N284" i="1"/>
  <c r="M284" i="1"/>
  <c r="O284" i="1" s="1"/>
  <c r="K284" i="1"/>
  <c r="Q284" i="1" s="1"/>
  <c r="G284" i="1"/>
  <c r="AG284" i="1" s="1"/>
  <c r="F284" i="1"/>
  <c r="AB284" i="1" s="1"/>
  <c r="AC284" i="1" s="1"/>
  <c r="AO283" i="1"/>
  <c r="AN283" i="1"/>
  <c r="AM283" i="1"/>
  <c r="AK283" i="1"/>
  <c r="AJ283" i="1"/>
  <c r="AI283" i="1"/>
  <c r="N283" i="1"/>
  <c r="M283" i="1"/>
  <c r="K283" i="1"/>
  <c r="G283" i="1"/>
  <c r="AG283" i="1" s="1"/>
  <c r="F283" i="1"/>
  <c r="AB283" i="1" s="1"/>
  <c r="AC283" i="1" s="1"/>
  <c r="AO282" i="1"/>
  <c r="AN282" i="1"/>
  <c r="AM282" i="1"/>
  <c r="AK282" i="1"/>
  <c r="AJ282" i="1"/>
  <c r="AI282" i="1"/>
  <c r="N282" i="1"/>
  <c r="M282" i="1"/>
  <c r="L282" i="1"/>
  <c r="K282" i="1"/>
  <c r="G282" i="1"/>
  <c r="AG282" i="1" s="1"/>
  <c r="F282" i="1"/>
  <c r="AB282" i="1" s="1"/>
  <c r="AC282" i="1" s="1"/>
  <c r="AO281" i="1"/>
  <c r="AN281" i="1"/>
  <c r="AM281" i="1"/>
  <c r="AK281" i="1"/>
  <c r="AJ281" i="1"/>
  <c r="AI281" i="1"/>
  <c r="N281" i="1"/>
  <c r="M281" i="1"/>
  <c r="O281" i="1" s="1"/>
  <c r="K281" i="1"/>
  <c r="G281" i="1"/>
  <c r="AG281" i="1" s="1"/>
  <c r="F281" i="1"/>
  <c r="AB281" i="1" s="1"/>
  <c r="AC281" i="1" s="1"/>
  <c r="AO280" i="1"/>
  <c r="AN280" i="1"/>
  <c r="AM280" i="1"/>
  <c r="AK280" i="1"/>
  <c r="AJ280" i="1"/>
  <c r="AI280" i="1"/>
  <c r="N280" i="1"/>
  <c r="M280" i="1"/>
  <c r="O280" i="1" s="1"/>
  <c r="K280" i="1"/>
  <c r="Q280" i="1" s="1"/>
  <c r="G280" i="1"/>
  <c r="AG280" i="1" s="1"/>
  <c r="F280" i="1"/>
  <c r="AB280" i="1" s="1"/>
  <c r="AC280" i="1" s="1"/>
  <c r="AO279" i="1"/>
  <c r="AN279" i="1"/>
  <c r="AM279" i="1"/>
  <c r="AK279" i="1"/>
  <c r="AJ279" i="1"/>
  <c r="AI279" i="1"/>
  <c r="N279" i="1"/>
  <c r="M279" i="1"/>
  <c r="K279" i="1"/>
  <c r="G279" i="1"/>
  <c r="AG279" i="1" s="1"/>
  <c r="F279" i="1"/>
  <c r="AB279" i="1" s="1"/>
  <c r="AC279" i="1" s="1"/>
  <c r="AO278" i="1"/>
  <c r="AN278" i="1"/>
  <c r="AM278" i="1"/>
  <c r="AK278" i="1"/>
  <c r="AJ278" i="1"/>
  <c r="AI278" i="1"/>
  <c r="N278" i="1"/>
  <c r="M278" i="1"/>
  <c r="L278" i="1"/>
  <c r="K278" i="1"/>
  <c r="G278" i="1"/>
  <c r="AG278" i="1" s="1"/>
  <c r="F278" i="1"/>
  <c r="AB278" i="1" s="1"/>
  <c r="AC278" i="1" s="1"/>
  <c r="AO277" i="1"/>
  <c r="AN277" i="1"/>
  <c r="AM277" i="1"/>
  <c r="AK277" i="1"/>
  <c r="AJ277" i="1"/>
  <c r="AI277" i="1"/>
  <c r="N277" i="1"/>
  <c r="M277" i="1"/>
  <c r="K277" i="1"/>
  <c r="G277" i="1"/>
  <c r="AH277" i="1" s="1"/>
  <c r="F277" i="1"/>
  <c r="AB277" i="1" s="1"/>
  <c r="AC277" i="1" s="1"/>
  <c r="AO276" i="1"/>
  <c r="AN276" i="1"/>
  <c r="AM276" i="1"/>
  <c r="AK276" i="1"/>
  <c r="AJ276" i="1"/>
  <c r="AI276" i="1"/>
  <c r="N276" i="1"/>
  <c r="M276" i="1"/>
  <c r="L276" i="1"/>
  <c r="K276" i="1"/>
  <c r="G276" i="1"/>
  <c r="AG276" i="1" s="1"/>
  <c r="F276" i="1"/>
  <c r="AB276" i="1" s="1"/>
  <c r="AC276" i="1" s="1"/>
  <c r="AO275" i="1"/>
  <c r="AN275" i="1"/>
  <c r="AM275" i="1"/>
  <c r="AK275" i="1"/>
  <c r="AJ275" i="1"/>
  <c r="AI275" i="1"/>
  <c r="N275" i="1"/>
  <c r="M275" i="1"/>
  <c r="O275" i="1" s="1"/>
  <c r="K275" i="1"/>
  <c r="G275" i="1"/>
  <c r="AG275" i="1" s="1"/>
  <c r="F275" i="1"/>
  <c r="AB275" i="1" s="1"/>
  <c r="AC275" i="1" s="1"/>
  <c r="AO274" i="1"/>
  <c r="AN274" i="1"/>
  <c r="AM274" i="1"/>
  <c r="AK274" i="1"/>
  <c r="AJ274" i="1"/>
  <c r="AI274" i="1"/>
  <c r="N274" i="1"/>
  <c r="M274" i="1"/>
  <c r="O274" i="1" s="1"/>
  <c r="I274" i="1"/>
  <c r="K274" i="1" s="1"/>
  <c r="G274" i="1"/>
  <c r="AH274" i="1" s="1"/>
  <c r="F274" i="1"/>
  <c r="AB274" i="1" s="1"/>
  <c r="AC274" i="1" s="1"/>
  <c r="AO273" i="1"/>
  <c r="AN273" i="1"/>
  <c r="AM273" i="1"/>
  <c r="AK273" i="1"/>
  <c r="AJ273" i="1"/>
  <c r="AI273" i="1"/>
  <c r="N273" i="1"/>
  <c r="M273" i="1"/>
  <c r="O273" i="1" s="1"/>
  <c r="K273" i="1"/>
  <c r="Q273" i="1" s="1"/>
  <c r="G273" i="1"/>
  <c r="AG273" i="1" s="1"/>
  <c r="F273" i="1"/>
  <c r="AB273" i="1" s="1"/>
  <c r="AC273" i="1" s="1"/>
  <c r="AO272" i="1"/>
  <c r="AN272" i="1"/>
  <c r="AM272" i="1"/>
  <c r="AK272" i="1"/>
  <c r="AJ272" i="1"/>
  <c r="AI272" i="1"/>
  <c r="N272" i="1"/>
  <c r="M272" i="1"/>
  <c r="K272" i="1"/>
  <c r="G272" i="1"/>
  <c r="AG272" i="1" s="1"/>
  <c r="F272" i="1"/>
  <c r="AB272" i="1" s="1"/>
  <c r="AC272" i="1" s="1"/>
  <c r="AO271" i="1"/>
  <c r="AN271" i="1"/>
  <c r="AM271" i="1"/>
  <c r="AK271" i="1"/>
  <c r="AJ271" i="1"/>
  <c r="AI271" i="1"/>
  <c r="N271" i="1"/>
  <c r="M271" i="1"/>
  <c r="L271" i="1"/>
  <c r="K271" i="1"/>
  <c r="Q271" i="1" s="1"/>
  <c r="G271" i="1"/>
  <c r="AG271" i="1" s="1"/>
  <c r="F271" i="1"/>
  <c r="AB271" i="1" s="1"/>
  <c r="AC271" i="1" s="1"/>
  <c r="AO270" i="1"/>
  <c r="AN270" i="1"/>
  <c r="AM270" i="1"/>
  <c r="AK270" i="1"/>
  <c r="AJ270" i="1"/>
  <c r="AI270" i="1"/>
  <c r="N270" i="1"/>
  <c r="M270" i="1"/>
  <c r="O270" i="1" s="1"/>
  <c r="K270" i="1"/>
  <c r="Q270" i="1" s="1"/>
  <c r="G270" i="1"/>
  <c r="AG270" i="1" s="1"/>
  <c r="F270" i="1"/>
  <c r="AB270" i="1" s="1"/>
  <c r="AC270" i="1" s="1"/>
  <c r="AO269" i="1"/>
  <c r="AN269" i="1"/>
  <c r="AM269" i="1"/>
  <c r="AK269" i="1"/>
  <c r="AJ269" i="1"/>
  <c r="AI269" i="1"/>
  <c r="N269" i="1"/>
  <c r="M269" i="1"/>
  <c r="O269" i="1" s="1"/>
  <c r="K269" i="1"/>
  <c r="Q269" i="1" s="1"/>
  <c r="G269" i="1"/>
  <c r="AG269" i="1" s="1"/>
  <c r="F269" i="1"/>
  <c r="AB269" i="1" s="1"/>
  <c r="AC269" i="1" s="1"/>
  <c r="AO268" i="1"/>
  <c r="AN268" i="1"/>
  <c r="AM268" i="1"/>
  <c r="AK268" i="1"/>
  <c r="AJ268" i="1"/>
  <c r="AI268" i="1"/>
  <c r="N268" i="1"/>
  <c r="M268" i="1"/>
  <c r="O268" i="1" s="1"/>
  <c r="K268" i="1"/>
  <c r="Q268" i="1" s="1"/>
  <c r="G268" i="1"/>
  <c r="AH268" i="1" s="1"/>
  <c r="F268" i="1"/>
  <c r="AB268" i="1" s="1"/>
  <c r="AC268" i="1" s="1"/>
  <c r="AO267" i="1"/>
  <c r="AN267" i="1"/>
  <c r="AM267" i="1"/>
  <c r="AK267" i="1"/>
  <c r="AJ267" i="1"/>
  <c r="AI267" i="1"/>
  <c r="N267" i="1"/>
  <c r="M267" i="1"/>
  <c r="O267" i="1" s="1"/>
  <c r="K267" i="1"/>
  <c r="Q267" i="1" s="1"/>
  <c r="G267" i="1"/>
  <c r="AG267" i="1" s="1"/>
  <c r="F267" i="1"/>
  <c r="AB267" i="1" s="1"/>
  <c r="AC267" i="1" s="1"/>
  <c r="AO266" i="1"/>
  <c r="AN266" i="1"/>
  <c r="AM266" i="1"/>
  <c r="AK266" i="1"/>
  <c r="AJ266" i="1"/>
  <c r="AI266" i="1"/>
  <c r="N266" i="1"/>
  <c r="M266" i="1"/>
  <c r="K266" i="1"/>
  <c r="G266" i="1"/>
  <c r="AG266" i="1" s="1"/>
  <c r="F266" i="1"/>
  <c r="AB266" i="1" s="1"/>
  <c r="AC266" i="1" s="1"/>
  <c r="AO265" i="1"/>
  <c r="AN265" i="1"/>
  <c r="AM265" i="1"/>
  <c r="AK265" i="1"/>
  <c r="AJ265" i="1"/>
  <c r="AI265" i="1"/>
  <c r="N265" i="1"/>
  <c r="M265" i="1"/>
  <c r="L265" i="1"/>
  <c r="K265" i="1"/>
  <c r="G265" i="1"/>
  <c r="AG265" i="1" s="1"/>
  <c r="F265" i="1"/>
  <c r="AB265" i="1" s="1"/>
  <c r="AC265" i="1" s="1"/>
  <c r="AO264" i="1"/>
  <c r="AN264" i="1"/>
  <c r="AM264" i="1"/>
  <c r="AK264" i="1"/>
  <c r="AJ264" i="1"/>
  <c r="AI264" i="1"/>
  <c r="N264" i="1"/>
  <c r="M264" i="1"/>
  <c r="O264" i="1" s="1"/>
  <c r="K264" i="1"/>
  <c r="G264" i="1"/>
  <c r="AG264" i="1" s="1"/>
  <c r="F264" i="1"/>
  <c r="AB264" i="1" s="1"/>
  <c r="AC264" i="1" s="1"/>
  <c r="AO263" i="1"/>
  <c r="AN263" i="1"/>
  <c r="AM263" i="1"/>
  <c r="AK263" i="1"/>
  <c r="AJ263" i="1"/>
  <c r="AI263" i="1"/>
  <c r="N263" i="1"/>
  <c r="M263" i="1"/>
  <c r="O263" i="1" s="1"/>
  <c r="K263" i="1"/>
  <c r="Q263" i="1" s="1"/>
  <c r="G263" i="1"/>
  <c r="AG263" i="1" s="1"/>
  <c r="F263" i="1"/>
  <c r="AB263" i="1" s="1"/>
  <c r="AC263" i="1" s="1"/>
  <c r="AO262" i="1"/>
  <c r="AN262" i="1"/>
  <c r="AM262" i="1"/>
  <c r="AK262" i="1"/>
  <c r="AJ262" i="1"/>
  <c r="AI262" i="1"/>
  <c r="N262" i="1"/>
  <c r="M262" i="1"/>
  <c r="K262" i="1"/>
  <c r="G262" i="1"/>
  <c r="AG262" i="1" s="1"/>
  <c r="F262" i="1"/>
  <c r="AB262" i="1" s="1"/>
  <c r="AC262" i="1" s="1"/>
  <c r="AO261" i="1"/>
  <c r="AN261" i="1"/>
  <c r="AM261" i="1"/>
  <c r="AK261" i="1"/>
  <c r="AJ261" i="1"/>
  <c r="AI261" i="1"/>
  <c r="N261" i="1"/>
  <c r="M261" i="1"/>
  <c r="L261" i="1"/>
  <c r="K261" i="1"/>
  <c r="G261" i="1"/>
  <c r="AG261" i="1" s="1"/>
  <c r="F261" i="1"/>
  <c r="AB261" i="1" s="1"/>
  <c r="AC261" i="1" s="1"/>
  <c r="AO260" i="1"/>
  <c r="AN260" i="1"/>
  <c r="AM260" i="1"/>
  <c r="AK260" i="1"/>
  <c r="AJ260" i="1"/>
  <c r="AI260" i="1"/>
  <c r="N260" i="1"/>
  <c r="M260" i="1"/>
  <c r="O260" i="1" s="1"/>
  <c r="K260" i="1"/>
  <c r="G260" i="1"/>
  <c r="AG260" i="1" s="1"/>
  <c r="F260" i="1"/>
  <c r="AB260" i="1" s="1"/>
  <c r="AC260" i="1" s="1"/>
  <c r="AO259" i="1"/>
  <c r="AN259" i="1"/>
  <c r="AM259" i="1"/>
  <c r="AK259" i="1"/>
  <c r="AJ259" i="1"/>
  <c r="AI259" i="1"/>
  <c r="N259" i="1"/>
  <c r="M259" i="1"/>
  <c r="O259" i="1" s="1"/>
  <c r="K259" i="1"/>
  <c r="Q259" i="1" s="1"/>
  <c r="G259" i="1"/>
  <c r="AG259" i="1" s="1"/>
  <c r="F259" i="1"/>
  <c r="AB259" i="1" s="1"/>
  <c r="AC259" i="1" s="1"/>
  <c r="AO258" i="1"/>
  <c r="AN258" i="1"/>
  <c r="AM258" i="1"/>
  <c r="AK258" i="1"/>
  <c r="AJ258" i="1"/>
  <c r="AI258" i="1"/>
  <c r="N258" i="1"/>
  <c r="M258" i="1"/>
  <c r="K258" i="1"/>
  <c r="G258" i="1"/>
  <c r="AG258" i="1" s="1"/>
  <c r="F258" i="1"/>
  <c r="AB258" i="1" s="1"/>
  <c r="AC258" i="1" s="1"/>
  <c r="AO257" i="1"/>
  <c r="AN257" i="1"/>
  <c r="AM257" i="1"/>
  <c r="AK257" i="1"/>
  <c r="AJ257" i="1"/>
  <c r="AI257" i="1"/>
  <c r="N257" i="1"/>
  <c r="M257" i="1"/>
  <c r="L257" i="1"/>
  <c r="K257" i="1"/>
  <c r="G257" i="1"/>
  <c r="AG257" i="1" s="1"/>
  <c r="F257" i="1"/>
  <c r="AB257" i="1" s="1"/>
  <c r="AC257" i="1" s="1"/>
  <c r="AO256" i="1"/>
  <c r="AN256" i="1"/>
  <c r="AM256" i="1"/>
  <c r="AK256" i="1"/>
  <c r="AJ256" i="1"/>
  <c r="AI256" i="1"/>
  <c r="N256" i="1"/>
  <c r="M256" i="1"/>
  <c r="O256" i="1" s="1"/>
  <c r="K256" i="1"/>
  <c r="G256" i="1"/>
  <c r="AG256" i="1" s="1"/>
  <c r="F256" i="1"/>
  <c r="AB256" i="1" s="1"/>
  <c r="AC256" i="1" s="1"/>
  <c r="AO255" i="1"/>
  <c r="AN255" i="1"/>
  <c r="AM255" i="1"/>
  <c r="AK255" i="1"/>
  <c r="AJ255" i="1"/>
  <c r="AI255" i="1"/>
  <c r="N255" i="1"/>
  <c r="M255" i="1"/>
  <c r="O255" i="1" s="1"/>
  <c r="K255" i="1"/>
  <c r="Q255" i="1" s="1"/>
  <c r="G255" i="1"/>
  <c r="AG255" i="1" s="1"/>
  <c r="F255" i="1"/>
  <c r="AB255" i="1" s="1"/>
  <c r="AC255" i="1" s="1"/>
  <c r="AO254" i="1"/>
  <c r="AN254" i="1"/>
  <c r="AM254" i="1"/>
  <c r="AK254" i="1"/>
  <c r="AJ254" i="1"/>
  <c r="AI254" i="1"/>
  <c r="N254" i="1"/>
  <c r="M254" i="1"/>
  <c r="K254" i="1"/>
  <c r="G254" i="1"/>
  <c r="AG254" i="1" s="1"/>
  <c r="F254" i="1"/>
  <c r="AB254" i="1" s="1"/>
  <c r="AC254" i="1" s="1"/>
  <c r="AO253" i="1"/>
  <c r="AN253" i="1"/>
  <c r="AM253" i="1"/>
  <c r="AK253" i="1"/>
  <c r="AJ253" i="1"/>
  <c r="AI253" i="1"/>
  <c r="N253" i="1"/>
  <c r="M253" i="1"/>
  <c r="L253" i="1"/>
  <c r="K253" i="1"/>
  <c r="Q253" i="1" s="1"/>
  <c r="G253" i="1"/>
  <c r="AG253" i="1" s="1"/>
  <c r="F253" i="1"/>
  <c r="AB253" i="1" s="1"/>
  <c r="AC253" i="1" s="1"/>
  <c r="AO252" i="1"/>
  <c r="AN252" i="1"/>
  <c r="AM252" i="1"/>
  <c r="AK252" i="1"/>
  <c r="AJ252" i="1"/>
  <c r="AI252" i="1"/>
  <c r="N252" i="1"/>
  <c r="M252" i="1"/>
  <c r="O252" i="1" s="1"/>
  <c r="K252" i="1"/>
  <c r="G252" i="1"/>
  <c r="AG252" i="1" s="1"/>
  <c r="F252" i="1"/>
  <c r="AB252" i="1" s="1"/>
  <c r="AC252" i="1" s="1"/>
  <c r="AO251" i="1"/>
  <c r="AN251" i="1"/>
  <c r="AM251" i="1"/>
  <c r="AK251" i="1"/>
  <c r="AJ251" i="1"/>
  <c r="AI251" i="1"/>
  <c r="AB251" i="1"/>
  <c r="AC251" i="1" s="1"/>
  <c r="N251" i="1"/>
  <c r="M251" i="1"/>
  <c r="K251" i="1"/>
  <c r="G251" i="1"/>
  <c r="AH251" i="1" s="1"/>
  <c r="F251" i="1"/>
  <c r="AO250" i="1"/>
  <c r="AN250" i="1"/>
  <c r="AM250" i="1"/>
  <c r="AK250" i="1"/>
  <c r="AJ250" i="1"/>
  <c r="AI250" i="1"/>
  <c r="N250" i="1"/>
  <c r="M250" i="1"/>
  <c r="K250" i="1"/>
  <c r="G250" i="1"/>
  <c r="AG250" i="1" s="1"/>
  <c r="F250" i="1"/>
  <c r="AB250" i="1" s="1"/>
  <c r="AC250" i="1" s="1"/>
  <c r="AO249" i="1"/>
  <c r="AN249" i="1"/>
  <c r="AM249" i="1"/>
  <c r="AK249" i="1"/>
  <c r="AJ249" i="1"/>
  <c r="AI249" i="1"/>
  <c r="N249" i="1"/>
  <c r="M249" i="1"/>
  <c r="L249" i="1"/>
  <c r="K249" i="1"/>
  <c r="G249" i="1"/>
  <c r="AH249" i="1" s="1"/>
  <c r="F249" i="1"/>
  <c r="AB249" i="1" s="1"/>
  <c r="AC249" i="1" s="1"/>
  <c r="AO248" i="1"/>
  <c r="AN248" i="1"/>
  <c r="AM248" i="1"/>
  <c r="AK248" i="1"/>
  <c r="AJ248" i="1"/>
  <c r="AI248" i="1"/>
  <c r="N248" i="1"/>
  <c r="M248" i="1"/>
  <c r="O248" i="1" s="1"/>
  <c r="K248" i="1"/>
  <c r="G248" i="1"/>
  <c r="AG248" i="1" s="1"/>
  <c r="F248" i="1"/>
  <c r="AB248" i="1" s="1"/>
  <c r="AC248" i="1" s="1"/>
  <c r="AO247" i="1"/>
  <c r="AN247" i="1"/>
  <c r="AM247" i="1"/>
  <c r="AK247" i="1"/>
  <c r="AJ247" i="1"/>
  <c r="AI247" i="1"/>
  <c r="N247" i="1"/>
  <c r="M247" i="1"/>
  <c r="O247" i="1" s="1"/>
  <c r="K247" i="1"/>
  <c r="G247" i="1"/>
  <c r="AH247" i="1" s="1"/>
  <c r="F247" i="1"/>
  <c r="AB247" i="1" s="1"/>
  <c r="AC247" i="1" s="1"/>
  <c r="AO246" i="1"/>
  <c r="AN246" i="1"/>
  <c r="AM246" i="1"/>
  <c r="AK246" i="1"/>
  <c r="AJ246" i="1"/>
  <c r="AI246" i="1"/>
  <c r="N246" i="1"/>
  <c r="M246" i="1"/>
  <c r="K246" i="1"/>
  <c r="G246" i="1"/>
  <c r="AG246" i="1" s="1"/>
  <c r="F246" i="1"/>
  <c r="AB246" i="1" s="1"/>
  <c r="AC246" i="1" s="1"/>
  <c r="AO245" i="1"/>
  <c r="AN245" i="1"/>
  <c r="AM245" i="1"/>
  <c r="AK245" i="1"/>
  <c r="AJ245" i="1"/>
  <c r="AI245" i="1"/>
  <c r="N245" i="1"/>
  <c r="M245" i="1"/>
  <c r="L245" i="1"/>
  <c r="K245" i="1"/>
  <c r="G245" i="1"/>
  <c r="AH245" i="1" s="1"/>
  <c r="F245" i="1"/>
  <c r="AB245" i="1" s="1"/>
  <c r="AC245" i="1" s="1"/>
  <c r="AO244" i="1"/>
  <c r="AN244" i="1"/>
  <c r="AM244" i="1"/>
  <c r="AK244" i="1"/>
  <c r="AJ244" i="1"/>
  <c r="AI244" i="1"/>
  <c r="N244" i="1"/>
  <c r="M244" i="1"/>
  <c r="O244" i="1" s="1"/>
  <c r="K244" i="1"/>
  <c r="G244" i="1"/>
  <c r="AG244" i="1" s="1"/>
  <c r="F244" i="1"/>
  <c r="AB244" i="1" s="1"/>
  <c r="AC244" i="1" s="1"/>
  <c r="AO243" i="1"/>
  <c r="AN243" i="1"/>
  <c r="AM243" i="1"/>
  <c r="AK243" i="1"/>
  <c r="AJ243" i="1"/>
  <c r="AI243" i="1"/>
  <c r="AB243" i="1"/>
  <c r="AC243" i="1" s="1"/>
  <c r="N243" i="1"/>
  <c r="M243" i="1"/>
  <c r="O243" i="1" s="1"/>
  <c r="P243" i="1" s="1"/>
  <c r="K243" i="1"/>
  <c r="G243" i="1"/>
  <c r="AH243" i="1" s="1"/>
  <c r="F243" i="1"/>
  <c r="AO242" i="1"/>
  <c r="AN242" i="1"/>
  <c r="AM242" i="1"/>
  <c r="AK242" i="1"/>
  <c r="AJ242" i="1"/>
  <c r="AI242" i="1"/>
  <c r="N242" i="1"/>
  <c r="M242" i="1"/>
  <c r="K242" i="1"/>
  <c r="G242" i="1"/>
  <c r="AG242" i="1" s="1"/>
  <c r="F242" i="1"/>
  <c r="AB242" i="1" s="1"/>
  <c r="AC242" i="1" s="1"/>
  <c r="AO241" i="1"/>
  <c r="AN241" i="1"/>
  <c r="AM241" i="1"/>
  <c r="AK241" i="1"/>
  <c r="AJ241" i="1"/>
  <c r="AI241" i="1"/>
  <c r="N241" i="1"/>
  <c r="M241" i="1"/>
  <c r="L241" i="1"/>
  <c r="K241" i="1"/>
  <c r="G241" i="1"/>
  <c r="AH241" i="1" s="1"/>
  <c r="F241" i="1"/>
  <c r="AB241" i="1" s="1"/>
  <c r="AC241" i="1" s="1"/>
  <c r="AO240" i="1"/>
  <c r="AN240" i="1"/>
  <c r="AM240" i="1"/>
  <c r="AK240" i="1"/>
  <c r="AJ240" i="1"/>
  <c r="AI240" i="1"/>
  <c r="N240" i="1"/>
  <c r="M240" i="1"/>
  <c r="O240" i="1" s="1"/>
  <c r="K240" i="1"/>
  <c r="G240" i="1"/>
  <c r="AG240" i="1" s="1"/>
  <c r="F240" i="1"/>
  <c r="AB240" i="1" s="1"/>
  <c r="AC240" i="1" s="1"/>
  <c r="AO239" i="1"/>
  <c r="AN239" i="1"/>
  <c r="AM239" i="1"/>
  <c r="AK239" i="1"/>
  <c r="AJ239" i="1"/>
  <c r="AI239" i="1"/>
  <c r="N239" i="1"/>
  <c r="M239" i="1"/>
  <c r="O239" i="1" s="1"/>
  <c r="K239" i="1"/>
  <c r="G239" i="1"/>
  <c r="AH239" i="1" s="1"/>
  <c r="F239" i="1"/>
  <c r="AB239" i="1" s="1"/>
  <c r="AC239" i="1" s="1"/>
  <c r="AO238" i="1"/>
  <c r="AN238" i="1"/>
  <c r="AM238" i="1"/>
  <c r="AK238" i="1"/>
  <c r="AJ238" i="1"/>
  <c r="AI238" i="1"/>
  <c r="N238" i="1"/>
  <c r="M238" i="1"/>
  <c r="K238" i="1"/>
  <c r="G238" i="1"/>
  <c r="AG238" i="1" s="1"/>
  <c r="F238" i="1"/>
  <c r="AB238" i="1" s="1"/>
  <c r="AC238" i="1" s="1"/>
  <c r="AO237" i="1"/>
  <c r="AN237" i="1"/>
  <c r="AM237" i="1"/>
  <c r="AK237" i="1"/>
  <c r="AJ237" i="1"/>
  <c r="AI237" i="1"/>
  <c r="N237" i="1"/>
  <c r="M237" i="1"/>
  <c r="L237" i="1"/>
  <c r="K237" i="1"/>
  <c r="G237" i="1"/>
  <c r="AH237" i="1" s="1"/>
  <c r="F237" i="1"/>
  <c r="AB237" i="1" s="1"/>
  <c r="AC237" i="1" s="1"/>
  <c r="AO236" i="1"/>
  <c r="AN236" i="1"/>
  <c r="AM236" i="1"/>
  <c r="AK236" i="1"/>
  <c r="AJ236" i="1"/>
  <c r="AI236" i="1"/>
  <c r="N236" i="1"/>
  <c r="M236" i="1"/>
  <c r="O236" i="1" s="1"/>
  <c r="K236" i="1"/>
  <c r="G236" i="1"/>
  <c r="AG236" i="1" s="1"/>
  <c r="F236" i="1"/>
  <c r="AB236" i="1" s="1"/>
  <c r="AC236" i="1" s="1"/>
  <c r="AO235" i="1"/>
  <c r="AN235" i="1"/>
  <c r="AM235" i="1"/>
  <c r="AK235" i="1"/>
  <c r="AJ235" i="1"/>
  <c r="AI235" i="1"/>
  <c r="AB235" i="1"/>
  <c r="AC235" i="1" s="1"/>
  <c r="N235" i="1"/>
  <c r="M235" i="1"/>
  <c r="O235" i="1" s="1"/>
  <c r="P235" i="1" s="1"/>
  <c r="K235" i="1"/>
  <c r="G235" i="1"/>
  <c r="AH235" i="1" s="1"/>
  <c r="F235" i="1"/>
  <c r="AO234" i="1"/>
  <c r="AN234" i="1"/>
  <c r="AM234" i="1"/>
  <c r="AK234" i="1"/>
  <c r="AJ234" i="1"/>
  <c r="AI234" i="1"/>
  <c r="N234" i="1"/>
  <c r="M234" i="1"/>
  <c r="K234" i="1"/>
  <c r="G234" i="1"/>
  <c r="AG234" i="1" s="1"/>
  <c r="F234" i="1"/>
  <c r="AB234" i="1" s="1"/>
  <c r="AC234" i="1" s="1"/>
  <c r="AO233" i="1"/>
  <c r="AN233" i="1"/>
  <c r="AM233" i="1"/>
  <c r="AK233" i="1"/>
  <c r="AJ233" i="1"/>
  <c r="AI233" i="1"/>
  <c r="N233" i="1"/>
  <c r="M233" i="1"/>
  <c r="L233" i="1"/>
  <c r="K233" i="1"/>
  <c r="G233" i="1"/>
  <c r="AH233" i="1" s="1"/>
  <c r="F233" i="1"/>
  <c r="AB233" i="1" s="1"/>
  <c r="AC233" i="1" s="1"/>
  <c r="AO232" i="1"/>
  <c r="AN232" i="1"/>
  <c r="AM232" i="1"/>
  <c r="AK232" i="1"/>
  <c r="AJ232" i="1"/>
  <c r="AI232" i="1"/>
  <c r="N232" i="1"/>
  <c r="M232" i="1"/>
  <c r="O232" i="1" s="1"/>
  <c r="K232" i="1"/>
  <c r="G232" i="1"/>
  <c r="AG232" i="1" s="1"/>
  <c r="F232" i="1"/>
  <c r="AB232" i="1" s="1"/>
  <c r="AC232" i="1" s="1"/>
  <c r="AO231" i="1"/>
  <c r="AN231" i="1"/>
  <c r="AM231" i="1"/>
  <c r="AK231" i="1"/>
  <c r="AJ231" i="1"/>
  <c r="AI231" i="1"/>
  <c r="N231" i="1"/>
  <c r="M231" i="1"/>
  <c r="O231" i="1" s="1"/>
  <c r="K231" i="1"/>
  <c r="G231" i="1"/>
  <c r="AH231" i="1" s="1"/>
  <c r="F231" i="1"/>
  <c r="AB231" i="1" s="1"/>
  <c r="AC231" i="1" s="1"/>
  <c r="AO230" i="1"/>
  <c r="AN230" i="1"/>
  <c r="AM230" i="1"/>
  <c r="AK230" i="1"/>
  <c r="AJ230" i="1"/>
  <c r="AI230" i="1"/>
  <c r="N230" i="1"/>
  <c r="M230" i="1"/>
  <c r="K230" i="1"/>
  <c r="G230" i="1"/>
  <c r="AG230" i="1" s="1"/>
  <c r="F230" i="1"/>
  <c r="AB230" i="1" s="1"/>
  <c r="AC230" i="1" s="1"/>
  <c r="AO229" i="1"/>
  <c r="AN229" i="1"/>
  <c r="AM229" i="1"/>
  <c r="AK229" i="1"/>
  <c r="AJ229" i="1"/>
  <c r="AI229" i="1"/>
  <c r="N229" i="1"/>
  <c r="M229" i="1"/>
  <c r="L229" i="1"/>
  <c r="K229" i="1"/>
  <c r="G229" i="1"/>
  <c r="AH229" i="1" s="1"/>
  <c r="F229" i="1"/>
  <c r="AB229" i="1" s="1"/>
  <c r="AC229" i="1" s="1"/>
  <c r="AO228" i="1"/>
  <c r="AN228" i="1"/>
  <c r="AM228" i="1"/>
  <c r="AK228" i="1"/>
  <c r="AJ228" i="1"/>
  <c r="AI228" i="1"/>
  <c r="N228" i="1"/>
  <c r="M228" i="1"/>
  <c r="O228" i="1" s="1"/>
  <c r="K228" i="1"/>
  <c r="G228" i="1"/>
  <c r="AG228" i="1" s="1"/>
  <c r="F228" i="1"/>
  <c r="AB228" i="1" s="1"/>
  <c r="AC228" i="1" s="1"/>
  <c r="AO227" i="1"/>
  <c r="AN227" i="1"/>
  <c r="AM227" i="1"/>
  <c r="AK227" i="1"/>
  <c r="AJ227" i="1"/>
  <c r="AI227" i="1"/>
  <c r="N227" i="1"/>
  <c r="M227" i="1"/>
  <c r="O227" i="1" s="1"/>
  <c r="K227" i="1"/>
  <c r="G227" i="1"/>
  <c r="AH227" i="1" s="1"/>
  <c r="F227" i="1"/>
  <c r="AB227" i="1" s="1"/>
  <c r="AC227" i="1" s="1"/>
  <c r="AO226" i="1"/>
  <c r="AN226" i="1"/>
  <c r="AM226" i="1"/>
  <c r="AK226" i="1"/>
  <c r="AJ226" i="1"/>
  <c r="AI226" i="1"/>
  <c r="N226" i="1"/>
  <c r="M226" i="1"/>
  <c r="O226" i="1" s="1"/>
  <c r="K226" i="1"/>
  <c r="Q226" i="1" s="1"/>
  <c r="G226" i="1"/>
  <c r="AH226" i="1" s="1"/>
  <c r="F226" i="1"/>
  <c r="AB226" i="1" s="1"/>
  <c r="AC226" i="1" s="1"/>
  <c r="AO225" i="1"/>
  <c r="AN225" i="1"/>
  <c r="AM225" i="1"/>
  <c r="AK225" i="1"/>
  <c r="AJ225" i="1"/>
  <c r="AI225" i="1"/>
  <c r="N225" i="1"/>
  <c r="M225" i="1"/>
  <c r="K225" i="1"/>
  <c r="G225" i="1"/>
  <c r="AG225" i="1" s="1"/>
  <c r="F225" i="1"/>
  <c r="AB225" i="1" s="1"/>
  <c r="AC225" i="1" s="1"/>
  <c r="AO224" i="1"/>
  <c r="AN224" i="1"/>
  <c r="AM224" i="1"/>
  <c r="AK224" i="1"/>
  <c r="AJ224" i="1"/>
  <c r="AI224" i="1"/>
  <c r="N224" i="1"/>
  <c r="M224" i="1"/>
  <c r="I224" i="1"/>
  <c r="K224" i="1" s="1"/>
  <c r="G224" i="1"/>
  <c r="AH224" i="1" s="1"/>
  <c r="F224" i="1"/>
  <c r="AB224" i="1" s="1"/>
  <c r="AC224" i="1" s="1"/>
  <c r="AO223" i="1"/>
  <c r="AN223" i="1"/>
  <c r="AM223" i="1"/>
  <c r="AK223" i="1"/>
  <c r="AJ223" i="1"/>
  <c r="AI223" i="1"/>
  <c r="N223" i="1"/>
  <c r="M223" i="1"/>
  <c r="L223" i="1"/>
  <c r="K223" i="1"/>
  <c r="G223" i="1"/>
  <c r="AH223" i="1" s="1"/>
  <c r="F223" i="1"/>
  <c r="AB223" i="1" s="1"/>
  <c r="AC223" i="1" s="1"/>
  <c r="AO222" i="1"/>
  <c r="AN222" i="1"/>
  <c r="AM222" i="1"/>
  <c r="AK222" i="1"/>
  <c r="AJ222" i="1"/>
  <c r="AI222" i="1"/>
  <c r="N222" i="1"/>
  <c r="M222" i="1"/>
  <c r="O222" i="1" s="1"/>
  <c r="K222" i="1"/>
  <c r="G222" i="1"/>
  <c r="AG222" i="1" s="1"/>
  <c r="F222" i="1"/>
  <c r="AB222" i="1" s="1"/>
  <c r="AC222" i="1" s="1"/>
  <c r="AO221" i="1"/>
  <c r="AN221" i="1"/>
  <c r="AM221" i="1"/>
  <c r="AK221" i="1"/>
  <c r="AJ221" i="1"/>
  <c r="AI221" i="1"/>
  <c r="N221" i="1"/>
  <c r="M221" i="1"/>
  <c r="O221" i="1" s="1"/>
  <c r="K221" i="1"/>
  <c r="Q221" i="1" s="1"/>
  <c r="G221" i="1"/>
  <c r="AH221" i="1" s="1"/>
  <c r="F221" i="1"/>
  <c r="AB221" i="1" s="1"/>
  <c r="AC221" i="1" s="1"/>
  <c r="AO220" i="1"/>
  <c r="AN220" i="1"/>
  <c r="AM220" i="1"/>
  <c r="AK220" i="1"/>
  <c r="AJ220" i="1"/>
  <c r="AI220" i="1"/>
  <c r="N220" i="1"/>
  <c r="M220" i="1"/>
  <c r="K220" i="1"/>
  <c r="G220" i="1"/>
  <c r="AG220" i="1" s="1"/>
  <c r="F220" i="1"/>
  <c r="AB220" i="1" s="1"/>
  <c r="AC220" i="1" s="1"/>
  <c r="AO219" i="1"/>
  <c r="AN219" i="1"/>
  <c r="AM219" i="1"/>
  <c r="AK219" i="1"/>
  <c r="AJ219" i="1"/>
  <c r="AI219" i="1"/>
  <c r="N219" i="1"/>
  <c r="M219" i="1"/>
  <c r="L219" i="1"/>
  <c r="K219" i="1"/>
  <c r="G219" i="1"/>
  <c r="AH219" i="1" s="1"/>
  <c r="F219" i="1"/>
  <c r="AB219" i="1" s="1"/>
  <c r="AC219" i="1" s="1"/>
  <c r="AO218" i="1"/>
  <c r="AN218" i="1"/>
  <c r="AM218" i="1"/>
  <c r="AK218" i="1"/>
  <c r="AJ218" i="1"/>
  <c r="AI218" i="1"/>
  <c r="N218" i="1"/>
  <c r="M218" i="1"/>
  <c r="O218" i="1" s="1"/>
  <c r="K218" i="1"/>
  <c r="G218" i="1"/>
  <c r="AG218" i="1" s="1"/>
  <c r="F218" i="1"/>
  <c r="AB218" i="1" s="1"/>
  <c r="AC218" i="1" s="1"/>
  <c r="AO217" i="1"/>
  <c r="AN217" i="1"/>
  <c r="AM217" i="1"/>
  <c r="AK217" i="1"/>
  <c r="AJ217" i="1"/>
  <c r="AI217" i="1"/>
  <c r="N217" i="1"/>
  <c r="M217" i="1"/>
  <c r="O217" i="1" s="1"/>
  <c r="K217" i="1"/>
  <c r="Q217" i="1" s="1"/>
  <c r="G217" i="1"/>
  <c r="AH217" i="1" s="1"/>
  <c r="F217" i="1"/>
  <c r="AB217" i="1" s="1"/>
  <c r="AC217" i="1" s="1"/>
  <c r="AO216" i="1"/>
  <c r="AN216" i="1"/>
  <c r="AM216" i="1"/>
  <c r="AK216" i="1"/>
  <c r="AJ216" i="1"/>
  <c r="AI216" i="1"/>
  <c r="N216" i="1"/>
  <c r="M216" i="1"/>
  <c r="K216" i="1"/>
  <c r="G216" i="1"/>
  <c r="AG216" i="1" s="1"/>
  <c r="F216" i="1"/>
  <c r="AB216" i="1" s="1"/>
  <c r="AC216" i="1" s="1"/>
  <c r="AO215" i="1"/>
  <c r="AN215" i="1"/>
  <c r="AM215" i="1"/>
  <c r="AK215" i="1"/>
  <c r="AJ215" i="1"/>
  <c r="AI215" i="1"/>
  <c r="N215" i="1"/>
  <c r="M215" i="1"/>
  <c r="L215" i="1"/>
  <c r="K215" i="1"/>
  <c r="G215" i="1"/>
  <c r="AH215" i="1" s="1"/>
  <c r="F215" i="1"/>
  <c r="AB215" i="1" s="1"/>
  <c r="AC215" i="1" s="1"/>
  <c r="AO214" i="1"/>
  <c r="AN214" i="1"/>
  <c r="AM214" i="1"/>
  <c r="AK214" i="1"/>
  <c r="AJ214" i="1"/>
  <c r="AI214" i="1"/>
  <c r="N214" i="1"/>
  <c r="M214" i="1"/>
  <c r="O214" i="1" s="1"/>
  <c r="K214" i="1"/>
  <c r="G214" i="1"/>
  <c r="AG214" i="1" s="1"/>
  <c r="F214" i="1"/>
  <c r="AB214" i="1" s="1"/>
  <c r="AC214" i="1" s="1"/>
  <c r="AO213" i="1"/>
  <c r="AN213" i="1"/>
  <c r="AM213" i="1"/>
  <c r="AK213" i="1"/>
  <c r="AJ213" i="1"/>
  <c r="AI213" i="1"/>
  <c r="N213" i="1"/>
  <c r="M213" i="1"/>
  <c r="O213" i="1" s="1"/>
  <c r="K213" i="1"/>
  <c r="Q213" i="1" s="1"/>
  <c r="G213" i="1"/>
  <c r="AH213" i="1" s="1"/>
  <c r="F213" i="1"/>
  <c r="AB213" i="1" s="1"/>
  <c r="AC213" i="1" s="1"/>
  <c r="AO212" i="1"/>
  <c r="AN212" i="1"/>
  <c r="AM212" i="1"/>
  <c r="AK212" i="1"/>
  <c r="AJ212" i="1"/>
  <c r="AI212" i="1"/>
  <c r="N212" i="1"/>
  <c r="M212" i="1"/>
  <c r="K212" i="1"/>
  <c r="G212" i="1"/>
  <c r="AG212" i="1" s="1"/>
  <c r="F212" i="1"/>
  <c r="AB212" i="1" s="1"/>
  <c r="AC212" i="1" s="1"/>
  <c r="AO211" i="1"/>
  <c r="AN211" i="1"/>
  <c r="AM211" i="1"/>
  <c r="AK211" i="1"/>
  <c r="AJ211" i="1"/>
  <c r="AI211" i="1"/>
  <c r="N211" i="1"/>
  <c r="M211" i="1"/>
  <c r="L211" i="1"/>
  <c r="K211" i="1"/>
  <c r="G211" i="1"/>
  <c r="AH211" i="1" s="1"/>
  <c r="F211" i="1"/>
  <c r="AB211" i="1" s="1"/>
  <c r="AC211" i="1" s="1"/>
  <c r="AO210" i="1"/>
  <c r="AN210" i="1"/>
  <c r="AM210" i="1"/>
  <c r="AK210" i="1"/>
  <c r="AJ210" i="1"/>
  <c r="AI210" i="1"/>
  <c r="N210" i="1"/>
  <c r="M210" i="1"/>
  <c r="O210" i="1" s="1"/>
  <c r="K210" i="1"/>
  <c r="G210" i="1"/>
  <c r="AG210" i="1" s="1"/>
  <c r="F210" i="1"/>
  <c r="AB210" i="1" s="1"/>
  <c r="AC210" i="1" s="1"/>
  <c r="AO209" i="1"/>
  <c r="AN209" i="1"/>
  <c r="AM209" i="1"/>
  <c r="AK209" i="1"/>
  <c r="AJ209" i="1"/>
  <c r="AI209" i="1"/>
  <c r="N209" i="1"/>
  <c r="M209" i="1"/>
  <c r="O209" i="1" s="1"/>
  <c r="K209" i="1"/>
  <c r="Q209" i="1" s="1"/>
  <c r="G209" i="1"/>
  <c r="AH209" i="1" s="1"/>
  <c r="F209" i="1"/>
  <c r="AB209" i="1" s="1"/>
  <c r="AC209" i="1" s="1"/>
  <c r="AO208" i="1"/>
  <c r="AN208" i="1"/>
  <c r="AM208" i="1"/>
  <c r="AK208" i="1"/>
  <c r="AJ208" i="1"/>
  <c r="AI208" i="1"/>
  <c r="N208" i="1"/>
  <c r="M208" i="1"/>
  <c r="K208" i="1"/>
  <c r="G208" i="1"/>
  <c r="AG208" i="1" s="1"/>
  <c r="F208" i="1"/>
  <c r="AB208" i="1" s="1"/>
  <c r="AC208" i="1" s="1"/>
  <c r="AO207" i="1"/>
  <c r="AN207" i="1"/>
  <c r="AM207" i="1"/>
  <c r="AK207" i="1"/>
  <c r="AJ207" i="1"/>
  <c r="AI207" i="1"/>
  <c r="N207" i="1"/>
  <c r="M207" i="1"/>
  <c r="L207" i="1"/>
  <c r="K207" i="1"/>
  <c r="G207" i="1"/>
  <c r="AH207" i="1" s="1"/>
  <c r="F207" i="1"/>
  <c r="AB207" i="1" s="1"/>
  <c r="AC207" i="1" s="1"/>
  <c r="AO206" i="1"/>
  <c r="AN206" i="1"/>
  <c r="AM206" i="1"/>
  <c r="AK206" i="1"/>
  <c r="AJ206" i="1"/>
  <c r="AI206" i="1"/>
  <c r="N206" i="1"/>
  <c r="M206" i="1"/>
  <c r="O206" i="1" s="1"/>
  <c r="K206" i="1"/>
  <c r="G206" i="1"/>
  <c r="AG206" i="1" s="1"/>
  <c r="F206" i="1"/>
  <c r="AB206" i="1" s="1"/>
  <c r="AC206" i="1" s="1"/>
  <c r="AO205" i="1"/>
  <c r="AN205" i="1"/>
  <c r="AM205" i="1"/>
  <c r="AK205" i="1"/>
  <c r="AJ205" i="1"/>
  <c r="AI205" i="1"/>
  <c r="N205" i="1"/>
  <c r="M205" i="1"/>
  <c r="O205" i="1" s="1"/>
  <c r="K205" i="1"/>
  <c r="Q205" i="1" s="1"/>
  <c r="G205" i="1"/>
  <c r="AH205" i="1" s="1"/>
  <c r="F205" i="1"/>
  <c r="AB205" i="1" s="1"/>
  <c r="AC205" i="1" s="1"/>
  <c r="AO204" i="1"/>
  <c r="AN204" i="1"/>
  <c r="AM204" i="1"/>
  <c r="AK204" i="1"/>
  <c r="AJ204" i="1"/>
  <c r="AI204" i="1"/>
  <c r="N204" i="1"/>
  <c r="M204" i="1"/>
  <c r="K204" i="1"/>
  <c r="G204" i="1"/>
  <c r="AG204" i="1" s="1"/>
  <c r="F204" i="1"/>
  <c r="AB204" i="1" s="1"/>
  <c r="AC204" i="1" s="1"/>
  <c r="AO203" i="1"/>
  <c r="AN203" i="1"/>
  <c r="AM203" i="1"/>
  <c r="AK203" i="1"/>
  <c r="AJ203" i="1"/>
  <c r="AI203" i="1"/>
  <c r="N203" i="1"/>
  <c r="M203" i="1"/>
  <c r="L203" i="1"/>
  <c r="K203" i="1"/>
  <c r="Q203" i="1" s="1"/>
  <c r="G203" i="1"/>
  <c r="AH203" i="1" s="1"/>
  <c r="F203" i="1"/>
  <c r="AB203" i="1" s="1"/>
  <c r="AC203" i="1" s="1"/>
  <c r="AO202" i="1"/>
  <c r="AN202" i="1"/>
  <c r="AM202" i="1"/>
  <c r="AK202" i="1"/>
  <c r="AJ202" i="1"/>
  <c r="AI202" i="1"/>
  <c r="N202" i="1"/>
  <c r="M202" i="1"/>
  <c r="O202" i="1" s="1"/>
  <c r="K202" i="1"/>
  <c r="G202" i="1"/>
  <c r="AG202" i="1" s="1"/>
  <c r="F202" i="1"/>
  <c r="AB202" i="1" s="1"/>
  <c r="AC202" i="1" s="1"/>
  <c r="AO201" i="1"/>
  <c r="AN201" i="1"/>
  <c r="AM201" i="1"/>
  <c r="AK201" i="1"/>
  <c r="AJ201" i="1"/>
  <c r="AI201" i="1"/>
  <c r="N201" i="1"/>
  <c r="M201" i="1"/>
  <c r="O201" i="1" s="1"/>
  <c r="K201" i="1"/>
  <c r="Q201" i="1" s="1"/>
  <c r="G201" i="1"/>
  <c r="AH201" i="1" s="1"/>
  <c r="F201" i="1"/>
  <c r="AB201" i="1" s="1"/>
  <c r="AC201" i="1" s="1"/>
  <c r="AO200" i="1"/>
  <c r="AN200" i="1"/>
  <c r="AM200" i="1"/>
  <c r="AK200" i="1"/>
  <c r="AJ200" i="1"/>
  <c r="AI200" i="1"/>
  <c r="N200" i="1"/>
  <c r="M200" i="1"/>
  <c r="O200" i="1" s="1"/>
  <c r="K200" i="1"/>
  <c r="G200" i="1"/>
  <c r="AG200" i="1" s="1"/>
  <c r="F200" i="1"/>
  <c r="AB200" i="1" s="1"/>
  <c r="AC200" i="1" s="1"/>
  <c r="AO199" i="1"/>
  <c r="AN199" i="1"/>
  <c r="AM199" i="1"/>
  <c r="AK199" i="1"/>
  <c r="AJ199" i="1"/>
  <c r="AI199" i="1"/>
  <c r="N199" i="1"/>
  <c r="M199" i="1"/>
  <c r="O199" i="1" s="1"/>
  <c r="K199" i="1"/>
  <c r="Q199" i="1" s="1"/>
  <c r="G199" i="1"/>
  <c r="AH199" i="1" s="1"/>
  <c r="F199" i="1"/>
  <c r="AB199" i="1" s="1"/>
  <c r="AC199" i="1" s="1"/>
  <c r="AO198" i="1"/>
  <c r="AN198" i="1"/>
  <c r="AM198" i="1"/>
  <c r="AK198" i="1"/>
  <c r="AJ198" i="1"/>
  <c r="AI198" i="1"/>
  <c r="N198" i="1"/>
  <c r="M198" i="1"/>
  <c r="O198" i="1" s="1"/>
  <c r="I198" i="1"/>
  <c r="K198" i="1" s="1"/>
  <c r="P198" i="1" s="1"/>
  <c r="G198" i="1"/>
  <c r="AG198" i="1" s="1"/>
  <c r="F198" i="1"/>
  <c r="AB198" i="1" s="1"/>
  <c r="AC198" i="1" s="1"/>
  <c r="AO197" i="1"/>
  <c r="AN197" i="1"/>
  <c r="AM197" i="1"/>
  <c r="AK197" i="1"/>
  <c r="AJ197" i="1"/>
  <c r="AI197" i="1"/>
  <c r="N197" i="1"/>
  <c r="M197" i="1"/>
  <c r="O197" i="1" s="1"/>
  <c r="K197" i="1"/>
  <c r="G197" i="1"/>
  <c r="AG197" i="1" s="1"/>
  <c r="F197" i="1"/>
  <c r="AB197" i="1" s="1"/>
  <c r="AC197" i="1" s="1"/>
  <c r="AO196" i="1"/>
  <c r="AN196" i="1"/>
  <c r="AM196" i="1"/>
  <c r="AK196" i="1"/>
  <c r="AJ196" i="1"/>
  <c r="AI196" i="1"/>
  <c r="N196" i="1"/>
  <c r="M196" i="1"/>
  <c r="L196" i="1"/>
  <c r="K196" i="1"/>
  <c r="G196" i="1"/>
  <c r="AH196" i="1" s="1"/>
  <c r="F196" i="1"/>
  <c r="AB196" i="1" s="1"/>
  <c r="AC196" i="1" s="1"/>
  <c r="AO195" i="1"/>
  <c r="AN195" i="1"/>
  <c r="AM195" i="1"/>
  <c r="AK195" i="1"/>
  <c r="AJ195" i="1"/>
  <c r="AI195" i="1"/>
  <c r="N195" i="1"/>
  <c r="M195" i="1"/>
  <c r="K195" i="1"/>
  <c r="G195" i="1"/>
  <c r="AG195" i="1" s="1"/>
  <c r="F195" i="1"/>
  <c r="AB195" i="1" s="1"/>
  <c r="AC195" i="1" s="1"/>
  <c r="AO194" i="1"/>
  <c r="AN194" i="1"/>
  <c r="AM194" i="1"/>
  <c r="AK194" i="1"/>
  <c r="AJ194" i="1"/>
  <c r="AI194" i="1"/>
  <c r="N194" i="1"/>
  <c r="M194" i="1"/>
  <c r="L194" i="1"/>
  <c r="K194" i="1"/>
  <c r="G194" i="1"/>
  <c r="AH194" i="1" s="1"/>
  <c r="F194" i="1"/>
  <c r="AB194" i="1" s="1"/>
  <c r="AC194" i="1" s="1"/>
  <c r="AO193" i="1"/>
  <c r="AN193" i="1"/>
  <c r="AM193" i="1"/>
  <c r="AK193" i="1"/>
  <c r="AJ193" i="1"/>
  <c r="AI193" i="1"/>
  <c r="N193" i="1"/>
  <c r="M193" i="1"/>
  <c r="O193" i="1" s="1"/>
  <c r="K193" i="1"/>
  <c r="G193" i="1"/>
  <c r="AG193" i="1" s="1"/>
  <c r="F193" i="1"/>
  <c r="AB193" i="1" s="1"/>
  <c r="AC193" i="1" s="1"/>
  <c r="AO192" i="1"/>
  <c r="AN192" i="1"/>
  <c r="AM192" i="1"/>
  <c r="AK192" i="1"/>
  <c r="AJ192" i="1"/>
  <c r="AI192" i="1"/>
  <c r="N192" i="1"/>
  <c r="M192" i="1"/>
  <c r="O192" i="1" s="1"/>
  <c r="K192" i="1"/>
  <c r="Q192" i="1" s="1"/>
  <c r="G192" i="1"/>
  <c r="AH192" i="1" s="1"/>
  <c r="F192" i="1"/>
  <c r="AB192" i="1" s="1"/>
  <c r="AC192" i="1" s="1"/>
  <c r="AO191" i="1"/>
  <c r="AN191" i="1"/>
  <c r="AM191" i="1"/>
  <c r="AK191" i="1"/>
  <c r="AJ191" i="1"/>
  <c r="AI191" i="1"/>
  <c r="N191" i="1"/>
  <c r="M191" i="1"/>
  <c r="O191" i="1" s="1"/>
  <c r="K191" i="1"/>
  <c r="G191" i="1"/>
  <c r="AG191" i="1" s="1"/>
  <c r="F191" i="1"/>
  <c r="AB191" i="1" s="1"/>
  <c r="AC191" i="1" s="1"/>
  <c r="AO190" i="1"/>
  <c r="AN190" i="1"/>
  <c r="AM190" i="1"/>
  <c r="AK190" i="1"/>
  <c r="AJ190" i="1"/>
  <c r="AI190" i="1"/>
  <c r="N190" i="1"/>
  <c r="M190" i="1"/>
  <c r="O190" i="1" s="1"/>
  <c r="K190" i="1"/>
  <c r="Q190" i="1" s="1"/>
  <c r="G190" i="1"/>
  <c r="AH190" i="1" s="1"/>
  <c r="F190" i="1"/>
  <c r="AB190" i="1" s="1"/>
  <c r="AC190" i="1" s="1"/>
  <c r="AO189" i="1"/>
  <c r="AN189" i="1"/>
  <c r="AM189" i="1"/>
  <c r="AK189" i="1"/>
  <c r="AJ189" i="1"/>
  <c r="AI189" i="1"/>
  <c r="N189" i="1"/>
  <c r="M189" i="1"/>
  <c r="K189" i="1"/>
  <c r="G189" i="1"/>
  <c r="AG189" i="1" s="1"/>
  <c r="F189" i="1"/>
  <c r="AB189" i="1" s="1"/>
  <c r="AC189" i="1" s="1"/>
  <c r="AO188" i="1"/>
  <c r="AN188" i="1"/>
  <c r="AM188" i="1"/>
  <c r="AK188" i="1"/>
  <c r="AJ188" i="1"/>
  <c r="AI188" i="1"/>
  <c r="N188" i="1"/>
  <c r="M188" i="1"/>
  <c r="L188" i="1"/>
  <c r="K188" i="1"/>
  <c r="Q188" i="1" s="1"/>
  <c r="G188" i="1"/>
  <c r="AH188" i="1" s="1"/>
  <c r="F188" i="1"/>
  <c r="AB188" i="1" s="1"/>
  <c r="AC188" i="1" s="1"/>
  <c r="AO187" i="1"/>
  <c r="AN187" i="1"/>
  <c r="AM187" i="1"/>
  <c r="AK187" i="1"/>
  <c r="AJ187" i="1"/>
  <c r="AI187" i="1"/>
  <c r="N187" i="1"/>
  <c r="M187" i="1"/>
  <c r="O187" i="1" s="1"/>
  <c r="K187" i="1"/>
  <c r="G187" i="1"/>
  <c r="AG187" i="1" s="1"/>
  <c r="F187" i="1"/>
  <c r="AB187" i="1" s="1"/>
  <c r="AC187" i="1" s="1"/>
  <c r="AO186" i="1"/>
  <c r="AN186" i="1"/>
  <c r="AM186" i="1"/>
  <c r="AK186" i="1"/>
  <c r="AJ186" i="1"/>
  <c r="AI186" i="1"/>
  <c r="N186" i="1"/>
  <c r="M186" i="1"/>
  <c r="L186" i="1"/>
  <c r="K186" i="1"/>
  <c r="Q186" i="1" s="1"/>
  <c r="G186" i="1"/>
  <c r="AH186" i="1" s="1"/>
  <c r="F186" i="1"/>
  <c r="AB186" i="1" s="1"/>
  <c r="AC186" i="1" s="1"/>
  <c r="AO185" i="1"/>
  <c r="AN185" i="1"/>
  <c r="AM185" i="1"/>
  <c r="AK185" i="1"/>
  <c r="AJ185" i="1"/>
  <c r="AI185" i="1"/>
  <c r="N185" i="1"/>
  <c r="M185" i="1"/>
  <c r="O185" i="1" s="1"/>
  <c r="K185" i="1"/>
  <c r="G185" i="1"/>
  <c r="AG185" i="1" s="1"/>
  <c r="F185" i="1"/>
  <c r="AB185" i="1" s="1"/>
  <c r="AC185" i="1" s="1"/>
  <c r="AO184" i="1"/>
  <c r="AN184" i="1"/>
  <c r="AM184" i="1"/>
  <c r="AK184" i="1"/>
  <c r="AJ184" i="1"/>
  <c r="AI184" i="1"/>
  <c r="N184" i="1"/>
  <c r="M184" i="1"/>
  <c r="O184" i="1" s="1"/>
  <c r="K184" i="1"/>
  <c r="Q184" i="1" s="1"/>
  <c r="G184" i="1"/>
  <c r="AH184" i="1" s="1"/>
  <c r="F184" i="1"/>
  <c r="AB184" i="1" s="1"/>
  <c r="AC184" i="1" s="1"/>
  <c r="AO183" i="1"/>
  <c r="AN183" i="1"/>
  <c r="AM183" i="1"/>
  <c r="AK183" i="1"/>
  <c r="AJ183" i="1"/>
  <c r="AI183" i="1"/>
  <c r="N183" i="1"/>
  <c r="M183" i="1"/>
  <c r="K183" i="1"/>
  <c r="G183" i="1"/>
  <c r="AG183" i="1" s="1"/>
  <c r="F183" i="1"/>
  <c r="AB183" i="1" s="1"/>
  <c r="AC183" i="1" s="1"/>
  <c r="AO182" i="1"/>
  <c r="AN182" i="1"/>
  <c r="AM182" i="1"/>
  <c r="AK182" i="1"/>
  <c r="AJ182" i="1"/>
  <c r="AI182" i="1"/>
  <c r="N182" i="1"/>
  <c r="M182" i="1"/>
  <c r="L182" i="1"/>
  <c r="K182" i="1"/>
  <c r="G182" i="1"/>
  <c r="AH182" i="1" s="1"/>
  <c r="F182" i="1"/>
  <c r="AB182" i="1" s="1"/>
  <c r="AC182" i="1" s="1"/>
  <c r="AO181" i="1"/>
  <c r="AN181" i="1"/>
  <c r="AM181" i="1"/>
  <c r="AK181" i="1"/>
  <c r="AJ181" i="1"/>
  <c r="AI181" i="1"/>
  <c r="N181" i="1"/>
  <c r="M181" i="1"/>
  <c r="O181" i="1" s="1"/>
  <c r="K181" i="1"/>
  <c r="G181" i="1"/>
  <c r="AG181" i="1" s="1"/>
  <c r="F181" i="1"/>
  <c r="AB181" i="1" s="1"/>
  <c r="AC181" i="1" s="1"/>
  <c r="AO180" i="1"/>
  <c r="AN180" i="1"/>
  <c r="AM180" i="1"/>
  <c r="AK180" i="1"/>
  <c r="AJ180" i="1"/>
  <c r="AI180" i="1"/>
  <c r="N180" i="1"/>
  <c r="M180" i="1"/>
  <c r="O180" i="1" s="1"/>
  <c r="K180" i="1"/>
  <c r="Q180" i="1" s="1"/>
  <c r="G180" i="1"/>
  <c r="AH180" i="1" s="1"/>
  <c r="F180" i="1"/>
  <c r="AB180" i="1" s="1"/>
  <c r="AC180" i="1" s="1"/>
  <c r="AO179" i="1"/>
  <c r="AN179" i="1"/>
  <c r="AM179" i="1"/>
  <c r="AK179" i="1"/>
  <c r="AJ179" i="1"/>
  <c r="AI179" i="1"/>
  <c r="N179" i="1"/>
  <c r="M179" i="1"/>
  <c r="K179" i="1"/>
  <c r="G179" i="1"/>
  <c r="AG179" i="1" s="1"/>
  <c r="F179" i="1"/>
  <c r="AB179" i="1" s="1"/>
  <c r="AC179" i="1" s="1"/>
  <c r="AO178" i="1"/>
  <c r="AN178" i="1"/>
  <c r="AM178" i="1"/>
  <c r="AK178" i="1"/>
  <c r="AJ178" i="1"/>
  <c r="AI178" i="1"/>
  <c r="N178" i="1"/>
  <c r="M178" i="1"/>
  <c r="L178" i="1"/>
  <c r="K178" i="1"/>
  <c r="G178" i="1"/>
  <c r="AH178" i="1" s="1"/>
  <c r="F178" i="1"/>
  <c r="AB178" i="1" s="1"/>
  <c r="AC178" i="1" s="1"/>
  <c r="AO177" i="1"/>
  <c r="AN177" i="1"/>
  <c r="AM177" i="1"/>
  <c r="AK177" i="1"/>
  <c r="AJ177" i="1"/>
  <c r="AI177" i="1"/>
  <c r="N177" i="1"/>
  <c r="M177" i="1"/>
  <c r="O177" i="1" s="1"/>
  <c r="K177" i="1"/>
  <c r="G177" i="1"/>
  <c r="AG177" i="1" s="1"/>
  <c r="F177" i="1"/>
  <c r="AB177" i="1" s="1"/>
  <c r="AC177" i="1" s="1"/>
  <c r="AO176" i="1"/>
  <c r="AN176" i="1"/>
  <c r="AM176" i="1"/>
  <c r="AK176" i="1"/>
  <c r="AJ176" i="1"/>
  <c r="AI176" i="1"/>
  <c r="N176" i="1"/>
  <c r="M176" i="1"/>
  <c r="O176" i="1" s="1"/>
  <c r="K176" i="1"/>
  <c r="Q176" i="1" s="1"/>
  <c r="G176" i="1"/>
  <c r="AH176" i="1" s="1"/>
  <c r="F176" i="1"/>
  <c r="AB176" i="1" s="1"/>
  <c r="AC176" i="1" s="1"/>
  <c r="AO175" i="1"/>
  <c r="AN175" i="1"/>
  <c r="AM175" i="1"/>
  <c r="AK175" i="1"/>
  <c r="AJ175" i="1"/>
  <c r="AI175" i="1"/>
  <c r="N175" i="1"/>
  <c r="M175" i="1"/>
  <c r="K175" i="1"/>
  <c r="G175" i="1"/>
  <c r="AG175" i="1" s="1"/>
  <c r="F175" i="1"/>
  <c r="AB175" i="1" s="1"/>
  <c r="AC175" i="1" s="1"/>
  <c r="AO174" i="1"/>
  <c r="AN174" i="1"/>
  <c r="AM174" i="1"/>
  <c r="AK174" i="1"/>
  <c r="AJ174" i="1"/>
  <c r="AI174" i="1"/>
  <c r="N174" i="1"/>
  <c r="M174" i="1"/>
  <c r="L174" i="1"/>
  <c r="K174" i="1"/>
  <c r="G174" i="1"/>
  <c r="AH174" i="1" s="1"/>
  <c r="F174" i="1"/>
  <c r="AB174" i="1" s="1"/>
  <c r="AC174" i="1" s="1"/>
  <c r="AO173" i="1"/>
  <c r="AN173" i="1"/>
  <c r="AM173" i="1"/>
  <c r="AK173" i="1"/>
  <c r="AJ173" i="1"/>
  <c r="AI173" i="1"/>
  <c r="N173" i="1"/>
  <c r="M173" i="1"/>
  <c r="O173" i="1" s="1"/>
  <c r="K173" i="1"/>
  <c r="G173" i="1"/>
  <c r="AG173" i="1" s="1"/>
  <c r="F173" i="1"/>
  <c r="AB173" i="1" s="1"/>
  <c r="AC173" i="1" s="1"/>
  <c r="AO172" i="1"/>
  <c r="AN172" i="1"/>
  <c r="AM172" i="1"/>
  <c r="AK172" i="1"/>
  <c r="AJ172" i="1"/>
  <c r="AI172" i="1"/>
  <c r="N172" i="1"/>
  <c r="M172" i="1"/>
  <c r="O172" i="1" s="1"/>
  <c r="K172" i="1"/>
  <c r="Q172" i="1" s="1"/>
  <c r="G172" i="1"/>
  <c r="AH172" i="1" s="1"/>
  <c r="F172" i="1"/>
  <c r="AB172" i="1" s="1"/>
  <c r="AC172" i="1" s="1"/>
  <c r="AO171" i="1"/>
  <c r="AN171" i="1"/>
  <c r="AM171" i="1"/>
  <c r="AK171" i="1"/>
  <c r="AJ171" i="1"/>
  <c r="AI171" i="1"/>
  <c r="N171" i="1"/>
  <c r="M171" i="1"/>
  <c r="K171" i="1"/>
  <c r="G171" i="1"/>
  <c r="AG171" i="1" s="1"/>
  <c r="F171" i="1"/>
  <c r="AB171" i="1" s="1"/>
  <c r="AC171" i="1" s="1"/>
  <c r="AO170" i="1"/>
  <c r="AN170" i="1"/>
  <c r="AM170" i="1"/>
  <c r="AK170" i="1"/>
  <c r="AJ170" i="1"/>
  <c r="AI170" i="1"/>
  <c r="N170" i="1"/>
  <c r="M170" i="1"/>
  <c r="L170" i="1"/>
  <c r="K170" i="1"/>
  <c r="G170" i="1"/>
  <c r="AH170" i="1" s="1"/>
  <c r="F170" i="1"/>
  <c r="AB170" i="1" s="1"/>
  <c r="AC170" i="1" s="1"/>
  <c r="AO169" i="1"/>
  <c r="AN169" i="1"/>
  <c r="AM169" i="1"/>
  <c r="AK169" i="1"/>
  <c r="AJ169" i="1"/>
  <c r="AI169" i="1"/>
  <c r="N169" i="1"/>
  <c r="M169" i="1"/>
  <c r="O169" i="1" s="1"/>
  <c r="K169" i="1"/>
  <c r="G169" i="1"/>
  <c r="AG169" i="1" s="1"/>
  <c r="F169" i="1"/>
  <c r="AB169" i="1" s="1"/>
  <c r="AC169" i="1" s="1"/>
  <c r="AO168" i="1"/>
  <c r="AN168" i="1"/>
  <c r="AM168" i="1"/>
  <c r="AK168" i="1"/>
  <c r="AJ168" i="1"/>
  <c r="AI168" i="1"/>
  <c r="N168" i="1"/>
  <c r="M168" i="1"/>
  <c r="O168" i="1" s="1"/>
  <c r="K168" i="1"/>
  <c r="Q168" i="1" s="1"/>
  <c r="G168" i="1"/>
  <c r="AH168" i="1" s="1"/>
  <c r="F168" i="1"/>
  <c r="AB168" i="1" s="1"/>
  <c r="AC168" i="1" s="1"/>
  <c r="AO167" i="1"/>
  <c r="AN167" i="1"/>
  <c r="AM167" i="1"/>
  <c r="AK167" i="1"/>
  <c r="AJ167" i="1"/>
  <c r="AI167" i="1"/>
  <c r="N167" i="1"/>
  <c r="M167" i="1"/>
  <c r="K167" i="1"/>
  <c r="G167" i="1"/>
  <c r="AG167" i="1" s="1"/>
  <c r="F167" i="1"/>
  <c r="AB167" i="1" s="1"/>
  <c r="AC167" i="1" s="1"/>
  <c r="AO166" i="1"/>
  <c r="AN166" i="1"/>
  <c r="AM166" i="1"/>
  <c r="AK166" i="1"/>
  <c r="AJ166" i="1"/>
  <c r="AI166" i="1"/>
  <c r="N166" i="1"/>
  <c r="M166" i="1"/>
  <c r="L166" i="1"/>
  <c r="K166" i="1"/>
  <c r="G166" i="1"/>
  <c r="AH166" i="1" s="1"/>
  <c r="F166" i="1"/>
  <c r="AB166" i="1" s="1"/>
  <c r="AC166" i="1" s="1"/>
  <c r="AO165" i="1"/>
  <c r="AN165" i="1"/>
  <c r="AM165" i="1"/>
  <c r="AK165" i="1"/>
  <c r="AJ165" i="1"/>
  <c r="AI165" i="1"/>
  <c r="N165" i="1"/>
  <c r="M165" i="1"/>
  <c r="O165" i="1" s="1"/>
  <c r="K165" i="1"/>
  <c r="G165" i="1"/>
  <c r="AG165" i="1" s="1"/>
  <c r="F165" i="1"/>
  <c r="AB165" i="1" s="1"/>
  <c r="AC165" i="1" s="1"/>
  <c r="AO164" i="1"/>
  <c r="AN164" i="1"/>
  <c r="AM164" i="1"/>
  <c r="AK164" i="1"/>
  <c r="AJ164" i="1"/>
  <c r="AI164" i="1"/>
  <c r="N164" i="1"/>
  <c r="M164" i="1"/>
  <c r="O164" i="1" s="1"/>
  <c r="K164" i="1"/>
  <c r="Q164" i="1" s="1"/>
  <c r="G164" i="1"/>
  <c r="AH164" i="1" s="1"/>
  <c r="F164" i="1"/>
  <c r="AB164" i="1" s="1"/>
  <c r="AC164" i="1" s="1"/>
  <c r="AO163" i="1"/>
  <c r="AN163" i="1"/>
  <c r="AM163" i="1"/>
  <c r="AK163" i="1"/>
  <c r="AJ163" i="1"/>
  <c r="AI163" i="1"/>
  <c r="N163" i="1"/>
  <c r="M163" i="1"/>
  <c r="K163" i="1"/>
  <c r="G163" i="1"/>
  <c r="AG163" i="1" s="1"/>
  <c r="F163" i="1"/>
  <c r="AB163" i="1" s="1"/>
  <c r="AC163" i="1" s="1"/>
  <c r="AO162" i="1"/>
  <c r="AN162" i="1"/>
  <c r="AM162" i="1"/>
  <c r="AK162" i="1"/>
  <c r="AJ162" i="1"/>
  <c r="AI162" i="1"/>
  <c r="N162" i="1"/>
  <c r="M162" i="1"/>
  <c r="L162" i="1"/>
  <c r="K162" i="1"/>
  <c r="G162" i="1"/>
  <c r="AH162" i="1" s="1"/>
  <c r="F162" i="1"/>
  <c r="AB162" i="1" s="1"/>
  <c r="AC162" i="1" s="1"/>
  <c r="AO161" i="1"/>
  <c r="AN161" i="1"/>
  <c r="AM161" i="1"/>
  <c r="AK161" i="1"/>
  <c r="AJ161" i="1"/>
  <c r="AI161" i="1"/>
  <c r="N161" i="1"/>
  <c r="M161" i="1"/>
  <c r="K161" i="1"/>
  <c r="G161" i="1"/>
  <c r="AG161" i="1" s="1"/>
  <c r="F161" i="1"/>
  <c r="AB161" i="1" s="1"/>
  <c r="AC161" i="1" s="1"/>
  <c r="AO160" i="1"/>
  <c r="AN160" i="1"/>
  <c r="AM160" i="1"/>
  <c r="AK160" i="1"/>
  <c r="AJ160" i="1"/>
  <c r="AI160" i="1"/>
  <c r="N160" i="1"/>
  <c r="M160" i="1"/>
  <c r="O160" i="1" s="1"/>
  <c r="K160" i="1"/>
  <c r="Q160" i="1" s="1"/>
  <c r="G160" i="1"/>
  <c r="AH160" i="1" s="1"/>
  <c r="F160" i="1"/>
  <c r="AB160" i="1" s="1"/>
  <c r="AC160" i="1" s="1"/>
  <c r="AO159" i="1"/>
  <c r="AN159" i="1"/>
  <c r="AM159" i="1"/>
  <c r="AK159" i="1"/>
  <c r="AJ159" i="1"/>
  <c r="AI159" i="1"/>
  <c r="N159" i="1"/>
  <c r="M159" i="1"/>
  <c r="O159" i="1" s="1"/>
  <c r="K159" i="1"/>
  <c r="G159" i="1"/>
  <c r="AG159" i="1" s="1"/>
  <c r="F159" i="1"/>
  <c r="AB159" i="1" s="1"/>
  <c r="AC159" i="1" s="1"/>
  <c r="AO158" i="1"/>
  <c r="AN158" i="1"/>
  <c r="AM158" i="1"/>
  <c r="AK158" i="1"/>
  <c r="AJ158" i="1"/>
  <c r="AI158" i="1"/>
  <c r="N158" i="1"/>
  <c r="M158" i="1"/>
  <c r="L158" i="1"/>
  <c r="K158" i="1"/>
  <c r="G158" i="1"/>
  <c r="AH158" i="1" s="1"/>
  <c r="F158" i="1"/>
  <c r="AB158" i="1" s="1"/>
  <c r="AC158" i="1" s="1"/>
  <c r="AO157" i="1"/>
  <c r="AN157" i="1"/>
  <c r="AM157" i="1"/>
  <c r="AK157" i="1"/>
  <c r="AJ157" i="1"/>
  <c r="AI157" i="1"/>
  <c r="N157" i="1"/>
  <c r="M157" i="1"/>
  <c r="K157" i="1"/>
  <c r="G157" i="1"/>
  <c r="AG157" i="1" s="1"/>
  <c r="F157" i="1"/>
  <c r="AB157" i="1" s="1"/>
  <c r="AC157" i="1" s="1"/>
  <c r="AO156" i="1"/>
  <c r="AN156" i="1"/>
  <c r="AM156" i="1"/>
  <c r="AK156" i="1"/>
  <c r="AJ156" i="1"/>
  <c r="AI156" i="1"/>
  <c r="N156" i="1"/>
  <c r="M156" i="1"/>
  <c r="L156" i="1"/>
  <c r="K156" i="1"/>
  <c r="G156" i="1"/>
  <c r="AH156" i="1" s="1"/>
  <c r="F156" i="1"/>
  <c r="AB156" i="1" s="1"/>
  <c r="AC156" i="1" s="1"/>
  <c r="AO155" i="1"/>
  <c r="AN155" i="1"/>
  <c r="AM155" i="1"/>
  <c r="AK155" i="1"/>
  <c r="AJ155" i="1"/>
  <c r="AI155" i="1"/>
  <c r="N155" i="1"/>
  <c r="M155" i="1"/>
  <c r="K155" i="1"/>
  <c r="G155" i="1"/>
  <c r="AG155" i="1" s="1"/>
  <c r="F155" i="1"/>
  <c r="AB155" i="1" s="1"/>
  <c r="AC155" i="1" s="1"/>
  <c r="AO154" i="1"/>
  <c r="AN154" i="1"/>
  <c r="AM154" i="1"/>
  <c r="AK154" i="1"/>
  <c r="AJ154" i="1"/>
  <c r="AI154" i="1"/>
  <c r="N154" i="1"/>
  <c r="M154" i="1"/>
  <c r="L154" i="1"/>
  <c r="K154" i="1"/>
  <c r="G154" i="1"/>
  <c r="AH154" i="1" s="1"/>
  <c r="F154" i="1"/>
  <c r="AB154" i="1" s="1"/>
  <c r="AC154" i="1" s="1"/>
  <c r="AO153" i="1"/>
  <c r="AN153" i="1"/>
  <c r="AM153" i="1"/>
  <c r="AK153" i="1"/>
  <c r="AJ153" i="1"/>
  <c r="AI153" i="1"/>
  <c r="N153" i="1"/>
  <c r="M153" i="1"/>
  <c r="O153" i="1" s="1"/>
  <c r="K153" i="1"/>
  <c r="G153" i="1"/>
  <c r="AG153" i="1" s="1"/>
  <c r="F153" i="1"/>
  <c r="AB153" i="1" s="1"/>
  <c r="AC153" i="1" s="1"/>
  <c r="AO152" i="1"/>
  <c r="AN152" i="1"/>
  <c r="AM152" i="1"/>
  <c r="AK152" i="1"/>
  <c r="AJ152" i="1"/>
  <c r="AI152" i="1"/>
  <c r="N152" i="1"/>
  <c r="M152" i="1"/>
  <c r="O152" i="1" s="1"/>
  <c r="K152" i="1"/>
  <c r="Q152" i="1" s="1"/>
  <c r="G152" i="1"/>
  <c r="AH152" i="1" s="1"/>
  <c r="F152" i="1"/>
  <c r="AB152" i="1" s="1"/>
  <c r="AC152" i="1" s="1"/>
  <c r="AO151" i="1"/>
  <c r="AN151" i="1"/>
  <c r="AM151" i="1"/>
  <c r="AK151" i="1"/>
  <c r="AJ151" i="1"/>
  <c r="AI151" i="1"/>
  <c r="N151" i="1"/>
  <c r="M151" i="1"/>
  <c r="O151" i="1" s="1"/>
  <c r="K151" i="1"/>
  <c r="G151" i="1"/>
  <c r="AG151" i="1" s="1"/>
  <c r="F151" i="1"/>
  <c r="AB151" i="1" s="1"/>
  <c r="AC151" i="1" s="1"/>
  <c r="AO150" i="1"/>
  <c r="AN150" i="1"/>
  <c r="AM150" i="1"/>
  <c r="AK150" i="1"/>
  <c r="AJ150" i="1"/>
  <c r="AI150" i="1"/>
  <c r="N150" i="1"/>
  <c r="M150" i="1"/>
  <c r="O150" i="1" s="1"/>
  <c r="K150" i="1"/>
  <c r="Q150" i="1" s="1"/>
  <c r="G150" i="1"/>
  <c r="AH150" i="1" s="1"/>
  <c r="F150" i="1"/>
  <c r="AB150" i="1" s="1"/>
  <c r="AC150" i="1" s="1"/>
  <c r="AO149" i="1"/>
  <c r="AN149" i="1"/>
  <c r="AM149" i="1"/>
  <c r="AK149" i="1"/>
  <c r="AJ149" i="1"/>
  <c r="AI149" i="1"/>
  <c r="N149" i="1"/>
  <c r="M149" i="1"/>
  <c r="K149" i="1"/>
  <c r="G149" i="1"/>
  <c r="AG149" i="1" s="1"/>
  <c r="F149" i="1"/>
  <c r="AB149" i="1" s="1"/>
  <c r="AC149" i="1" s="1"/>
  <c r="AO148" i="1"/>
  <c r="AN148" i="1"/>
  <c r="AM148" i="1"/>
  <c r="AK148" i="1"/>
  <c r="AJ148" i="1"/>
  <c r="AI148" i="1"/>
  <c r="N148" i="1"/>
  <c r="M148" i="1"/>
  <c r="L148" i="1"/>
  <c r="K148" i="1"/>
  <c r="G148" i="1"/>
  <c r="AH148" i="1" s="1"/>
  <c r="F148" i="1"/>
  <c r="AB148" i="1" s="1"/>
  <c r="AC148" i="1" s="1"/>
  <c r="AO147" i="1"/>
  <c r="AN147" i="1"/>
  <c r="AM147" i="1"/>
  <c r="AK147" i="1"/>
  <c r="AJ147" i="1"/>
  <c r="AI147" i="1"/>
  <c r="N147" i="1"/>
  <c r="M147" i="1"/>
  <c r="O147" i="1" s="1"/>
  <c r="K147" i="1"/>
  <c r="G147" i="1"/>
  <c r="AG147" i="1" s="1"/>
  <c r="F147" i="1"/>
  <c r="AB147" i="1" s="1"/>
  <c r="AC147" i="1" s="1"/>
  <c r="AO146" i="1"/>
  <c r="AN146" i="1"/>
  <c r="AM146" i="1"/>
  <c r="AK146" i="1"/>
  <c r="AJ146" i="1"/>
  <c r="AI146" i="1"/>
  <c r="N146" i="1"/>
  <c r="M146" i="1"/>
  <c r="L146" i="1"/>
  <c r="K146" i="1"/>
  <c r="G146" i="1"/>
  <c r="AH146" i="1" s="1"/>
  <c r="F146" i="1"/>
  <c r="AB146" i="1" s="1"/>
  <c r="AC146" i="1" s="1"/>
  <c r="AO145" i="1"/>
  <c r="AN145" i="1"/>
  <c r="AM145" i="1"/>
  <c r="AK145" i="1"/>
  <c r="AJ145" i="1"/>
  <c r="AI145" i="1"/>
  <c r="N145" i="1"/>
  <c r="M145" i="1"/>
  <c r="O145" i="1" s="1"/>
  <c r="K145" i="1"/>
  <c r="G145" i="1"/>
  <c r="AG145" i="1" s="1"/>
  <c r="F145" i="1"/>
  <c r="AB145" i="1" s="1"/>
  <c r="AC145" i="1" s="1"/>
  <c r="AO144" i="1"/>
  <c r="AN144" i="1"/>
  <c r="AM144" i="1"/>
  <c r="AK144" i="1"/>
  <c r="AJ144" i="1"/>
  <c r="AI144" i="1"/>
  <c r="N144" i="1"/>
  <c r="M144" i="1"/>
  <c r="O144" i="1" s="1"/>
  <c r="K144" i="1"/>
  <c r="Q144" i="1" s="1"/>
  <c r="G144" i="1"/>
  <c r="AH144" i="1" s="1"/>
  <c r="F144" i="1"/>
  <c r="AB144" i="1" s="1"/>
  <c r="AC144" i="1" s="1"/>
  <c r="AO143" i="1"/>
  <c r="AN143" i="1"/>
  <c r="AM143" i="1"/>
  <c r="AK143" i="1"/>
  <c r="AJ143" i="1"/>
  <c r="AI143" i="1"/>
  <c r="N143" i="1"/>
  <c r="M143" i="1"/>
  <c r="K143" i="1"/>
  <c r="G143" i="1"/>
  <c r="AG143" i="1" s="1"/>
  <c r="F143" i="1"/>
  <c r="AB143" i="1" s="1"/>
  <c r="AC143" i="1" s="1"/>
  <c r="AO142" i="1"/>
  <c r="AN142" i="1"/>
  <c r="AM142" i="1"/>
  <c r="AK142" i="1"/>
  <c r="AJ142" i="1"/>
  <c r="AI142" i="1"/>
  <c r="N142" i="1"/>
  <c r="M142" i="1"/>
  <c r="L142" i="1"/>
  <c r="K142" i="1"/>
  <c r="G142" i="1"/>
  <c r="AH142" i="1" s="1"/>
  <c r="F142" i="1"/>
  <c r="AB142" i="1" s="1"/>
  <c r="AC142" i="1" s="1"/>
  <c r="AO141" i="1"/>
  <c r="AN141" i="1"/>
  <c r="AM141" i="1"/>
  <c r="AK141" i="1"/>
  <c r="AJ141" i="1"/>
  <c r="AI141" i="1"/>
  <c r="N141" i="1"/>
  <c r="M141" i="1"/>
  <c r="O141" i="1" s="1"/>
  <c r="K141" i="1"/>
  <c r="G141" i="1"/>
  <c r="AG141" i="1" s="1"/>
  <c r="F141" i="1"/>
  <c r="AB141" i="1" s="1"/>
  <c r="AC141" i="1" s="1"/>
  <c r="AO140" i="1"/>
  <c r="AN140" i="1"/>
  <c r="AM140" i="1"/>
  <c r="AK140" i="1"/>
  <c r="AJ140" i="1"/>
  <c r="AI140" i="1"/>
  <c r="N140" i="1"/>
  <c r="M140" i="1"/>
  <c r="O140" i="1" s="1"/>
  <c r="K140" i="1"/>
  <c r="Q140" i="1" s="1"/>
  <c r="G140" i="1"/>
  <c r="AH140" i="1" s="1"/>
  <c r="F140" i="1"/>
  <c r="AB140" i="1" s="1"/>
  <c r="AC140" i="1" s="1"/>
  <c r="AO139" i="1"/>
  <c r="AN139" i="1"/>
  <c r="AM139" i="1"/>
  <c r="AK139" i="1"/>
  <c r="AJ139" i="1"/>
  <c r="AI139" i="1"/>
  <c r="N139" i="1"/>
  <c r="M139" i="1"/>
  <c r="K139" i="1"/>
  <c r="G139" i="1"/>
  <c r="AG139" i="1" s="1"/>
  <c r="F139" i="1"/>
  <c r="AB139" i="1" s="1"/>
  <c r="AC139" i="1" s="1"/>
  <c r="AO138" i="1"/>
  <c r="AN138" i="1"/>
  <c r="AM138" i="1"/>
  <c r="AK138" i="1"/>
  <c r="AJ138" i="1"/>
  <c r="AI138" i="1"/>
  <c r="N138" i="1"/>
  <c r="M138" i="1"/>
  <c r="L138" i="1"/>
  <c r="K138" i="1"/>
  <c r="G138" i="1"/>
  <c r="AH138" i="1" s="1"/>
  <c r="F138" i="1"/>
  <c r="AB138" i="1" s="1"/>
  <c r="AC138" i="1" s="1"/>
  <c r="AO137" i="1"/>
  <c r="AN137" i="1"/>
  <c r="AM137" i="1"/>
  <c r="AK137" i="1"/>
  <c r="AJ137" i="1"/>
  <c r="AI137" i="1"/>
  <c r="N137" i="1"/>
  <c r="M137" i="1"/>
  <c r="K137" i="1"/>
  <c r="G137" i="1"/>
  <c r="AG137" i="1" s="1"/>
  <c r="F137" i="1"/>
  <c r="AB137" i="1" s="1"/>
  <c r="AC137" i="1" s="1"/>
  <c r="AO136" i="1"/>
  <c r="AN136" i="1"/>
  <c r="AM136" i="1"/>
  <c r="AK136" i="1"/>
  <c r="AJ136" i="1"/>
  <c r="AI136" i="1"/>
  <c r="N136" i="1"/>
  <c r="M136" i="1"/>
  <c r="L136" i="1"/>
  <c r="K136" i="1"/>
  <c r="G136" i="1"/>
  <c r="AH136" i="1" s="1"/>
  <c r="F136" i="1"/>
  <c r="AB136" i="1" s="1"/>
  <c r="AC136" i="1" s="1"/>
  <c r="AO135" i="1"/>
  <c r="AN135" i="1"/>
  <c r="AM135" i="1"/>
  <c r="AK135" i="1"/>
  <c r="AJ135" i="1"/>
  <c r="AI135" i="1"/>
  <c r="N135" i="1"/>
  <c r="M135" i="1"/>
  <c r="O135" i="1" s="1"/>
  <c r="K135" i="1"/>
  <c r="G135" i="1"/>
  <c r="AG135" i="1" s="1"/>
  <c r="F135" i="1"/>
  <c r="AB135" i="1" s="1"/>
  <c r="AC135" i="1" s="1"/>
  <c r="AO134" i="1"/>
  <c r="AN134" i="1"/>
  <c r="AM134" i="1"/>
  <c r="AK134" i="1"/>
  <c r="AJ134" i="1"/>
  <c r="AI134" i="1"/>
  <c r="N134" i="1"/>
  <c r="M134" i="1"/>
  <c r="O134" i="1" s="1"/>
  <c r="K134" i="1"/>
  <c r="Q134" i="1" s="1"/>
  <c r="G134" i="1"/>
  <c r="AH134" i="1" s="1"/>
  <c r="F134" i="1"/>
  <c r="AB134" i="1" s="1"/>
  <c r="AC134" i="1" s="1"/>
  <c r="AO133" i="1"/>
  <c r="AN133" i="1"/>
  <c r="AM133" i="1"/>
  <c r="AK133" i="1"/>
  <c r="AJ133" i="1"/>
  <c r="AI133" i="1"/>
  <c r="N133" i="1"/>
  <c r="M133" i="1"/>
  <c r="K133" i="1"/>
  <c r="G133" i="1"/>
  <c r="AG133" i="1" s="1"/>
  <c r="F133" i="1"/>
  <c r="AB133" i="1" s="1"/>
  <c r="AC133" i="1" s="1"/>
  <c r="AO132" i="1"/>
  <c r="AN132" i="1"/>
  <c r="AM132" i="1"/>
  <c r="AK132" i="1"/>
  <c r="AJ132" i="1"/>
  <c r="AI132" i="1"/>
  <c r="N132" i="1"/>
  <c r="M132" i="1"/>
  <c r="L132" i="1"/>
  <c r="K132" i="1"/>
  <c r="G132" i="1"/>
  <c r="AH132" i="1" s="1"/>
  <c r="F132" i="1"/>
  <c r="AB132" i="1" s="1"/>
  <c r="AC132" i="1" s="1"/>
  <c r="AO131" i="1"/>
  <c r="AN131" i="1"/>
  <c r="AM131" i="1"/>
  <c r="AK131" i="1"/>
  <c r="AJ131" i="1"/>
  <c r="AI131" i="1"/>
  <c r="N131" i="1"/>
  <c r="M131" i="1"/>
  <c r="O131" i="1" s="1"/>
  <c r="K131" i="1"/>
  <c r="G131" i="1"/>
  <c r="AG131" i="1" s="1"/>
  <c r="F131" i="1"/>
  <c r="AB131" i="1" s="1"/>
  <c r="AC131" i="1" s="1"/>
  <c r="AO130" i="1"/>
  <c r="AN130" i="1"/>
  <c r="AM130" i="1"/>
  <c r="AK130" i="1"/>
  <c r="AJ130" i="1"/>
  <c r="AI130" i="1"/>
  <c r="N130" i="1"/>
  <c r="M130" i="1"/>
  <c r="O130" i="1" s="1"/>
  <c r="K130" i="1"/>
  <c r="Q130" i="1" s="1"/>
  <c r="G130" i="1"/>
  <c r="AH130" i="1" s="1"/>
  <c r="F130" i="1"/>
  <c r="AB130" i="1" s="1"/>
  <c r="AC130" i="1" s="1"/>
  <c r="AO129" i="1"/>
  <c r="AN129" i="1"/>
  <c r="AM129" i="1"/>
  <c r="AK129" i="1"/>
  <c r="AJ129" i="1"/>
  <c r="AI129" i="1"/>
  <c r="N129" i="1"/>
  <c r="M129" i="1"/>
  <c r="K129" i="1"/>
  <c r="G129" i="1"/>
  <c r="AG129" i="1" s="1"/>
  <c r="F129" i="1"/>
  <c r="AB129" i="1" s="1"/>
  <c r="AC129" i="1" s="1"/>
  <c r="AO128" i="1"/>
  <c r="AN128" i="1"/>
  <c r="AM128" i="1"/>
  <c r="AK128" i="1"/>
  <c r="AJ128" i="1"/>
  <c r="AI128" i="1"/>
  <c r="N128" i="1"/>
  <c r="M128" i="1"/>
  <c r="L128" i="1"/>
  <c r="K128" i="1"/>
  <c r="G128" i="1"/>
  <c r="AH128" i="1" s="1"/>
  <c r="F128" i="1"/>
  <c r="AB128" i="1" s="1"/>
  <c r="AC128" i="1" s="1"/>
  <c r="AO127" i="1"/>
  <c r="AN127" i="1"/>
  <c r="AM127" i="1"/>
  <c r="AK127" i="1"/>
  <c r="AJ127" i="1"/>
  <c r="AI127" i="1"/>
  <c r="N127" i="1"/>
  <c r="M127" i="1"/>
  <c r="O127" i="1" s="1"/>
  <c r="K127" i="1"/>
  <c r="G127" i="1"/>
  <c r="AG127" i="1" s="1"/>
  <c r="F127" i="1"/>
  <c r="AB127" i="1" s="1"/>
  <c r="AC127" i="1" s="1"/>
  <c r="AO126" i="1"/>
  <c r="AN126" i="1"/>
  <c r="AM126" i="1"/>
  <c r="AK126" i="1"/>
  <c r="AJ126" i="1"/>
  <c r="AI126" i="1"/>
  <c r="N126" i="1"/>
  <c r="M126" i="1"/>
  <c r="O126" i="1" s="1"/>
  <c r="K126" i="1"/>
  <c r="Q126" i="1" s="1"/>
  <c r="G126" i="1"/>
  <c r="AH126" i="1" s="1"/>
  <c r="F126" i="1"/>
  <c r="AB126" i="1" s="1"/>
  <c r="AC126" i="1" s="1"/>
  <c r="AO125" i="1"/>
  <c r="AN125" i="1"/>
  <c r="AM125" i="1"/>
  <c r="AK125" i="1"/>
  <c r="AJ125" i="1"/>
  <c r="AI125" i="1"/>
  <c r="N125" i="1"/>
  <c r="M125" i="1"/>
  <c r="K125" i="1"/>
  <c r="G125" i="1"/>
  <c r="AG125" i="1" s="1"/>
  <c r="F125" i="1"/>
  <c r="AB125" i="1" s="1"/>
  <c r="AC125" i="1" s="1"/>
  <c r="AO124" i="1"/>
  <c r="AN124" i="1"/>
  <c r="AM124" i="1"/>
  <c r="AK124" i="1"/>
  <c r="AJ124" i="1"/>
  <c r="AI124" i="1"/>
  <c r="N124" i="1"/>
  <c r="M124" i="1"/>
  <c r="L124" i="1"/>
  <c r="K124" i="1"/>
  <c r="G124" i="1"/>
  <c r="AH124" i="1" s="1"/>
  <c r="F124" i="1"/>
  <c r="AB124" i="1" s="1"/>
  <c r="AC124" i="1" s="1"/>
  <c r="AO123" i="1"/>
  <c r="AN123" i="1"/>
  <c r="AM123" i="1"/>
  <c r="AK123" i="1"/>
  <c r="AJ123" i="1"/>
  <c r="AI123" i="1"/>
  <c r="N123" i="1"/>
  <c r="M123" i="1"/>
  <c r="O123" i="1" s="1"/>
  <c r="K123" i="1"/>
  <c r="G123" i="1"/>
  <c r="AG123" i="1" s="1"/>
  <c r="F123" i="1"/>
  <c r="AB123" i="1" s="1"/>
  <c r="AC123" i="1" s="1"/>
  <c r="AO122" i="1"/>
  <c r="AN122" i="1"/>
  <c r="AM122" i="1"/>
  <c r="AK122" i="1"/>
  <c r="AJ122" i="1"/>
  <c r="AI122" i="1"/>
  <c r="N122" i="1"/>
  <c r="M122" i="1"/>
  <c r="O122" i="1" s="1"/>
  <c r="K122" i="1"/>
  <c r="Q122" i="1" s="1"/>
  <c r="G122" i="1"/>
  <c r="AH122" i="1" s="1"/>
  <c r="F122" i="1"/>
  <c r="AB122" i="1" s="1"/>
  <c r="AC122" i="1" s="1"/>
  <c r="AO121" i="1"/>
  <c r="AN121" i="1"/>
  <c r="AM121" i="1"/>
  <c r="AK121" i="1"/>
  <c r="AJ121" i="1"/>
  <c r="AI121" i="1"/>
  <c r="N121" i="1"/>
  <c r="M121" i="1"/>
  <c r="K121" i="1"/>
  <c r="G121" i="1"/>
  <c r="AG121" i="1" s="1"/>
  <c r="F121" i="1"/>
  <c r="AB121" i="1" s="1"/>
  <c r="AC121" i="1" s="1"/>
  <c r="AO120" i="1"/>
  <c r="AN120" i="1"/>
  <c r="AM120" i="1"/>
  <c r="AK120" i="1"/>
  <c r="AJ120" i="1"/>
  <c r="AI120" i="1"/>
  <c r="N120" i="1"/>
  <c r="M120" i="1"/>
  <c r="L120" i="1"/>
  <c r="K120" i="1"/>
  <c r="G120" i="1"/>
  <c r="AH120" i="1" s="1"/>
  <c r="F120" i="1"/>
  <c r="AB120" i="1" s="1"/>
  <c r="AC120" i="1" s="1"/>
  <c r="AO119" i="1"/>
  <c r="AN119" i="1"/>
  <c r="AM119" i="1"/>
  <c r="AK119" i="1"/>
  <c r="AJ119" i="1"/>
  <c r="AI119" i="1"/>
  <c r="N119" i="1"/>
  <c r="M119" i="1"/>
  <c r="O119" i="1" s="1"/>
  <c r="K119" i="1"/>
  <c r="G119" i="1"/>
  <c r="AG119" i="1" s="1"/>
  <c r="F119" i="1"/>
  <c r="AB119" i="1" s="1"/>
  <c r="AC119" i="1" s="1"/>
  <c r="AO118" i="1"/>
  <c r="AN118" i="1"/>
  <c r="AM118" i="1"/>
  <c r="AK118" i="1"/>
  <c r="AJ118" i="1"/>
  <c r="AI118" i="1"/>
  <c r="N118" i="1"/>
  <c r="M118" i="1"/>
  <c r="O118" i="1" s="1"/>
  <c r="K118" i="1"/>
  <c r="Q118" i="1" s="1"/>
  <c r="G118" i="1"/>
  <c r="AH118" i="1" s="1"/>
  <c r="F118" i="1"/>
  <c r="AB118" i="1" s="1"/>
  <c r="AC118" i="1" s="1"/>
  <c r="AO117" i="1"/>
  <c r="AN117" i="1"/>
  <c r="AM117" i="1"/>
  <c r="AK117" i="1"/>
  <c r="AJ117" i="1"/>
  <c r="AI117" i="1"/>
  <c r="N117" i="1"/>
  <c r="M117" i="1"/>
  <c r="K117" i="1"/>
  <c r="G117" i="1"/>
  <c r="AG117" i="1" s="1"/>
  <c r="F117" i="1"/>
  <c r="AB117" i="1" s="1"/>
  <c r="AC117" i="1" s="1"/>
  <c r="AO116" i="1"/>
  <c r="AN116" i="1"/>
  <c r="AM116" i="1"/>
  <c r="AK116" i="1"/>
  <c r="AJ116" i="1"/>
  <c r="AI116" i="1"/>
  <c r="N116" i="1"/>
  <c r="M116" i="1"/>
  <c r="L116" i="1"/>
  <c r="K116" i="1"/>
  <c r="G116" i="1"/>
  <c r="AH116" i="1" s="1"/>
  <c r="F116" i="1"/>
  <c r="AB116" i="1" s="1"/>
  <c r="AC116" i="1" s="1"/>
  <c r="AO115" i="1"/>
  <c r="AN115" i="1"/>
  <c r="AM115" i="1"/>
  <c r="AK115" i="1"/>
  <c r="AJ115" i="1"/>
  <c r="AI115" i="1"/>
  <c r="N115" i="1"/>
  <c r="M115" i="1"/>
  <c r="K115" i="1"/>
  <c r="G115" i="1"/>
  <c r="AG115" i="1" s="1"/>
  <c r="F115" i="1"/>
  <c r="AB115" i="1" s="1"/>
  <c r="AC115" i="1" s="1"/>
  <c r="AO114" i="1"/>
  <c r="AN114" i="1"/>
  <c r="AM114" i="1"/>
  <c r="AK114" i="1"/>
  <c r="AJ114" i="1"/>
  <c r="AI114" i="1"/>
  <c r="N114" i="1"/>
  <c r="M114" i="1"/>
  <c r="L114" i="1"/>
  <c r="K114" i="1"/>
  <c r="G114" i="1"/>
  <c r="AH114" i="1" s="1"/>
  <c r="F114" i="1"/>
  <c r="AB114" i="1" s="1"/>
  <c r="AC114" i="1" s="1"/>
  <c r="AO113" i="1"/>
  <c r="AN113" i="1"/>
  <c r="AM113" i="1"/>
  <c r="AK113" i="1"/>
  <c r="AJ113" i="1"/>
  <c r="AI113" i="1"/>
  <c r="N113" i="1"/>
  <c r="M113" i="1"/>
  <c r="O113" i="1" s="1"/>
  <c r="K113" i="1"/>
  <c r="G113" i="1"/>
  <c r="AG113" i="1" s="1"/>
  <c r="F113" i="1"/>
  <c r="AB113" i="1" s="1"/>
  <c r="AC113" i="1" s="1"/>
  <c r="AO112" i="1"/>
  <c r="AN112" i="1"/>
  <c r="AM112" i="1"/>
  <c r="AK112" i="1"/>
  <c r="AJ112" i="1"/>
  <c r="AI112" i="1"/>
  <c r="N112" i="1"/>
  <c r="M112" i="1"/>
  <c r="O112" i="1" s="1"/>
  <c r="K112" i="1"/>
  <c r="Q112" i="1" s="1"/>
  <c r="G112" i="1"/>
  <c r="AH112" i="1" s="1"/>
  <c r="F112" i="1"/>
  <c r="AB112" i="1" s="1"/>
  <c r="AC112" i="1" s="1"/>
  <c r="AO111" i="1"/>
  <c r="AN111" i="1"/>
  <c r="AM111" i="1"/>
  <c r="AK111" i="1"/>
  <c r="AJ111" i="1"/>
  <c r="AI111" i="1"/>
  <c r="N111" i="1"/>
  <c r="M111" i="1"/>
  <c r="K111" i="1"/>
  <c r="G111" i="1"/>
  <c r="AG111" i="1" s="1"/>
  <c r="F111" i="1"/>
  <c r="AB111" i="1" s="1"/>
  <c r="AC111" i="1" s="1"/>
  <c r="AO110" i="1"/>
  <c r="AN110" i="1"/>
  <c r="AM110" i="1"/>
  <c r="AK110" i="1"/>
  <c r="AJ110" i="1"/>
  <c r="AI110" i="1"/>
  <c r="N110" i="1"/>
  <c r="M110" i="1"/>
  <c r="L110" i="1"/>
  <c r="K110" i="1"/>
  <c r="G110" i="1"/>
  <c r="AH110" i="1" s="1"/>
  <c r="F110" i="1"/>
  <c r="AB110" i="1" s="1"/>
  <c r="AC110" i="1" s="1"/>
  <c r="AO109" i="1"/>
  <c r="AN109" i="1"/>
  <c r="AM109" i="1"/>
  <c r="AK109" i="1"/>
  <c r="AJ109" i="1"/>
  <c r="AI109" i="1"/>
  <c r="N109" i="1"/>
  <c r="M109" i="1"/>
  <c r="O109" i="1" s="1"/>
  <c r="K109" i="1"/>
  <c r="G109" i="1"/>
  <c r="AG109" i="1" s="1"/>
  <c r="F109" i="1"/>
  <c r="AB109" i="1" s="1"/>
  <c r="AC109" i="1" s="1"/>
  <c r="AO108" i="1"/>
  <c r="AN108" i="1"/>
  <c r="AM108" i="1"/>
  <c r="AK108" i="1"/>
  <c r="AJ108" i="1"/>
  <c r="AI108" i="1"/>
  <c r="N108" i="1"/>
  <c r="M108" i="1"/>
  <c r="O108" i="1" s="1"/>
  <c r="K108" i="1"/>
  <c r="Q108" i="1" s="1"/>
  <c r="G108" i="1"/>
  <c r="AH108" i="1" s="1"/>
  <c r="F108" i="1"/>
  <c r="AB108" i="1" s="1"/>
  <c r="AC108" i="1" s="1"/>
  <c r="AO107" i="1"/>
  <c r="AN107" i="1"/>
  <c r="AM107" i="1"/>
  <c r="AK107" i="1"/>
  <c r="AJ107" i="1"/>
  <c r="AI107" i="1"/>
  <c r="N107" i="1"/>
  <c r="M107" i="1"/>
  <c r="K107" i="1"/>
  <c r="G107" i="1"/>
  <c r="AG107" i="1" s="1"/>
  <c r="F107" i="1"/>
  <c r="AB107" i="1" s="1"/>
  <c r="AC107" i="1" s="1"/>
  <c r="AO106" i="1"/>
  <c r="AN106" i="1"/>
  <c r="AM106" i="1"/>
  <c r="AK106" i="1"/>
  <c r="AJ106" i="1"/>
  <c r="AI106" i="1"/>
  <c r="N106" i="1"/>
  <c r="M106" i="1"/>
  <c r="L106" i="1"/>
  <c r="K106" i="1"/>
  <c r="G106" i="1"/>
  <c r="AH106" i="1" s="1"/>
  <c r="F106" i="1"/>
  <c r="AB106" i="1" s="1"/>
  <c r="AC106" i="1" s="1"/>
  <c r="AO105" i="1"/>
  <c r="AN105" i="1"/>
  <c r="AM105" i="1"/>
  <c r="AK105" i="1"/>
  <c r="AJ105" i="1"/>
  <c r="AI105" i="1"/>
  <c r="N105" i="1"/>
  <c r="M105" i="1"/>
  <c r="O105" i="1" s="1"/>
  <c r="K105" i="1"/>
  <c r="G105" i="1"/>
  <c r="AG105" i="1" s="1"/>
  <c r="F105" i="1"/>
  <c r="AB105" i="1" s="1"/>
  <c r="AC105" i="1" s="1"/>
  <c r="AO104" i="1"/>
  <c r="AN104" i="1"/>
  <c r="AM104" i="1"/>
  <c r="AK104" i="1"/>
  <c r="AJ104" i="1"/>
  <c r="AI104" i="1"/>
  <c r="N104" i="1"/>
  <c r="M104" i="1"/>
  <c r="O104" i="1" s="1"/>
  <c r="K104" i="1"/>
  <c r="Q104" i="1" s="1"/>
  <c r="G104" i="1"/>
  <c r="AH104" i="1" s="1"/>
  <c r="F104" i="1"/>
  <c r="AB104" i="1" s="1"/>
  <c r="AC104" i="1" s="1"/>
  <c r="AO103" i="1"/>
  <c r="AN103" i="1"/>
  <c r="AM103" i="1"/>
  <c r="AK103" i="1"/>
  <c r="AJ103" i="1"/>
  <c r="AI103" i="1"/>
  <c r="N103" i="1"/>
  <c r="M103" i="1"/>
  <c r="K103" i="1"/>
  <c r="G103" i="1"/>
  <c r="AG103" i="1" s="1"/>
  <c r="F103" i="1"/>
  <c r="AB103" i="1" s="1"/>
  <c r="AC103" i="1" s="1"/>
  <c r="AO102" i="1"/>
  <c r="AN102" i="1"/>
  <c r="AM102" i="1"/>
  <c r="AK102" i="1"/>
  <c r="AJ102" i="1"/>
  <c r="AI102" i="1"/>
  <c r="N102" i="1"/>
  <c r="M102" i="1"/>
  <c r="L102" i="1"/>
  <c r="K102" i="1"/>
  <c r="G102" i="1"/>
  <c r="AH102" i="1" s="1"/>
  <c r="F102" i="1"/>
  <c r="AB102" i="1" s="1"/>
  <c r="AC102" i="1" s="1"/>
  <c r="AO101" i="1"/>
  <c r="AN101" i="1"/>
  <c r="AM101" i="1"/>
  <c r="AK101" i="1"/>
  <c r="AJ101" i="1"/>
  <c r="AI101" i="1"/>
  <c r="N101" i="1"/>
  <c r="M101" i="1"/>
  <c r="O101" i="1" s="1"/>
  <c r="K101" i="1"/>
  <c r="G101" i="1"/>
  <c r="AG101" i="1" s="1"/>
  <c r="F101" i="1"/>
  <c r="AB101" i="1" s="1"/>
  <c r="AC101" i="1" s="1"/>
  <c r="AO100" i="1"/>
  <c r="AN100" i="1"/>
  <c r="AM100" i="1"/>
  <c r="AK100" i="1"/>
  <c r="AJ100" i="1"/>
  <c r="AI100" i="1"/>
  <c r="N100" i="1"/>
  <c r="M100" i="1"/>
  <c r="O100" i="1" s="1"/>
  <c r="K100" i="1"/>
  <c r="Q100" i="1" s="1"/>
  <c r="G100" i="1"/>
  <c r="AH100" i="1" s="1"/>
  <c r="F100" i="1"/>
  <c r="AB100" i="1" s="1"/>
  <c r="AC100" i="1" s="1"/>
  <c r="AO99" i="1"/>
  <c r="AN99" i="1"/>
  <c r="AM99" i="1"/>
  <c r="AK99" i="1"/>
  <c r="AJ99" i="1"/>
  <c r="AI99" i="1"/>
  <c r="N99" i="1"/>
  <c r="M99" i="1"/>
  <c r="K99" i="1"/>
  <c r="G99" i="1"/>
  <c r="AG99" i="1" s="1"/>
  <c r="F99" i="1"/>
  <c r="AB99" i="1" s="1"/>
  <c r="AC99" i="1" s="1"/>
  <c r="AO98" i="1"/>
  <c r="AN98" i="1"/>
  <c r="AM98" i="1"/>
  <c r="AK98" i="1"/>
  <c r="AJ98" i="1"/>
  <c r="AI98" i="1"/>
  <c r="N98" i="1"/>
  <c r="M98" i="1"/>
  <c r="L98" i="1"/>
  <c r="K98" i="1"/>
  <c r="G98" i="1"/>
  <c r="AH98" i="1" s="1"/>
  <c r="F98" i="1"/>
  <c r="AB98" i="1" s="1"/>
  <c r="AC98" i="1" s="1"/>
  <c r="AO97" i="1"/>
  <c r="AN97" i="1"/>
  <c r="AM97" i="1"/>
  <c r="AK97" i="1"/>
  <c r="AJ97" i="1"/>
  <c r="AI97" i="1"/>
  <c r="N97" i="1"/>
  <c r="M97" i="1"/>
  <c r="K97" i="1"/>
  <c r="G97" i="1"/>
  <c r="AG97" i="1" s="1"/>
  <c r="F97" i="1"/>
  <c r="AB97" i="1" s="1"/>
  <c r="AC97" i="1" s="1"/>
  <c r="AO96" i="1"/>
  <c r="AN96" i="1"/>
  <c r="AM96" i="1"/>
  <c r="AK96" i="1"/>
  <c r="AJ96" i="1"/>
  <c r="AI96" i="1"/>
  <c r="N96" i="1"/>
  <c r="M96" i="1"/>
  <c r="O96" i="1" s="1"/>
  <c r="K96" i="1"/>
  <c r="Q96" i="1" s="1"/>
  <c r="G96" i="1"/>
  <c r="AH96" i="1" s="1"/>
  <c r="F96" i="1"/>
  <c r="AB96" i="1" s="1"/>
  <c r="AC96" i="1" s="1"/>
  <c r="AO95" i="1"/>
  <c r="AN95" i="1"/>
  <c r="AM95" i="1"/>
  <c r="AK95" i="1"/>
  <c r="AJ95" i="1"/>
  <c r="AI95" i="1"/>
  <c r="N95" i="1"/>
  <c r="M95" i="1"/>
  <c r="O95" i="1" s="1"/>
  <c r="K95" i="1"/>
  <c r="G95" i="1"/>
  <c r="AG95" i="1" s="1"/>
  <c r="F95" i="1"/>
  <c r="AB95" i="1" s="1"/>
  <c r="AC95" i="1" s="1"/>
  <c r="AO94" i="1"/>
  <c r="AN94" i="1"/>
  <c r="AM94" i="1"/>
  <c r="AK94" i="1"/>
  <c r="AJ94" i="1"/>
  <c r="AI94" i="1"/>
  <c r="N94" i="1"/>
  <c r="M94" i="1"/>
  <c r="L94" i="1"/>
  <c r="K94" i="1"/>
  <c r="G94" i="1"/>
  <c r="AH94" i="1" s="1"/>
  <c r="F94" i="1"/>
  <c r="AB94" i="1" s="1"/>
  <c r="AC94" i="1" s="1"/>
  <c r="AO93" i="1"/>
  <c r="AN93" i="1"/>
  <c r="AM93" i="1"/>
  <c r="AK93" i="1"/>
  <c r="AJ93" i="1"/>
  <c r="AI93" i="1"/>
  <c r="N93" i="1"/>
  <c r="M93" i="1"/>
  <c r="O93" i="1" s="1"/>
  <c r="K93" i="1"/>
  <c r="G93" i="1"/>
  <c r="AG93" i="1" s="1"/>
  <c r="F93" i="1"/>
  <c r="AB93" i="1" s="1"/>
  <c r="AC93" i="1" s="1"/>
  <c r="AO92" i="1"/>
  <c r="AN92" i="1"/>
  <c r="AM92" i="1"/>
  <c r="AK92" i="1"/>
  <c r="AJ92" i="1"/>
  <c r="AI92" i="1"/>
  <c r="N92" i="1"/>
  <c r="M92" i="1"/>
  <c r="O92" i="1" s="1"/>
  <c r="K92" i="1"/>
  <c r="Q92" i="1" s="1"/>
  <c r="G92" i="1"/>
  <c r="AH92" i="1" s="1"/>
  <c r="F92" i="1"/>
  <c r="AB92" i="1" s="1"/>
  <c r="AC92" i="1" s="1"/>
  <c r="AO91" i="1"/>
  <c r="AN91" i="1"/>
  <c r="AM91" i="1"/>
  <c r="AK91" i="1"/>
  <c r="AJ91" i="1"/>
  <c r="AI91" i="1"/>
  <c r="N91" i="1"/>
  <c r="M91" i="1"/>
  <c r="K91" i="1"/>
  <c r="G91" i="1"/>
  <c r="AG91" i="1" s="1"/>
  <c r="F91" i="1"/>
  <c r="AB91" i="1" s="1"/>
  <c r="AC91" i="1" s="1"/>
  <c r="AO90" i="1"/>
  <c r="AN90" i="1"/>
  <c r="AM90" i="1"/>
  <c r="AK90" i="1"/>
  <c r="AJ90" i="1"/>
  <c r="AI90" i="1"/>
  <c r="N90" i="1"/>
  <c r="M90" i="1"/>
  <c r="L90" i="1"/>
  <c r="K90" i="1"/>
  <c r="G90" i="1"/>
  <c r="AH90" i="1" s="1"/>
  <c r="F90" i="1"/>
  <c r="AB90" i="1" s="1"/>
  <c r="AC90" i="1" s="1"/>
  <c r="AO89" i="1"/>
  <c r="AN89" i="1"/>
  <c r="AM89" i="1"/>
  <c r="AK89" i="1"/>
  <c r="AJ89" i="1"/>
  <c r="AI89" i="1"/>
  <c r="N89" i="1"/>
  <c r="M89" i="1"/>
  <c r="O89" i="1" s="1"/>
  <c r="K89" i="1"/>
  <c r="G89" i="1"/>
  <c r="AG89" i="1" s="1"/>
  <c r="F89" i="1"/>
  <c r="AB89" i="1" s="1"/>
  <c r="AC89" i="1" s="1"/>
  <c r="AO88" i="1"/>
  <c r="AN88" i="1"/>
  <c r="AM88" i="1"/>
  <c r="AK88" i="1"/>
  <c r="AJ88" i="1"/>
  <c r="AI88" i="1"/>
  <c r="N88" i="1"/>
  <c r="M88" i="1"/>
  <c r="O88" i="1" s="1"/>
  <c r="K88" i="1"/>
  <c r="Q88" i="1" s="1"/>
  <c r="G88" i="1"/>
  <c r="AH88" i="1" s="1"/>
  <c r="F88" i="1"/>
  <c r="AB88" i="1" s="1"/>
  <c r="AC88" i="1" s="1"/>
  <c r="AO87" i="1"/>
  <c r="AN87" i="1"/>
  <c r="AM87" i="1"/>
  <c r="AK87" i="1"/>
  <c r="AJ87" i="1"/>
  <c r="AI87" i="1"/>
  <c r="N87" i="1"/>
  <c r="M87" i="1"/>
  <c r="K87" i="1"/>
  <c r="G87" i="1"/>
  <c r="AG87" i="1" s="1"/>
  <c r="F87" i="1"/>
  <c r="AB87" i="1" s="1"/>
  <c r="AC87" i="1" s="1"/>
  <c r="AO86" i="1"/>
  <c r="AN86" i="1"/>
  <c r="AM86" i="1"/>
  <c r="AK86" i="1"/>
  <c r="AJ86" i="1"/>
  <c r="AI86" i="1"/>
  <c r="N86" i="1"/>
  <c r="M86" i="1"/>
  <c r="L86" i="1"/>
  <c r="K86" i="1"/>
  <c r="G86" i="1"/>
  <c r="AH86" i="1" s="1"/>
  <c r="F86" i="1"/>
  <c r="AB86" i="1" s="1"/>
  <c r="AC86" i="1" s="1"/>
  <c r="AO85" i="1"/>
  <c r="AN85" i="1"/>
  <c r="AM85" i="1"/>
  <c r="AK85" i="1"/>
  <c r="AJ85" i="1"/>
  <c r="AI85" i="1"/>
  <c r="N85" i="1"/>
  <c r="M85" i="1"/>
  <c r="O85" i="1" s="1"/>
  <c r="K85" i="1"/>
  <c r="G85" i="1"/>
  <c r="AG85" i="1" s="1"/>
  <c r="F85" i="1"/>
  <c r="AB85" i="1" s="1"/>
  <c r="AC85" i="1" s="1"/>
  <c r="AO84" i="1"/>
  <c r="AN84" i="1"/>
  <c r="AM84" i="1"/>
  <c r="AK84" i="1"/>
  <c r="AJ84" i="1"/>
  <c r="AI84" i="1"/>
  <c r="N84" i="1"/>
  <c r="M84" i="1"/>
  <c r="O84" i="1" s="1"/>
  <c r="K84" i="1"/>
  <c r="Q84" i="1" s="1"/>
  <c r="G84" i="1"/>
  <c r="AH84" i="1" s="1"/>
  <c r="F84" i="1"/>
  <c r="AB84" i="1" s="1"/>
  <c r="AC84" i="1" s="1"/>
  <c r="AO83" i="1"/>
  <c r="AN83" i="1"/>
  <c r="AM83" i="1"/>
  <c r="AK83" i="1"/>
  <c r="AJ83" i="1"/>
  <c r="AI83" i="1"/>
  <c r="N83" i="1"/>
  <c r="M83" i="1"/>
  <c r="K83" i="1"/>
  <c r="G83" i="1"/>
  <c r="AG83" i="1" s="1"/>
  <c r="F83" i="1"/>
  <c r="AB83" i="1" s="1"/>
  <c r="AC83" i="1" s="1"/>
  <c r="AO82" i="1"/>
  <c r="AN82" i="1"/>
  <c r="AM82" i="1"/>
  <c r="AK82" i="1"/>
  <c r="AJ82" i="1"/>
  <c r="AI82" i="1"/>
  <c r="AA82" i="1"/>
  <c r="Z82" i="1"/>
  <c r="N82" i="1"/>
  <c r="M82" i="1"/>
  <c r="L82" i="1"/>
  <c r="K82" i="1"/>
  <c r="G82" i="1"/>
  <c r="AH82" i="1" s="1"/>
  <c r="F82" i="1"/>
  <c r="AB82" i="1" s="1"/>
  <c r="AC82" i="1" s="1"/>
  <c r="AO81" i="1"/>
  <c r="AN81" i="1"/>
  <c r="AM81" i="1"/>
  <c r="AK81" i="1"/>
  <c r="AJ81" i="1"/>
  <c r="AI81" i="1"/>
  <c r="AA81" i="1"/>
  <c r="Z81" i="1"/>
  <c r="N81" i="1"/>
  <c r="M81" i="1"/>
  <c r="O81" i="1" s="1"/>
  <c r="K81" i="1"/>
  <c r="G81" i="1"/>
  <c r="AG81" i="1" s="1"/>
  <c r="F81" i="1"/>
  <c r="AB81" i="1" s="1"/>
  <c r="AC81" i="1" s="1"/>
  <c r="AO80" i="1"/>
  <c r="AN80" i="1"/>
  <c r="AM80" i="1"/>
  <c r="AK80" i="1"/>
  <c r="AJ80" i="1"/>
  <c r="AI80" i="1"/>
  <c r="AA80" i="1"/>
  <c r="Z80" i="1"/>
  <c r="N80" i="1"/>
  <c r="M80" i="1"/>
  <c r="O80" i="1" s="1"/>
  <c r="K80" i="1"/>
  <c r="Q80" i="1" s="1"/>
  <c r="G80" i="1"/>
  <c r="AH80" i="1" s="1"/>
  <c r="F80" i="1"/>
  <c r="AB80" i="1" s="1"/>
  <c r="AC80" i="1" s="1"/>
  <c r="AO79" i="1"/>
  <c r="AN79" i="1"/>
  <c r="AM79" i="1"/>
  <c r="AK79" i="1"/>
  <c r="AJ79" i="1"/>
  <c r="AI79" i="1"/>
  <c r="AA79" i="1"/>
  <c r="Z79" i="1"/>
  <c r="N79" i="1"/>
  <c r="M79" i="1"/>
  <c r="K79" i="1"/>
  <c r="G79" i="1"/>
  <c r="AG79" i="1" s="1"/>
  <c r="F79" i="1"/>
  <c r="AB79" i="1" s="1"/>
  <c r="AC79" i="1" s="1"/>
  <c r="AO78" i="1"/>
  <c r="AN78" i="1"/>
  <c r="AM78" i="1"/>
  <c r="AK78" i="1"/>
  <c r="AJ78" i="1"/>
  <c r="AI78" i="1"/>
  <c r="AA78" i="1"/>
  <c r="Z78" i="1"/>
  <c r="N78" i="1"/>
  <c r="M78" i="1"/>
  <c r="L78" i="1"/>
  <c r="K78" i="1"/>
  <c r="G78" i="1"/>
  <c r="AH78" i="1" s="1"/>
  <c r="F78" i="1"/>
  <c r="AB78" i="1" s="1"/>
  <c r="AC78" i="1" s="1"/>
  <c r="AO77" i="1"/>
  <c r="AN77" i="1"/>
  <c r="AM77" i="1"/>
  <c r="AK77" i="1"/>
  <c r="AJ77" i="1"/>
  <c r="AI77" i="1"/>
  <c r="AA77" i="1"/>
  <c r="Z77" i="1"/>
  <c r="N77" i="1"/>
  <c r="M77" i="1"/>
  <c r="O77" i="1" s="1"/>
  <c r="K77" i="1"/>
  <c r="G77" i="1"/>
  <c r="AG77" i="1" s="1"/>
  <c r="F77" i="1"/>
  <c r="AB77" i="1" s="1"/>
  <c r="AC77" i="1" s="1"/>
  <c r="AO76" i="1"/>
  <c r="AN76" i="1"/>
  <c r="AM76" i="1"/>
  <c r="AK76" i="1"/>
  <c r="AJ76" i="1"/>
  <c r="AI76" i="1"/>
  <c r="AA76" i="1"/>
  <c r="Z76" i="1"/>
  <c r="N76" i="1"/>
  <c r="M76" i="1"/>
  <c r="O76" i="1" s="1"/>
  <c r="K76" i="1"/>
  <c r="Q76" i="1" s="1"/>
  <c r="G76" i="1"/>
  <c r="AH76" i="1" s="1"/>
  <c r="F76" i="1"/>
  <c r="AB76" i="1" s="1"/>
  <c r="AC76" i="1" s="1"/>
  <c r="AO75" i="1"/>
  <c r="AN75" i="1"/>
  <c r="AM75" i="1"/>
  <c r="AK75" i="1"/>
  <c r="AJ75" i="1"/>
  <c r="AI75" i="1"/>
  <c r="AA75" i="1"/>
  <c r="Z75" i="1"/>
  <c r="N75" i="1"/>
  <c r="M75" i="1"/>
  <c r="K75" i="1"/>
  <c r="G75" i="1"/>
  <c r="AG75" i="1" s="1"/>
  <c r="F75" i="1"/>
  <c r="AB75" i="1" s="1"/>
  <c r="AC75" i="1" s="1"/>
  <c r="AO74" i="1"/>
  <c r="AN74" i="1"/>
  <c r="AM74" i="1"/>
  <c r="AK74" i="1"/>
  <c r="AJ74" i="1"/>
  <c r="AI74" i="1"/>
  <c r="AA74" i="1"/>
  <c r="Z74" i="1"/>
  <c r="N74" i="1"/>
  <c r="M74" i="1"/>
  <c r="L74" i="1"/>
  <c r="K74" i="1"/>
  <c r="G74" i="1"/>
  <c r="AH74" i="1" s="1"/>
  <c r="F74" i="1"/>
  <c r="AB74" i="1" s="1"/>
  <c r="AC74" i="1" s="1"/>
  <c r="AO73" i="1"/>
  <c r="AN73" i="1"/>
  <c r="AM73" i="1"/>
  <c r="AK73" i="1"/>
  <c r="AJ73" i="1"/>
  <c r="AI73" i="1"/>
  <c r="AA73" i="1"/>
  <c r="Z73" i="1"/>
  <c r="N73" i="1"/>
  <c r="M73" i="1"/>
  <c r="K73" i="1"/>
  <c r="G73" i="1"/>
  <c r="AG73" i="1" s="1"/>
  <c r="F73" i="1"/>
  <c r="AB73" i="1" s="1"/>
  <c r="AC73" i="1" s="1"/>
  <c r="AO72" i="1"/>
  <c r="AN72" i="1"/>
  <c r="AM72" i="1"/>
  <c r="AK72" i="1"/>
  <c r="AJ72" i="1"/>
  <c r="AI72" i="1"/>
  <c r="AA72" i="1"/>
  <c r="Z72" i="1"/>
  <c r="N72" i="1"/>
  <c r="M72" i="1"/>
  <c r="L72" i="1"/>
  <c r="K72" i="1"/>
  <c r="G72" i="1"/>
  <c r="AH72" i="1" s="1"/>
  <c r="F72" i="1"/>
  <c r="AB72" i="1" s="1"/>
  <c r="AC72" i="1" s="1"/>
  <c r="AO71" i="1"/>
  <c r="AN71" i="1"/>
  <c r="AM71" i="1"/>
  <c r="AK71" i="1"/>
  <c r="AJ71" i="1"/>
  <c r="AI71" i="1"/>
  <c r="AA71" i="1"/>
  <c r="Z71" i="1"/>
  <c r="N71" i="1"/>
  <c r="M71" i="1"/>
  <c r="O71" i="1" s="1"/>
  <c r="K71" i="1"/>
  <c r="G71" i="1"/>
  <c r="AG71" i="1" s="1"/>
  <c r="F71" i="1"/>
  <c r="AB71" i="1" s="1"/>
  <c r="AC71" i="1" s="1"/>
  <c r="AO70" i="1"/>
  <c r="AN70" i="1"/>
  <c r="AM70" i="1"/>
  <c r="AK70" i="1"/>
  <c r="AJ70" i="1"/>
  <c r="AI70" i="1"/>
  <c r="AA70" i="1"/>
  <c r="Z70" i="1"/>
  <c r="N70" i="1"/>
  <c r="M70" i="1"/>
  <c r="O70" i="1" s="1"/>
  <c r="K70" i="1"/>
  <c r="Q70" i="1" s="1"/>
  <c r="G70" i="1"/>
  <c r="AH70" i="1" s="1"/>
  <c r="F70" i="1"/>
  <c r="AB70" i="1" s="1"/>
  <c r="AC70" i="1" s="1"/>
  <c r="AO69" i="1"/>
  <c r="AN69" i="1"/>
  <c r="AM69" i="1"/>
  <c r="AK69" i="1"/>
  <c r="AJ69" i="1"/>
  <c r="AI69" i="1"/>
  <c r="AA69" i="1"/>
  <c r="Z69" i="1"/>
  <c r="N69" i="1"/>
  <c r="M69" i="1"/>
  <c r="K69" i="1"/>
  <c r="G69" i="1"/>
  <c r="AG69" i="1" s="1"/>
  <c r="F69" i="1"/>
  <c r="AB69" i="1" s="1"/>
  <c r="AC69" i="1" s="1"/>
  <c r="AO68" i="1"/>
  <c r="AN68" i="1"/>
  <c r="AM68" i="1"/>
  <c r="AK68" i="1"/>
  <c r="AJ68" i="1"/>
  <c r="AI68" i="1"/>
  <c r="AA68" i="1"/>
  <c r="Z68" i="1"/>
  <c r="N68" i="1"/>
  <c r="M68" i="1"/>
  <c r="L68" i="1"/>
  <c r="K68" i="1"/>
  <c r="G68" i="1"/>
  <c r="AH68" i="1" s="1"/>
  <c r="F68" i="1"/>
  <c r="AB68" i="1" s="1"/>
  <c r="AC68" i="1" s="1"/>
  <c r="AO67" i="1"/>
  <c r="AN67" i="1"/>
  <c r="AM67" i="1"/>
  <c r="AK67" i="1"/>
  <c r="AJ67" i="1"/>
  <c r="AI67" i="1"/>
  <c r="AA67" i="1"/>
  <c r="Z67" i="1"/>
  <c r="N67" i="1"/>
  <c r="M67" i="1"/>
  <c r="O67" i="1" s="1"/>
  <c r="K67" i="1"/>
  <c r="G67" i="1"/>
  <c r="AG67" i="1" s="1"/>
  <c r="F67" i="1"/>
  <c r="AB67" i="1" s="1"/>
  <c r="AC67" i="1" s="1"/>
  <c r="AO66" i="1"/>
  <c r="AN66" i="1"/>
  <c r="AM66" i="1"/>
  <c r="AK66" i="1"/>
  <c r="AJ66" i="1"/>
  <c r="AI66" i="1"/>
  <c r="AA66" i="1"/>
  <c r="Z66" i="1"/>
  <c r="N66" i="1"/>
  <c r="M66" i="1"/>
  <c r="L66" i="1"/>
  <c r="K66" i="1"/>
  <c r="G66" i="1"/>
  <c r="AH66" i="1" s="1"/>
  <c r="F66" i="1"/>
  <c r="AB66" i="1" s="1"/>
  <c r="AC66" i="1" s="1"/>
  <c r="AO65" i="1"/>
  <c r="AN65" i="1"/>
  <c r="AM65" i="1"/>
  <c r="AK65" i="1"/>
  <c r="AJ65" i="1"/>
  <c r="AI65" i="1"/>
  <c r="AA65" i="1"/>
  <c r="Z65" i="1"/>
  <c r="N65" i="1"/>
  <c r="M65" i="1"/>
  <c r="K65" i="1"/>
  <c r="G65" i="1"/>
  <c r="AG65" i="1" s="1"/>
  <c r="F65" i="1"/>
  <c r="AB65" i="1" s="1"/>
  <c r="AC65" i="1" s="1"/>
  <c r="AO64" i="1"/>
  <c r="AN64" i="1"/>
  <c r="AM64" i="1"/>
  <c r="AK64" i="1"/>
  <c r="AJ64" i="1"/>
  <c r="AI64" i="1"/>
  <c r="AA64" i="1"/>
  <c r="Z64" i="1"/>
  <c r="N64" i="1"/>
  <c r="M64" i="1"/>
  <c r="L64" i="1"/>
  <c r="K64" i="1"/>
  <c r="G64" i="1"/>
  <c r="AH64" i="1" s="1"/>
  <c r="F64" i="1"/>
  <c r="AB64" i="1" s="1"/>
  <c r="AC64" i="1" s="1"/>
  <c r="AO63" i="1"/>
  <c r="AN63" i="1"/>
  <c r="AM63" i="1"/>
  <c r="AK63" i="1"/>
  <c r="AJ63" i="1"/>
  <c r="AI63" i="1"/>
  <c r="AA63" i="1"/>
  <c r="Z63" i="1"/>
  <c r="N63" i="1"/>
  <c r="M63" i="1"/>
  <c r="K63" i="1"/>
  <c r="G63" i="1"/>
  <c r="AG63" i="1" s="1"/>
  <c r="F63" i="1"/>
  <c r="AB63" i="1" s="1"/>
  <c r="AC63" i="1" s="1"/>
  <c r="AO62" i="1"/>
  <c r="AN62" i="1"/>
  <c r="AM62" i="1"/>
  <c r="AK62" i="1"/>
  <c r="AJ62" i="1"/>
  <c r="AI62" i="1"/>
  <c r="AA62" i="1"/>
  <c r="Z62" i="1"/>
  <c r="N62" i="1"/>
  <c r="M62" i="1"/>
  <c r="O62" i="1" s="1"/>
  <c r="K62" i="1"/>
  <c r="Q62" i="1" s="1"/>
  <c r="G62" i="1"/>
  <c r="AH62" i="1" s="1"/>
  <c r="F62" i="1"/>
  <c r="AB62" i="1" s="1"/>
  <c r="AC62" i="1" s="1"/>
  <c r="AO61" i="1"/>
  <c r="AN61" i="1"/>
  <c r="AM61" i="1"/>
  <c r="AK61" i="1"/>
  <c r="AJ61" i="1"/>
  <c r="AI61" i="1"/>
  <c r="AA61" i="1"/>
  <c r="Z61" i="1"/>
  <c r="N61" i="1"/>
  <c r="M61" i="1"/>
  <c r="K61" i="1"/>
  <c r="G61" i="1"/>
  <c r="AG61" i="1" s="1"/>
  <c r="F61" i="1"/>
  <c r="AB61" i="1" s="1"/>
  <c r="AC61" i="1" s="1"/>
  <c r="AO60" i="1"/>
  <c r="AN60" i="1"/>
  <c r="AM60" i="1"/>
  <c r="AK60" i="1"/>
  <c r="AJ60" i="1"/>
  <c r="AI60" i="1"/>
  <c r="AA60" i="1"/>
  <c r="Z60" i="1"/>
  <c r="N60" i="1"/>
  <c r="M60" i="1"/>
  <c r="L60" i="1"/>
  <c r="K60" i="1"/>
  <c r="G60" i="1"/>
  <c r="AH60" i="1" s="1"/>
  <c r="F60" i="1"/>
  <c r="AB60" i="1" s="1"/>
  <c r="AC60" i="1" s="1"/>
  <c r="AO59" i="1"/>
  <c r="AN59" i="1"/>
  <c r="AM59" i="1"/>
  <c r="AK59" i="1"/>
  <c r="AJ59" i="1"/>
  <c r="AI59" i="1"/>
  <c r="AA59" i="1"/>
  <c r="Z59" i="1"/>
  <c r="N59" i="1"/>
  <c r="M59" i="1"/>
  <c r="O59" i="1" s="1"/>
  <c r="K59" i="1"/>
  <c r="G59" i="1"/>
  <c r="AG59" i="1" s="1"/>
  <c r="F59" i="1"/>
  <c r="AB59" i="1" s="1"/>
  <c r="AC59" i="1" s="1"/>
  <c r="AO58" i="1"/>
  <c r="AN58" i="1"/>
  <c r="AM58" i="1"/>
  <c r="AK58" i="1"/>
  <c r="AJ58" i="1"/>
  <c r="AI58" i="1"/>
  <c r="AA58" i="1"/>
  <c r="Z58" i="1"/>
  <c r="N58" i="1"/>
  <c r="M58" i="1"/>
  <c r="O58" i="1" s="1"/>
  <c r="K58" i="1"/>
  <c r="Q58" i="1" s="1"/>
  <c r="G58" i="1"/>
  <c r="AH58" i="1" s="1"/>
  <c r="F58" i="1"/>
  <c r="AB58" i="1" s="1"/>
  <c r="AC58" i="1" s="1"/>
  <c r="AO57" i="1"/>
  <c r="AN57" i="1"/>
  <c r="AM57" i="1"/>
  <c r="AK57" i="1"/>
  <c r="AJ57" i="1"/>
  <c r="AI57" i="1"/>
  <c r="AA57" i="1"/>
  <c r="Z57" i="1"/>
  <c r="N57" i="1"/>
  <c r="M57" i="1"/>
  <c r="K57" i="1"/>
  <c r="G57" i="1"/>
  <c r="AG57" i="1" s="1"/>
  <c r="F57" i="1"/>
  <c r="AB57" i="1" s="1"/>
  <c r="AC57" i="1" s="1"/>
  <c r="AO56" i="1"/>
  <c r="AN56" i="1"/>
  <c r="AM56" i="1"/>
  <c r="AK56" i="1"/>
  <c r="AJ56" i="1"/>
  <c r="AI56" i="1"/>
  <c r="AA56" i="1"/>
  <c r="Z56" i="1"/>
  <c r="N56" i="1"/>
  <c r="M56" i="1"/>
  <c r="L56" i="1"/>
  <c r="K56" i="1"/>
  <c r="G56" i="1"/>
  <c r="AH56" i="1" s="1"/>
  <c r="F56" i="1"/>
  <c r="AB56" i="1" s="1"/>
  <c r="AC56" i="1" s="1"/>
  <c r="AO55" i="1"/>
  <c r="AN55" i="1"/>
  <c r="AM55" i="1"/>
  <c r="AK55" i="1"/>
  <c r="AJ55" i="1"/>
  <c r="AI55" i="1"/>
  <c r="AA55" i="1"/>
  <c r="Z55" i="1"/>
  <c r="N55" i="1"/>
  <c r="M55" i="1"/>
  <c r="O55" i="1" s="1"/>
  <c r="K55" i="1"/>
  <c r="G55" i="1"/>
  <c r="AG55" i="1" s="1"/>
  <c r="F55" i="1"/>
  <c r="AB55" i="1" s="1"/>
  <c r="AC55" i="1" s="1"/>
  <c r="AO54" i="1"/>
  <c r="AN54" i="1"/>
  <c r="AM54" i="1"/>
  <c r="AK54" i="1"/>
  <c r="AJ54" i="1"/>
  <c r="AI54" i="1"/>
  <c r="AA54" i="1"/>
  <c r="Z54" i="1"/>
  <c r="N54" i="1"/>
  <c r="M54" i="1"/>
  <c r="O54" i="1" s="1"/>
  <c r="K54" i="1"/>
  <c r="Q54" i="1" s="1"/>
  <c r="G54" i="1"/>
  <c r="AH54" i="1" s="1"/>
  <c r="F54" i="1"/>
  <c r="AB54" i="1" s="1"/>
  <c r="AC54" i="1" s="1"/>
  <c r="AO53" i="1"/>
  <c r="AN53" i="1"/>
  <c r="AM53" i="1"/>
  <c r="AK53" i="1"/>
  <c r="AJ53" i="1"/>
  <c r="AI53" i="1"/>
  <c r="AA53" i="1"/>
  <c r="Z53" i="1"/>
  <c r="N53" i="1"/>
  <c r="M53" i="1"/>
  <c r="K53" i="1"/>
  <c r="G53" i="1"/>
  <c r="AG53" i="1" s="1"/>
  <c r="F53" i="1"/>
  <c r="AB53" i="1" s="1"/>
  <c r="AC53" i="1" s="1"/>
  <c r="AO52" i="1"/>
  <c r="AN52" i="1"/>
  <c r="AM52" i="1"/>
  <c r="AK52" i="1"/>
  <c r="AJ52" i="1"/>
  <c r="AI52" i="1"/>
  <c r="AA52" i="1"/>
  <c r="Z52" i="1"/>
  <c r="N52" i="1"/>
  <c r="M52" i="1"/>
  <c r="L52" i="1"/>
  <c r="K52" i="1"/>
  <c r="G52" i="1"/>
  <c r="AH52" i="1" s="1"/>
  <c r="F52" i="1"/>
  <c r="AB52" i="1" s="1"/>
  <c r="AC52" i="1" s="1"/>
  <c r="AO51" i="1"/>
  <c r="AN51" i="1"/>
  <c r="AM51" i="1"/>
  <c r="AK51" i="1"/>
  <c r="AJ51" i="1"/>
  <c r="AI51" i="1"/>
  <c r="AA51" i="1"/>
  <c r="Z51" i="1"/>
  <c r="N51" i="1"/>
  <c r="M51" i="1"/>
  <c r="K51" i="1"/>
  <c r="G51" i="1"/>
  <c r="AG51" i="1" s="1"/>
  <c r="F51" i="1"/>
  <c r="AB51" i="1" s="1"/>
  <c r="AC51" i="1" s="1"/>
  <c r="AO50" i="1"/>
  <c r="AN50" i="1"/>
  <c r="AM50" i="1"/>
  <c r="AK50" i="1"/>
  <c r="AJ50" i="1"/>
  <c r="AI50" i="1"/>
  <c r="AA50" i="1"/>
  <c r="Z50" i="1"/>
  <c r="N50" i="1"/>
  <c r="M50" i="1"/>
  <c r="L50" i="1"/>
  <c r="K50" i="1"/>
  <c r="G50" i="1"/>
  <c r="AH50" i="1" s="1"/>
  <c r="F50" i="1"/>
  <c r="AB50" i="1" s="1"/>
  <c r="AC50" i="1" s="1"/>
  <c r="AO49" i="1"/>
  <c r="AN49" i="1"/>
  <c r="AM49" i="1"/>
  <c r="AK49" i="1"/>
  <c r="AJ49" i="1"/>
  <c r="AI49" i="1"/>
  <c r="AA49" i="1"/>
  <c r="Z49" i="1"/>
  <c r="N49" i="1"/>
  <c r="M49" i="1"/>
  <c r="O49" i="1" s="1"/>
  <c r="K49" i="1"/>
  <c r="G49" i="1"/>
  <c r="AG49" i="1" s="1"/>
  <c r="F49" i="1"/>
  <c r="AB49" i="1" s="1"/>
  <c r="AC49" i="1" s="1"/>
  <c r="AO48" i="1"/>
  <c r="AN48" i="1"/>
  <c r="AM48" i="1"/>
  <c r="AK48" i="1"/>
  <c r="AJ48" i="1"/>
  <c r="AI48" i="1"/>
  <c r="AA48" i="1"/>
  <c r="Z48" i="1"/>
  <c r="N48" i="1"/>
  <c r="M48" i="1"/>
  <c r="O48" i="1" s="1"/>
  <c r="K48" i="1"/>
  <c r="Q48" i="1" s="1"/>
  <c r="G48" i="1"/>
  <c r="AH48" i="1" s="1"/>
  <c r="F48" i="1"/>
  <c r="AB48" i="1" s="1"/>
  <c r="AC48" i="1" s="1"/>
  <c r="AO47" i="1"/>
  <c r="AN47" i="1"/>
  <c r="AM47" i="1"/>
  <c r="AK47" i="1"/>
  <c r="AJ47" i="1"/>
  <c r="AI47" i="1"/>
  <c r="AA47" i="1"/>
  <c r="Z47" i="1"/>
  <c r="N47" i="1"/>
  <c r="M47" i="1"/>
  <c r="K47" i="1"/>
  <c r="G47" i="1"/>
  <c r="AG47" i="1" s="1"/>
  <c r="F47" i="1"/>
  <c r="AB47" i="1" s="1"/>
  <c r="AC47" i="1" s="1"/>
  <c r="AO46" i="1"/>
  <c r="AN46" i="1"/>
  <c r="AM46" i="1"/>
  <c r="AK46" i="1"/>
  <c r="AJ46" i="1"/>
  <c r="AI46" i="1"/>
  <c r="AA46" i="1"/>
  <c r="Z46" i="1"/>
  <c r="N46" i="1"/>
  <c r="M46" i="1"/>
  <c r="L46" i="1"/>
  <c r="K46" i="1"/>
  <c r="Q46" i="1" s="1"/>
  <c r="G46" i="1"/>
  <c r="AH46" i="1" s="1"/>
  <c r="F46" i="1"/>
  <c r="AB46" i="1" s="1"/>
  <c r="AC46" i="1" s="1"/>
  <c r="AO45" i="1"/>
  <c r="AN45" i="1"/>
  <c r="AM45" i="1"/>
  <c r="AK45" i="1"/>
  <c r="AJ45" i="1"/>
  <c r="AI45" i="1"/>
  <c r="AA45" i="1"/>
  <c r="Z45" i="1"/>
  <c r="N45" i="1"/>
  <c r="M45" i="1"/>
  <c r="O45" i="1" s="1"/>
  <c r="K45" i="1"/>
  <c r="G45" i="1"/>
  <c r="AG45" i="1" s="1"/>
  <c r="F45" i="1"/>
  <c r="AB45" i="1" s="1"/>
  <c r="AC45" i="1" s="1"/>
  <c r="AO44" i="1"/>
  <c r="AN44" i="1"/>
  <c r="AM44" i="1"/>
  <c r="AK44" i="1"/>
  <c r="AJ44" i="1"/>
  <c r="AI44" i="1"/>
  <c r="AA44" i="1"/>
  <c r="Z44" i="1"/>
  <c r="N44" i="1"/>
  <c r="M44" i="1"/>
  <c r="L44" i="1"/>
  <c r="K44" i="1"/>
  <c r="G44" i="1"/>
  <c r="AH44" i="1" s="1"/>
  <c r="F44" i="1"/>
  <c r="AB44" i="1" s="1"/>
  <c r="AC44" i="1" s="1"/>
  <c r="AO43" i="1"/>
  <c r="AN43" i="1"/>
  <c r="AM43" i="1"/>
  <c r="AK43" i="1"/>
  <c r="AJ43" i="1"/>
  <c r="AI43" i="1"/>
  <c r="AA43" i="1"/>
  <c r="Z43" i="1"/>
  <c r="N43" i="1"/>
  <c r="M43" i="1"/>
  <c r="K43" i="1"/>
  <c r="G43" i="1"/>
  <c r="AG43" i="1" s="1"/>
  <c r="F43" i="1"/>
  <c r="AB43" i="1" s="1"/>
  <c r="AC43" i="1" s="1"/>
  <c r="AO42" i="1"/>
  <c r="AN42" i="1"/>
  <c r="AM42" i="1"/>
  <c r="AK42" i="1"/>
  <c r="AJ42" i="1"/>
  <c r="AI42" i="1"/>
  <c r="AA42" i="1"/>
  <c r="Z42" i="1"/>
  <c r="N42" i="1"/>
  <c r="M42" i="1"/>
  <c r="L42" i="1"/>
  <c r="K42" i="1"/>
  <c r="G42" i="1"/>
  <c r="AH42" i="1" s="1"/>
  <c r="F42" i="1"/>
  <c r="AB42" i="1" s="1"/>
  <c r="AC42" i="1" s="1"/>
  <c r="AO41" i="1"/>
  <c r="AN41" i="1"/>
  <c r="AM41" i="1"/>
  <c r="AK41" i="1"/>
  <c r="AJ41" i="1"/>
  <c r="AI41" i="1"/>
  <c r="AA41" i="1"/>
  <c r="Z41" i="1"/>
  <c r="N41" i="1"/>
  <c r="M41" i="1"/>
  <c r="O41" i="1" s="1"/>
  <c r="K41" i="1"/>
  <c r="G41" i="1"/>
  <c r="AG41" i="1" s="1"/>
  <c r="F41" i="1"/>
  <c r="AB41" i="1" s="1"/>
  <c r="AC41" i="1" s="1"/>
  <c r="AO40" i="1"/>
  <c r="AN40" i="1"/>
  <c r="AM40" i="1"/>
  <c r="AK40" i="1"/>
  <c r="AJ40" i="1"/>
  <c r="AI40" i="1"/>
  <c r="AA40" i="1"/>
  <c r="Z40" i="1"/>
  <c r="N40" i="1"/>
  <c r="M40" i="1"/>
  <c r="O40" i="1" s="1"/>
  <c r="K40" i="1"/>
  <c r="Q40" i="1" s="1"/>
  <c r="G40" i="1"/>
  <c r="AH40" i="1" s="1"/>
  <c r="F40" i="1"/>
  <c r="AB40" i="1" s="1"/>
  <c r="AC40" i="1" s="1"/>
  <c r="AO39" i="1"/>
  <c r="AN39" i="1"/>
  <c r="AM39" i="1"/>
  <c r="AK39" i="1"/>
  <c r="AJ39" i="1"/>
  <c r="AI39" i="1"/>
  <c r="AA39" i="1"/>
  <c r="Z39" i="1"/>
  <c r="N39" i="1"/>
  <c r="M39" i="1"/>
  <c r="K39" i="1"/>
  <c r="G39" i="1"/>
  <c r="AG39" i="1" s="1"/>
  <c r="F39" i="1"/>
  <c r="AB39" i="1" s="1"/>
  <c r="AC39" i="1" s="1"/>
  <c r="AO38" i="1"/>
  <c r="AN38" i="1"/>
  <c r="AM38" i="1"/>
  <c r="AK38" i="1"/>
  <c r="AJ38" i="1"/>
  <c r="AI38" i="1"/>
  <c r="AA38" i="1"/>
  <c r="Z38" i="1"/>
  <c r="N38" i="1"/>
  <c r="M38" i="1"/>
  <c r="L38" i="1"/>
  <c r="K38" i="1"/>
  <c r="G38" i="1"/>
  <c r="AH38" i="1" s="1"/>
  <c r="F38" i="1"/>
  <c r="AB38" i="1" s="1"/>
  <c r="AC38" i="1" s="1"/>
  <c r="AO37" i="1"/>
  <c r="AN37" i="1"/>
  <c r="AM37" i="1"/>
  <c r="AK37" i="1"/>
  <c r="AJ37" i="1"/>
  <c r="AI37" i="1"/>
  <c r="AA37" i="1"/>
  <c r="Z37" i="1"/>
  <c r="N37" i="1"/>
  <c r="M37" i="1"/>
  <c r="O37" i="1" s="1"/>
  <c r="K37" i="1"/>
  <c r="G37" i="1"/>
  <c r="AG37" i="1" s="1"/>
  <c r="F37" i="1"/>
  <c r="AB37" i="1" s="1"/>
  <c r="AC37" i="1" s="1"/>
  <c r="AO36" i="1"/>
  <c r="AN36" i="1"/>
  <c r="AM36" i="1"/>
  <c r="AK36" i="1"/>
  <c r="AJ36" i="1"/>
  <c r="AI36" i="1"/>
  <c r="AA36" i="1"/>
  <c r="Z36" i="1"/>
  <c r="N36" i="1"/>
  <c r="M36" i="1"/>
  <c r="O36" i="1" s="1"/>
  <c r="K36" i="1"/>
  <c r="Q36" i="1" s="1"/>
  <c r="G36" i="1"/>
  <c r="AH36" i="1" s="1"/>
  <c r="F36" i="1"/>
  <c r="AB36" i="1" s="1"/>
  <c r="AC36" i="1" s="1"/>
  <c r="AO35" i="1"/>
  <c r="AN35" i="1"/>
  <c r="AM35" i="1"/>
  <c r="AK35" i="1"/>
  <c r="AJ35" i="1"/>
  <c r="AI35" i="1"/>
  <c r="AA35" i="1"/>
  <c r="Z35" i="1"/>
  <c r="N35" i="1"/>
  <c r="M35" i="1"/>
  <c r="O35" i="1" s="1"/>
  <c r="K35" i="1"/>
  <c r="G35" i="1"/>
  <c r="AG35" i="1" s="1"/>
  <c r="F35" i="1"/>
  <c r="AB35" i="1" s="1"/>
  <c r="AC35" i="1" s="1"/>
  <c r="AO34" i="1"/>
  <c r="AN34" i="1"/>
  <c r="AM34" i="1"/>
  <c r="AK34" i="1"/>
  <c r="AJ34" i="1"/>
  <c r="AI34" i="1"/>
  <c r="AA34" i="1"/>
  <c r="Z34" i="1"/>
  <c r="N34" i="1"/>
  <c r="M34" i="1"/>
  <c r="O34" i="1" s="1"/>
  <c r="K34" i="1"/>
  <c r="Q34" i="1" s="1"/>
  <c r="G34" i="1"/>
  <c r="AH34" i="1" s="1"/>
  <c r="F34" i="1"/>
  <c r="AB34" i="1" s="1"/>
  <c r="AC34" i="1" s="1"/>
  <c r="AO33" i="1"/>
  <c r="AN33" i="1"/>
  <c r="AM33" i="1"/>
  <c r="AK33" i="1"/>
  <c r="AJ33" i="1"/>
  <c r="AI33" i="1"/>
  <c r="AA33" i="1"/>
  <c r="Z33" i="1"/>
  <c r="N33" i="1"/>
  <c r="M33" i="1"/>
  <c r="K33" i="1"/>
  <c r="G33" i="1"/>
  <c r="AG33" i="1" s="1"/>
  <c r="F33" i="1"/>
  <c r="AB33" i="1" s="1"/>
  <c r="AC33" i="1" s="1"/>
  <c r="AO32" i="1"/>
  <c r="AN32" i="1"/>
  <c r="AM32" i="1"/>
  <c r="AK32" i="1"/>
  <c r="AJ32" i="1"/>
  <c r="AI32" i="1"/>
  <c r="AA32" i="1"/>
  <c r="Z32" i="1"/>
  <c r="N32" i="1"/>
  <c r="M32" i="1"/>
  <c r="L32" i="1"/>
  <c r="K32" i="1"/>
  <c r="G32" i="1"/>
  <c r="AH32" i="1" s="1"/>
  <c r="F32" i="1"/>
  <c r="AB32" i="1" s="1"/>
  <c r="AC32" i="1" s="1"/>
  <c r="AO31" i="1"/>
  <c r="AN31" i="1"/>
  <c r="AM31" i="1"/>
  <c r="AK31" i="1"/>
  <c r="AJ31" i="1"/>
  <c r="AI31" i="1"/>
  <c r="AA31" i="1"/>
  <c r="Z31" i="1"/>
  <c r="N31" i="1"/>
  <c r="M31" i="1"/>
  <c r="O31" i="1" s="1"/>
  <c r="K31" i="1"/>
  <c r="G31" i="1"/>
  <c r="AG31" i="1" s="1"/>
  <c r="F31" i="1"/>
  <c r="AB31" i="1" s="1"/>
  <c r="AC31" i="1" s="1"/>
  <c r="AO30" i="1"/>
  <c r="AN30" i="1"/>
  <c r="AM30" i="1"/>
  <c r="AK30" i="1"/>
  <c r="AJ30" i="1"/>
  <c r="AI30" i="1"/>
  <c r="AA30" i="1"/>
  <c r="Z30" i="1"/>
  <c r="N30" i="1"/>
  <c r="M30" i="1"/>
  <c r="O30" i="1" s="1"/>
  <c r="K30" i="1"/>
  <c r="Q30" i="1" s="1"/>
  <c r="G30" i="1"/>
  <c r="AH30" i="1" s="1"/>
  <c r="F30" i="1"/>
  <c r="AB30" i="1" s="1"/>
  <c r="AC30" i="1" s="1"/>
  <c r="AO29" i="1"/>
  <c r="AN29" i="1"/>
  <c r="AM29" i="1"/>
  <c r="AK29" i="1"/>
  <c r="AJ29" i="1"/>
  <c r="AI29" i="1"/>
  <c r="AA29" i="1"/>
  <c r="Z29" i="1"/>
  <c r="N29" i="1"/>
  <c r="M29" i="1"/>
  <c r="K29" i="1"/>
  <c r="G29" i="1"/>
  <c r="AG29" i="1" s="1"/>
  <c r="F29" i="1"/>
  <c r="AB29" i="1" s="1"/>
  <c r="AC29" i="1" s="1"/>
  <c r="AO28" i="1"/>
  <c r="AN28" i="1"/>
  <c r="AM28" i="1"/>
  <c r="AK28" i="1"/>
  <c r="AJ28" i="1"/>
  <c r="AI28" i="1"/>
  <c r="AA28" i="1"/>
  <c r="Z28" i="1"/>
  <c r="N28" i="1"/>
  <c r="M28" i="1"/>
  <c r="L28" i="1"/>
  <c r="K28" i="1"/>
  <c r="G28" i="1"/>
  <c r="AH28" i="1" s="1"/>
  <c r="F28" i="1"/>
  <c r="AB28" i="1" s="1"/>
  <c r="AC28" i="1" s="1"/>
  <c r="AO27" i="1"/>
  <c r="AN27" i="1"/>
  <c r="AM27" i="1"/>
  <c r="AK27" i="1"/>
  <c r="AJ27" i="1"/>
  <c r="AI27" i="1"/>
  <c r="AA27" i="1"/>
  <c r="Z27" i="1"/>
  <c r="N27" i="1"/>
  <c r="M27" i="1"/>
  <c r="O27" i="1" s="1"/>
  <c r="K27" i="1"/>
  <c r="G27" i="1"/>
  <c r="AG27" i="1" s="1"/>
  <c r="F27" i="1"/>
  <c r="AB27" i="1" s="1"/>
  <c r="AC27" i="1" s="1"/>
  <c r="AO26" i="1"/>
  <c r="AN26" i="1"/>
  <c r="AM26" i="1"/>
  <c r="AK26" i="1"/>
  <c r="AJ26" i="1"/>
  <c r="AI26" i="1"/>
  <c r="AA26" i="1"/>
  <c r="Z26" i="1"/>
  <c r="N26" i="1"/>
  <c r="M26" i="1"/>
  <c r="O26" i="1" s="1"/>
  <c r="K26" i="1"/>
  <c r="Q26" i="1" s="1"/>
  <c r="G26" i="1"/>
  <c r="AH26" i="1" s="1"/>
  <c r="F26" i="1"/>
  <c r="AB26" i="1" s="1"/>
  <c r="AC26" i="1" s="1"/>
  <c r="AO25" i="1"/>
  <c r="AN25" i="1"/>
  <c r="AM25" i="1"/>
  <c r="AK25" i="1"/>
  <c r="AJ25" i="1"/>
  <c r="AI25" i="1"/>
  <c r="AA25" i="1"/>
  <c r="Z25" i="1"/>
  <c r="N25" i="1"/>
  <c r="M25" i="1"/>
  <c r="K25" i="1"/>
  <c r="G25" i="1"/>
  <c r="AG25" i="1" s="1"/>
  <c r="F25" i="1"/>
  <c r="AB25" i="1" s="1"/>
  <c r="AC25" i="1" s="1"/>
  <c r="AO24" i="1"/>
  <c r="AN24" i="1"/>
  <c r="AM24" i="1"/>
  <c r="AK24" i="1"/>
  <c r="AJ24" i="1"/>
  <c r="AI24" i="1"/>
  <c r="AA24" i="1"/>
  <c r="Z24" i="1"/>
  <c r="N24" i="1"/>
  <c r="M24" i="1"/>
  <c r="L24" i="1"/>
  <c r="K24" i="1"/>
  <c r="G24" i="1"/>
  <c r="AH24" i="1" s="1"/>
  <c r="F24" i="1"/>
  <c r="AB24" i="1" s="1"/>
  <c r="AC24" i="1" s="1"/>
  <c r="AO23" i="1"/>
  <c r="AN23" i="1"/>
  <c r="AM23" i="1"/>
  <c r="AK23" i="1"/>
  <c r="AJ23" i="1"/>
  <c r="AI23" i="1"/>
  <c r="AA23" i="1"/>
  <c r="Z23" i="1"/>
  <c r="N23" i="1"/>
  <c r="M23" i="1"/>
  <c r="O23" i="1" s="1"/>
  <c r="K23" i="1"/>
  <c r="G23" i="1"/>
  <c r="AG23" i="1" s="1"/>
  <c r="F23" i="1"/>
  <c r="AB23" i="1" s="1"/>
  <c r="AC23" i="1" s="1"/>
  <c r="AO22" i="1"/>
  <c r="AN22" i="1"/>
  <c r="AM22" i="1"/>
  <c r="AK22" i="1"/>
  <c r="AJ22" i="1"/>
  <c r="AI22" i="1"/>
  <c r="AA22" i="1"/>
  <c r="Z22" i="1"/>
  <c r="N22" i="1"/>
  <c r="M22" i="1"/>
  <c r="O22" i="1" s="1"/>
  <c r="K22" i="1"/>
  <c r="Q22" i="1" s="1"/>
  <c r="G22" i="1"/>
  <c r="AH22" i="1" s="1"/>
  <c r="F22" i="1"/>
  <c r="AB22" i="1" s="1"/>
  <c r="AC22" i="1" s="1"/>
  <c r="AO21" i="1"/>
  <c r="AN21" i="1"/>
  <c r="AM21" i="1"/>
  <c r="AK21" i="1"/>
  <c r="AJ21" i="1"/>
  <c r="AI21" i="1"/>
  <c r="AA21" i="1"/>
  <c r="Z21" i="1"/>
  <c r="N21" i="1"/>
  <c r="M21" i="1"/>
  <c r="K21" i="1"/>
  <c r="G21" i="1"/>
  <c r="AG21" i="1" s="1"/>
  <c r="F21" i="1"/>
  <c r="AB21" i="1" s="1"/>
  <c r="AC21" i="1" s="1"/>
  <c r="AO20" i="1"/>
  <c r="AN20" i="1"/>
  <c r="AM20" i="1"/>
  <c r="AK20" i="1"/>
  <c r="AJ20" i="1"/>
  <c r="AI20" i="1"/>
  <c r="AA20" i="1"/>
  <c r="Z20" i="1"/>
  <c r="N20" i="1"/>
  <c r="M20" i="1"/>
  <c r="L20" i="1"/>
  <c r="K20" i="1"/>
  <c r="G20" i="1"/>
  <c r="AH20" i="1" s="1"/>
  <c r="F20" i="1"/>
  <c r="AB20" i="1" s="1"/>
  <c r="AC20" i="1" s="1"/>
  <c r="AO19" i="1"/>
  <c r="AN19" i="1"/>
  <c r="AM19" i="1"/>
  <c r="AK19" i="1"/>
  <c r="AJ19" i="1"/>
  <c r="AI19" i="1"/>
  <c r="AA19" i="1"/>
  <c r="Z19" i="1"/>
  <c r="N19" i="1"/>
  <c r="M19" i="1"/>
  <c r="O19" i="1" s="1"/>
  <c r="K19" i="1"/>
  <c r="G19" i="1"/>
  <c r="AG19" i="1" s="1"/>
  <c r="F19" i="1"/>
  <c r="AB19" i="1" s="1"/>
  <c r="AC19" i="1" s="1"/>
  <c r="AO18" i="1"/>
  <c r="AN18" i="1"/>
  <c r="AM18" i="1"/>
  <c r="AK18" i="1"/>
  <c r="AJ18" i="1"/>
  <c r="AI18" i="1"/>
  <c r="AA18" i="1"/>
  <c r="Z18" i="1"/>
  <c r="N18" i="1"/>
  <c r="M18" i="1"/>
  <c r="O18" i="1" s="1"/>
  <c r="K18" i="1"/>
  <c r="Q18" i="1" s="1"/>
  <c r="G18" i="1"/>
  <c r="AH18" i="1" s="1"/>
  <c r="F18" i="1"/>
  <c r="AB18" i="1" s="1"/>
  <c r="AC18" i="1" s="1"/>
  <c r="AO17" i="1"/>
  <c r="AN17" i="1"/>
  <c r="AM17" i="1"/>
  <c r="AK17" i="1"/>
  <c r="AJ17" i="1"/>
  <c r="AI17" i="1"/>
  <c r="AA17" i="1"/>
  <c r="Z17" i="1"/>
  <c r="N17" i="1"/>
  <c r="M17" i="1"/>
  <c r="K17" i="1"/>
  <c r="G17" i="1"/>
  <c r="AG17" i="1" s="1"/>
  <c r="F17" i="1"/>
  <c r="AB17" i="1" s="1"/>
  <c r="AC17" i="1" s="1"/>
  <c r="AO16" i="1"/>
  <c r="AN16" i="1"/>
  <c r="AM16" i="1"/>
  <c r="AK16" i="1"/>
  <c r="AJ16" i="1"/>
  <c r="AI16" i="1"/>
  <c r="AA16" i="1"/>
  <c r="Z16" i="1"/>
  <c r="N16" i="1"/>
  <c r="M16" i="1"/>
  <c r="L16" i="1"/>
  <c r="K16" i="1"/>
  <c r="G16" i="1"/>
  <c r="AH16" i="1" s="1"/>
  <c r="F16" i="1"/>
  <c r="AB16" i="1" s="1"/>
  <c r="AC16" i="1" s="1"/>
  <c r="AO15" i="1"/>
  <c r="AN15" i="1"/>
  <c r="AM15" i="1"/>
  <c r="AK15" i="1"/>
  <c r="AJ15" i="1"/>
  <c r="AI15" i="1"/>
  <c r="AA15" i="1"/>
  <c r="Z15" i="1"/>
  <c r="N15" i="1"/>
  <c r="M15" i="1"/>
  <c r="O15" i="1" s="1"/>
  <c r="K15" i="1"/>
  <c r="G15" i="1"/>
  <c r="AG15" i="1" s="1"/>
  <c r="F15" i="1"/>
  <c r="AB15" i="1" s="1"/>
  <c r="AC15" i="1" s="1"/>
  <c r="AO14" i="1"/>
  <c r="AN14" i="1"/>
  <c r="AM14" i="1"/>
  <c r="AK14" i="1"/>
  <c r="AJ14" i="1"/>
  <c r="AI14" i="1"/>
  <c r="AA14" i="1"/>
  <c r="Z14" i="1"/>
  <c r="N14" i="1"/>
  <c r="M14" i="1"/>
  <c r="O14" i="1" s="1"/>
  <c r="K14" i="1"/>
  <c r="Q14" i="1" s="1"/>
  <c r="G14" i="1"/>
  <c r="AH14" i="1" s="1"/>
  <c r="F14" i="1"/>
  <c r="AB14" i="1" s="1"/>
  <c r="AC14" i="1" s="1"/>
  <c r="AO13" i="1"/>
  <c r="AN13" i="1"/>
  <c r="AM13" i="1"/>
  <c r="AK13" i="1"/>
  <c r="AJ13" i="1"/>
  <c r="AI13" i="1"/>
  <c r="AA13" i="1"/>
  <c r="Z13" i="1"/>
  <c r="N13" i="1"/>
  <c r="M13" i="1"/>
  <c r="K13" i="1"/>
  <c r="G13" i="1"/>
  <c r="AG13" i="1" s="1"/>
  <c r="F13" i="1"/>
  <c r="AB13" i="1" s="1"/>
  <c r="AC13" i="1" s="1"/>
  <c r="AO12" i="1"/>
  <c r="AN12" i="1"/>
  <c r="AM12" i="1"/>
  <c r="AK12" i="1"/>
  <c r="AJ12" i="1"/>
  <c r="AI12" i="1"/>
  <c r="AA12" i="1"/>
  <c r="Z12" i="1"/>
  <c r="N12" i="1"/>
  <c r="M12" i="1"/>
  <c r="L12" i="1"/>
  <c r="K12" i="1"/>
  <c r="G12" i="1"/>
  <c r="AH12" i="1" s="1"/>
  <c r="F12" i="1"/>
  <c r="AB12" i="1" s="1"/>
  <c r="AC12" i="1" s="1"/>
  <c r="AO11" i="1"/>
  <c r="AN11" i="1"/>
  <c r="AM11" i="1"/>
  <c r="AK11" i="1"/>
  <c r="AJ11" i="1"/>
  <c r="AI11" i="1"/>
  <c r="AA11" i="1"/>
  <c r="Z11" i="1"/>
  <c r="N11" i="1"/>
  <c r="M11" i="1"/>
  <c r="O11" i="1" s="1"/>
  <c r="K11" i="1"/>
  <c r="G11" i="1"/>
  <c r="AG11" i="1" s="1"/>
  <c r="F11" i="1"/>
  <c r="AB11" i="1" s="1"/>
  <c r="AC11" i="1" s="1"/>
  <c r="AO10" i="1"/>
  <c r="AN10" i="1"/>
  <c r="AM10" i="1"/>
  <c r="AK10" i="1"/>
  <c r="AJ10" i="1"/>
  <c r="AI10" i="1"/>
  <c r="AA10" i="1"/>
  <c r="Z10" i="1"/>
  <c r="N10" i="1"/>
  <c r="M10" i="1"/>
  <c r="O10" i="1" s="1"/>
  <c r="P10" i="1" s="1"/>
  <c r="K10" i="1"/>
  <c r="G10" i="1"/>
  <c r="AH10" i="1" s="1"/>
  <c r="F10" i="1"/>
  <c r="AB10" i="1" s="1"/>
  <c r="AC10" i="1" s="1"/>
  <c r="AO9" i="1"/>
  <c r="AN9" i="1"/>
  <c r="AM9" i="1"/>
  <c r="AK9" i="1"/>
  <c r="AJ9" i="1"/>
  <c r="AI9" i="1"/>
  <c r="AA9" i="1"/>
  <c r="Z9" i="1"/>
  <c r="N9" i="1"/>
  <c r="M9" i="1"/>
  <c r="K9" i="1"/>
  <c r="G9" i="1"/>
  <c r="AG9" i="1" s="1"/>
  <c r="F9" i="1"/>
  <c r="AB9" i="1" s="1"/>
  <c r="AC9" i="1" s="1"/>
  <c r="AO8" i="1"/>
  <c r="AN8" i="1"/>
  <c r="AM8" i="1"/>
  <c r="AK8" i="1"/>
  <c r="AJ8" i="1"/>
  <c r="AI8" i="1"/>
  <c r="AA8" i="1"/>
  <c r="Z8" i="1"/>
  <c r="N8" i="1"/>
  <c r="M8" i="1"/>
  <c r="L8" i="1"/>
  <c r="K8" i="1"/>
  <c r="G8" i="1"/>
  <c r="AH8" i="1" s="1"/>
  <c r="F8" i="1"/>
  <c r="AB8" i="1" s="1"/>
  <c r="AC8" i="1" s="1"/>
  <c r="AO7" i="1"/>
  <c r="AN7" i="1"/>
  <c r="AM7" i="1"/>
  <c r="AK7" i="1"/>
  <c r="AJ7" i="1"/>
  <c r="AI7" i="1"/>
  <c r="AA7" i="1"/>
  <c r="Z7" i="1"/>
  <c r="N7" i="1"/>
  <c r="M7" i="1"/>
  <c r="O7" i="1" s="1"/>
  <c r="K7" i="1"/>
  <c r="G7" i="1"/>
  <c r="AG7" i="1" s="1"/>
  <c r="F7" i="1"/>
  <c r="AB7" i="1" s="1"/>
  <c r="AC7" i="1" s="1"/>
  <c r="AO6" i="1"/>
  <c r="AN6" i="1"/>
  <c r="AM6" i="1"/>
  <c r="AK6" i="1"/>
  <c r="AJ6" i="1"/>
  <c r="AI6" i="1"/>
  <c r="AA6" i="1"/>
  <c r="Z6" i="1"/>
  <c r="N6" i="1"/>
  <c r="M6" i="1"/>
  <c r="O6" i="1" s="1"/>
  <c r="P6" i="1" s="1"/>
  <c r="K6" i="1"/>
  <c r="G6" i="1"/>
  <c r="AH6" i="1" s="1"/>
  <c r="F6" i="1"/>
  <c r="AB6" i="1" s="1"/>
  <c r="AC6" i="1" s="1"/>
  <c r="AO5" i="1"/>
  <c r="AN5" i="1"/>
  <c r="AM5" i="1"/>
  <c r="AK5" i="1"/>
  <c r="AJ5" i="1"/>
  <c r="AI5" i="1"/>
  <c r="AA5" i="1"/>
  <c r="Z5" i="1"/>
  <c r="N5" i="1"/>
  <c r="M5" i="1"/>
  <c r="K5" i="1"/>
  <c r="G5" i="1"/>
  <c r="AG5" i="1" s="1"/>
  <c r="F5" i="1"/>
  <c r="AB5" i="1" s="1"/>
  <c r="AC5" i="1" s="1"/>
  <c r="AO4" i="1"/>
  <c r="AN4" i="1"/>
  <c r="AM4" i="1"/>
  <c r="AK4" i="1"/>
  <c r="AJ4" i="1"/>
  <c r="AI4" i="1"/>
  <c r="AA4" i="1"/>
  <c r="Z4" i="1"/>
  <c r="N4" i="1"/>
  <c r="M4" i="1"/>
  <c r="L4" i="1"/>
  <c r="K4" i="1"/>
  <c r="G4" i="1"/>
  <c r="AH4" i="1" s="1"/>
  <c r="F4" i="1"/>
  <c r="AB4" i="1" s="1"/>
  <c r="AC4" i="1" s="1"/>
  <c r="AO3" i="1"/>
  <c r="AN3" i="1"/>
  <c r="AM3" i="1"/>
  <c r="AK3" i="1"/>
  <c r="AJ3" i="1"/>
  <c r="AI3" i="1"/>
  <c r="AA3" i="1"/>
  <c r="Z3" i="1"/>
  <c r="N3" i="1"/>
  <c r="M3" i="1"/>
  <c r="O3" i="1" s="1"/>
  <c r="K3" i="1"/>
  <c r="G3" i="1"/>
  <c r="AG3" i="1" s="1"/>
  <c r="F3" i="1"/>
  <c r="AB3" i="1" s="1"/>
  <c r="AC3" i="1" s="1"/>
  <c r="P14" i="1" l="1"/>
  <c r="AH15" i="1"/>
  <c r="P18" i="1"/>
  <c r="AH19" i="1"/>
  <c r="P22" i="1"/>
  <c r="AH23" i="1"/>
  <c r="P26" i="1"/>
  <c r="AH27" i="1"/>
  <c r="P30" i="1"/>
  <c r="AH31" i="1"/>
  <c r="P34" i="1"/>
  <c r="P36" i="1"/>
  <c r="AH37" i="1"/>
  <c r="P40" i="1"/>
  <c r="AH41" i="1"/>
  <c r="AH45" i="1"/>
  <c r="P48" i="1"/>
  <c r="AH49" i="1"/>
  <c r="P54" i="1"/>
  <c r="AH55" i="1"/>
  <c r="P58" i="1"/>
  <c r="AH59" i="1"/>
  <c r="P62" i="1"/>
  <c r="AH67" i="1"/>
  <c r="P70" i="1"/>
  <c r="AH71" i="1"/>
  <c r="P76" i="1"/>
  <c r="AH77" i="1"/>
  <c r="P80" i="1"/>
  <c r="AH81" i="1"/>
  <c r="P84" i="1"/>
  <c r="AH85" i="1"/>
  <c r="P88" i="1"/>
  <c r="AH89" i="1"/>
  <c r="P92" i="1"/>
  <c r="AH93" i="1"/>
  <c r="P100" i="1"/>
  <c r="AH101" i="1"/>
  <c r="P104" i="1"/>
  <c r="AH105" i="1"/>
  <c r="P108" i="1"/>
  <c r="AH109" i="1"/>
  <c r="P112" i="1"/>
  <c r="AH113" i="1"/>
  <c r="P118" i="1"/>
  <c r="AH119" i="1"/>
  <c r="P122" i="1"/>
  <c r="AH123" i="1"/>
  <c r="P126" i="1"/>
  <c r="AH127" i="1"/>
  <c r="P130" i="1"/>
  <c r="AH131" i="1"/>
  <c r="P134" i="1"/>
  <c r="AH135" i="1"/>
  <c r="P140" i="1"/>
  <c r="AH141" i="1"/>
  <c r="P144" i="1"/>
  <c r="AH145" i="1"/>
  <c r="AH147" i="1"/>
  <c r="P150" i="1"/>
  <c r="P152" i="1"/>
  <c r="AH153" i="1"/>
  <c r="P164" i="1"/>
  <c r="AH165" i="1"/>
  <c r="P168" i="1"/>
  <c r="AH169" i="1"/>
  <c r="P172" i="1"/>
  <c r="AH173" i="1"/>
  <c r="P176" i="1"/>
  <c r="AH177" i="1"/>
  <c r="P180" i="1"/>
  <c r="AH181" i="1"/>
  <c r="P184" i="1"/>
  <c r="AH185" i="1"/>
  <c r="AH187" i="1"/>
  <c r="P190" i="1"/>
  <c r="P192" i="1"/>
  <c r="AH193" i="1"/>
  <c r="P199" i="1"/>
  <c r="P201" i="1"/>
  <c r="AH202" i="1"/>
  <c r="P205" i="1"/>
  <c r="AH206" i="1"/>
  <c r="P209" i="1"/>
  <c r="AH210" i="1"/>
  <c r="P213" i="1"/>
  <c r="AH214" i="1"/>
  <c r="P217" i="1"/>
  <c r="AH218" i="1"/>
  <c r="P221" i="1"/>
  <c r="AH222" i="1"/>
  <c r="P226" i="1"/>
  <c r="AG227" i="1"/>
  <c r="AH228" i="1"/>
  <c r="Q231" i="1"/>
  <c r="L231" i="1"/>
  <c r="AH236" i="1"/>
  <c r="Q239" i="1"/>
  <c r="L239" i="1"/>
  <c r="AH244" i="1"/>
  <c r="Q247" i="1"/>
  <c r="L247" i="1"/>
  <c r="AH252" i="1"/>
  <c r="AH3" i="1"/>
  <c r="Q6" i="1"/>
  <c r="AH7" i="1"/>
  <c r="Q10" i="1"/>
  <c r="AH11" i="1"/>
  <c r="P3" i="1"/>
  <c r="Q4" i="1"/>
  <c r="O4" i="1"/>
  <c r="P4" i="1" s="1"/>
  <c r="O5" i="1"/>
  <c r="AH5" i="1"/>
  <c r="L6" i="1"/>
  <c r="P7" i="1"/>
  <c r="Q8" i="1"/>
  <c r="O8" i="1"/>
  <c r="P8" i="1" s="1"/>
  <c r="O9" i="1"/>
  <c r="AH9" i="1"/>
  <c r="L10" i="1"/>
  <c r="P11" i="1"/>
  <c r="Q12" i="1"/>
  <c r="O12" i="1"/>
  <c r="P12" i="1" s="1"/>
  <c r="O13" i="1"/>
  <c r="AH13" i="1"/>
  <c r="L14" i="1"/>
  <c r="P15" i="1"/>
  <c r="Q16" i="1"/>
  <c r="O16" i="1"/>
  <c r="P16" i="1" s="1"/>
  <c r="O17" i="1"/>
  <c r="AH17" i="1"/>
  <c r="L18" i="1"/>
  <c r="P19" i="1"/>
  <c r="Q20" i="1"/>
  <c r="O20" i="1"/>
  <c r="P20" i="1" s="1"/>
  <c r="O21" i="1"/>
  <c r="AH21" i="1"/>
  <c r="L22" i="1"/>
  <c r="P23" i="1"/>
  <c r="Q24" i="1"/>
  <c r="O24" i="1"/>
  <c r="P24" i="1" s="1"/>
  <c r="O25" i="1"/>
  <c r="AH25" i="1"/>
  <c r="L26" i="1"/>
  <c r="P27" i="1"/>
  <c r="Q28" i="1"/>
  <c r="O28" i="1"/>
  <c r="P28" i="1" s="1"/>
  <c r="O29" i="1"/>
  <c r="AH29" i="1"/>
  <c r="L30" i="1"/>
  <c r="P31" i="1"/>
  <c r="Q32" i="1"/>
  <c r="O32" i="1"/>
  <c r="P32" i="1" s="1"/>
  <c r="O33" i="1"/>
  <c r="AH33" i="1"/>
  <c r="L34" i="1"/>
  <c r="P35" i="1"/>
  <c r="L36" i="1"/>
  <c r="P37" i="1"/>
  <c r="Q38" i="1"/>
  <c r="O38" i="1"/>
  <c r="P38" i="1" s="1"/>
  <c r="O39" i="1"/>
  <c r="AH39" i="1"/>
  <c r="L40" i="1"/>
  <c r="P41" i="1"/>
  <c r="Q42" i="1"/>
  <c r="O42" i="1"/>
  <c r="P42" i="1" s="1"/>
  <c r="O43" i="1"/>
  <c r="O44" i="1"/>
  <c r="Q44" i="1" s="1"/>
  <c r="P45" i="1"/>
  <c r="O46" i="1"/>
  <c r="P46" i="1" s="1"/>
  <c r="O47" i="1"/>
  <c r="AH47" i="1"/>
  <c r="L48" i="1"/>
  <c r="P49" i="1"/>
  <c r="O50" i="1"/>
  <c r="P50" i="1" s="1"/>
  <c r="O51" i="1"/>
  <c r="Q52" i="1"/>
  <c r="O52" i="1"/>
  <c r="P52" i="1" s="1"/>
  <c r="O53" i="1"/>
  <c r="AH53" i="1"/>
  <c r="L54" i="1"/>
  <c r="P55" i="1"/>
  <c r="Q56" i="1"/>
  <c r="O56" i="1"/>
  <c r="P56" i="1" s="1"/>
  <c r="O57" i="1"/>
  <c r="AH57" i="1"/>
  <c r="L58" i="1"/>
  <c r="P59" i="1"/>
  <c r="Q60" i="1"/>
  <c r="O60" i="1"/>
  <c r="P60" i="1" s="1"/>
  <c r="O61" i="1"/>
  <c r="AH61" i="1"/>
  <c r="L62" i="1"/>
  <c r="O63" i="1"/>
  <c r="Q64" i="1"/>
  <c r="O64" i="1"/>
  <c r="P64" i="1" s="1"/>
  <c r="O65" i="1"/>
  <c r="O66" i="1"/>
  <c r="Q66" i="1" s="1"/>
  <c r="P67" i="1"/>
  <c r="Q68" i="1"/>
  <c r="O68" i="1"/>
  <c r="P68" i="1" s="1"/>
  <c r="O69" i="1"/>
  <c r="AH69" i="1"/>
  <c r="L70" i="1"/>
  <c r="P71" i="1"/>
  <c r="Q72" i="1"/>
  <c r="O72" i="1"/>
  <c r="P72" i="1" s="1"/>
  <c r="O73" i="1"/>
  <c r="O74" i="1"/>
  <c r="P74" i="1" s="1"/>
  <c r="O75" i="1"/>
  <c r="AH75" i="1"/>
  <c r="L76" i="1"/>
  <c r="P77" i="1"/>
  <c r="O78" i="1"/>
  <c r="P78" i="1" s="1"/>
  <c r="O79" i="1"/>
  <c r="AH79" i="1"/>
  <c r="L80" i="1"/>
  <c r="P81" i="1"/>
  <c r="O82" i="1"/>
  <c r="P82" i="1" s="1"/>
  <c r="O83" i="1"/>
  <c r="AH83" i="1"/>
  <c r="L84" i="1"/>
  <c r="P85" i="1"/>
  <c r="O86" i="1"/>
  <c r="P86" i="1" s="1"/>
  <c r="O87" i="1"/>
  <c r="AH87" i="1"/>
  <c r="L88" i="1"/>
  <c r="P89" i="1"/>
  <c r="O90" i="1"/>
  <c r="P90" i="1" s="1"/>
  <c r="O91" i="1"/>
  <c r="AH91" i="1"/>
  <c r="L92" i="1"/>
  <c r="P93" i="1"/>
  <c r="O94" i="1"/>
  <c r="P94" i="1" s="1"/>
  <c r="L96" i="1"/>
  <c r="O97" i="1"/>
  <c r="O98" i="1"/>
  <c r="P98" i="1" s="1"/>
  <c r="O99" i="1"/>
  <c r="AH99" i="1"/>
  <c r="L100" i="1"/>
  <c r="P101" i="1"/>
  <c r="O102" i="1"/>
  <c r="P102" i="1" s="1"/>
  <c r="O103" i="1"/>
  <c r="AH103" i="1"/>
  <c r="L104" i="1"/>
  <c r="P105" i="1"/>
  <c r="O106" i="1"/>
  <c r="P106" i="1" s="1"/>
  <c r="O107" i="1"/>
  <c r="AH107" i="1"/>
  <c r="L108" i="1"/>
  <c r="P109" i="1"/>
  <c r="O110" i="1"/>
  <c r="P110" i="1" s="1"/>
  <c r="O111" i="1"/>
  <c r="AH111" i="1"/>
  <c r="L112" i="1"/>
  <c r="P113" i="1"/>
  <c r="O114" i="1"/>
  <c r="P114" i="1" s="1"/>
  <c r="O115" i="1"/>
  <c r="Q116" i="1"/>
  <c r="O116" i="1"/>
  <c r="P116" i="1" s="1"/>
  <c r="O117" i="1"/>
  <c r="AH117" i="1"/>
  <c r="L118" i="1"/>
  <c r="P119" i="1"/>
  <c r="Q120" i="1"/>
  <c r="O120" i="1"/>
  <c r="P120" i="1" s="1"/>
  <c r="O121" i="1"/>
  <c r="AH121" i="1"/>
  <c r="L122" i="1"/>
  <c r="P123" i="1"/>
  <c r="Q124" i="1"/>
  <c r="O124" i="1"/>
  <c r="P124" i="1" s="1"/>
  <c r="O125" i="1"/>
  <c r="AH125" i="1"/>
  <c r="L126" i="1"/>
  <c r="P127" i="1"/>
  <c r="Q128" i="1"/>
  <c r="O128" i="1"/>
  <c r="P128" i="1" s="1"/>
  <c r="O129" i="1"/>
  <c r="AH129" i="1"/>
  <c r="L130" i="1"/>
  <c r="P131" i="1"/>
  <c r="Q132" i="1"/>
  <c r="O132" i="1"/>
  <c r="P132" i="1" s="1"/>
  <c r="O133" i="1"/>
  <c r="AH133" i="1"/>
  <c r="L134" i="1"/>
  <c r="P135" i="1"/>
  <c r="Q136" i="1"/>
  <c r="O136" i="1"/>
  <c r="P136" i="1" s="1"/>
  <c r="O137" i="1"/>
  <c r="O138" i="1"/>
  <c r="P138" i="1" s="1"/>
  <c r="O139" i="1"/>
  <c r="AH139" i="1"/>
  <c r="L140" i="1"/>
  <c r="P141" i="1"/>
  <c r="O142" i="1"/>
  <c r="P142" i="1" s="1"/>
  <c r="O143" i="1"/>
  <c r="AH143" i="1"/>
  <c r="L144" i="1"/>
  <c r="P145" i="1"/>
  <c r="O146" i="1"/>
  <c r="P146" i="1" s="1"/>
  <c r="P147" i="1"/>
  <c r="Q148" i="1"/>
  <c r="O148" i="1"/>
  <c r="P148" i="1" s="1"/>
  <c r="O149" i="1"/>
  <c r="AH149" i="1"/>
  <c r="L150" i="1"/>
  <c r="P151" i="1"/>
  <c r="L152" i="1"/>
  <c r="P153" i="1"/>
  <c r="Q154" i="1"/>
  <c r="O154" i="1"/>
  <c r="P154" i="1" s="1"/>
  <c r="O155" i="1"/>
  <c r="O156" i="1"/>
  <c r="P156" i="1" s="1"/>
  <c r="O157" i="1"/>
  <c r="Q158" i="1"/>
  <c r="O158" i="1"/>
  <c r="P159" i="1"/>
  <c r="L160" i="1"/>
  <c r="O161" i="1"/>
  <c r="O162" i="1"/>
  <c r="P162" i="1" s="1"/>
  <c r="O163" i="1"/>
  <c r="AH163" i="1"/>
  <c r="L164" i="1"/>
  <c r="P165" i="1"/>
  <c r="O166" i="1"/>
  <c r="P166" i="1" s="1"/>
  <c r="O167" i="1"/>
  <c r="AH167" i="1"/>
  <c r="L168" i="1"/>
  <c r="P169" i="1"/>
  <c r="O170" i="1"/>
  <c r="P170" i="1" s="1"/>
  <c r="O171" i="1"/>
  <c r="AH171" i="1"/>
  <c r="L172" i="1"/>
  <c r="P173" i="1"/>
  <c r="O174" i="1"/>
  <c r="P174" i="1" s="1"/>
  <c r="O175" i="1"/>
  <c r="AH175" i="1"/>
  <c r="L176" i="1"/>
  <c r="P177" i="1"/>
  <c r="O178" i="1"/>
  <c r="P178" i="1" s="1"/>
  <c r="O179" i="1"/>
  <c r="AH179" i="1"/>
  <c r="L180" i="1"/>
  <c r="P181" i="1"/>
  <c r="O182" i="1"/>
  <c r="P182" i="1" s="1"/>
  <c r="O183" i="1"/>
  <c r="AH183" i="1"/>
  <c r="L184" i="1"/>
  <c r="P185" i="1"/>
  <c r="O186" i="1"/>
  <c r="P186" i="1" s="1"/>
  <c r="P187" i="1"/>
  <c r="O188" i="1"/>
  <c r="P188" i="1" s="1"/>
  <c r="O189" i="1"/>
  <c r="AH189" i="1"/>
  <c r="L190" i="1"/>
  <c r="P191" i="1"/>
  <c r="L192" i="1"/>
  <c r="P193" i="1"/>
  <c r="Q194" i="1"/>
  <c r="O194" i="1"/>
  <c r="P194" i="1" s="1"/>
  <c r="O195" i="1"/>
  <c r="O196" i="1"/>
  <c r="Q196" i="1" s="1"/>
  <c r="L199" i="1"/>
  <c r="P200" i="1"/>
  <c r="L201" i="1"/>
  <c r="P202" i="1"/>
  <c r="O203" i="1"/>
  <c r="P203" i="1" s="1"/>
  <c r="O204" i="1"/>
  <c r="AH204" i="1"/>
  <c r="L205" i="1"/>
  <c r="P206" i="1"/>
  <c r="Q207" i="1"/>
  <c r="O207" i="1"/>
  <c r="P207" i="1" s="1"/>
  <c r="O208" i="1"/>
  <c r="AH208" i="1"/>
  <c r="L209" i="1"/>
  <c r="P210" i="1"/>
  <c r="Q211" i="1"/>
  <c r="O211" i="1"/>
  <c r="P211" i="1" s="1"/>
  <c r="O212" i="1"/>
  <c r="AH212" i="1"/>
  <c r="L213" i="1"/>
  <c r="P214" i="1"/>
  <c r="Q215" i="1"/>
  <c r="O215" i="1"/>
  <c r="P215" i="1" s="1"/>
  <c r="O216" i="1"/>
  <c r="AH216" i="1"/>
  <c r="L217" i="1"/>
  <c r="P218" i="1"/>
  <c r="Q219" i="1"/>
  <c r="O219" i="1"/>
  <c r="P219" i="1" s="1"/>
  <c r="O220" i="1"/>
  <c r="AH220" i="1"/>
  <c r="L221" i="1"/>
  <c r="P222" i="1"/>
  <c r="Q223" i="1"/>
  <c r="O223" i="1"/>
  <c r="P223" i="1" s="1"/>
  <c r="O224" i="1"/>
  <c r="AG224" i="1"/>
  <c r="O225" i="1"/>
  <c r="AH225" i="1"/>
  <c r="L226" i="1"/>
  <c r="Q227" i="1"/>
  <c r="P231" i="1"/>
  <c r="AH232" i="1"/>
  <c r="Q235" i="1"/>
  <c r="L235" i="1"/>
  <c r="P239" i="1"/>
  <c r="AH240" i="1"/>
  <c r="Q243" i="1"/>
  <c r="L243" i="1"/>
  <c r="P247" i="1"/>
  <c r="AH248" i="1"/>
  <c r="Q251" i="1"/>
  <c r="L251" i="1"/>
  <c r="P255" i="1"/>
  <c r="AH256" i="1"/>
  <c r="P259" i="1"/>
  <c r="AH260" i="1"/>
  <c r="P263" i="1"/>
  <c r="AH264" i="1"/>
  <c r="P267" i="1"/>
  <c r="P269" i="1"/>
  <c r="AH270" i="1"/>
  <c r="P273" i="1"/>
  <c r="AG274" i="1"/>
  <c r="AH275" i="1"/>
  <c r="P280" i="1"/>
  <c r="AH281" i="1"/>
  <c r="P284" i="1"/>
  <c r="AH285" i="1"/>
  <c r="P288" i="1"/>
  <c r="AH289" i="1"/>
  <c r="P292" i="1"/>
  <c r="AH293" i="1"/>
  <c r="P296" i="1"/>
  <c r="AH297" i="1"/>
  <c r="P300" i="1"/>
  <c r="P349" i="1"/>
  <c r="AH350" i="1"/>
  <c r="P353" i="1"/>
  <c r="P355" i="1"/>
  <c r="P357" i="1"/>
  <c r="AH358" i="1"/>
  <c r="P361" i="1"/>
  <c r="AH362" i="1"/>
  <c r="P365" i="1"/>
  <c r="AH366" i="1"/>
  <c r="P373" i="1"/>
  <c r="AH374" i="1"/>
  <c r="P377" i="1"/>
  <c r="AH378" i="1"/>
  <c r="P381" i="1"/>
  <c r="AH382" i="1"/>
  <c r="P385" i="1"/>
  <c r="P387" i="1"/>
  <c r="AH388" i="1"/>
  <c r="P391" i="1"/>
  <c r="AH392" i="1"/>
  <c r="P395" i="1"/>
  <c r="AH396" i="1"/>
  <c r="Q399" i="1"/>
  <c r="O399" i="1"/>
  <c r="P399" i="1" s="1"/>
  <c r="O400" i="1"/>
  <c r="AH400" i="1"/>
  <c r="L401" i="1"/>
  <c r="O403" i="1"/>
  <c r="P403" i="1" s="1"/>
  <c r="O404" i="1"/>
  <c r="AH404" i="1"/>
  <c r="L405" i="1"/>
  <c r="L407" i="1"/>
  <c r="O409" i="1"/>
  <c r="P409" i="1" s="1"/>
  <c r="O410" i="1"/>
  <c r="AH410" i="1"/>
  <c r="L411" i="1"/>
  <c r="O413" i="1"/>
  <c r="P413" i="1" s="1"/>
  <c r="AH414" i="1"/>
  <c r="P421" i="1"/>
  <c r="AH422" i="1"/>
  <c r="P425" i="1"/>
  <c r="AH426" i="1"/>
  <c r="P429" i="1"/>
  <c r="AH430" i="1"/>
  <c r="AH436" i="1"/>
  <c r="AH440" i="1"/>
  <c r="P443" i="1"/>
  <c r="AH444" i="1"/>
  <c r="P447" i="1"/>
  <c r="AH448" i="1"/>
  <c r="Q451" i="1"/>
  <c r="O451" i="1"/>
  <c r="P451" i="1" s="1"/>
  <c r="O452" i="1"/>
  <c r="AH452" i="1"/>
  <c r="L453" i="1"/>
  <c r="O455" i="1"/>
  <c r="P455" i="1" s="1"/>
  <c r="O456" i="1"/>
  <c r="AH456" i="1"/>
  <c r="Q459" i="1"/>
  <c r="L459" i="1"/>
  <c r="AG464" i="1"/>
  <c r="AH464" i="1"/>
  <c r="P228" i="1"/>
  <c r="O229" i="1"/>
  <c r="P229" i="1" s="1"/>
  <c r="O230" i="1"/>
  <c r="AH230" i="1"/>
  <c r="P232" i="1"/>
  <c r="Q233" i="1"/>
  <c r="O233" i="1"/>
  <c r="P233" i="1" s="1"/>
  <c r="O234" i="1"/>
  <c r="AH234" i="1"/>
  <c r="P236" i="1"/>
  <c r="O237" i="1"/>
  <c r="P237" i="1" s="1"/>
  <c r="O238" i="1"/>
  <c r="AH238" i="1"/>
  <c r="P240" i="1"/>
  <c r="Q241" i="1"/>
  <c r="O241" i="1"/>
  <c r="P241" i="1" s="1"/>
  <c r="O242" i="1"/>
  <c r="AH242" i="1"/>
  <c r="P244" i="1"/>
  <c r="O245" i="1"/>
  <c r="P245" i="1" s="1"/>
  <c r="O246" i="1"/>
  <c r="AH246" i="1"/>
  <c r="O249" i="1"/>
  <c r="P249" i="1" s="1"/>
  <c r="O250" i="1"/>
  <c r="AH250" i="1"/>
  <c r="O253" i="1"/>
  <c r="P253" i="1" s="1"/>
  <c r="O254" i="1"/>
  <c r="AH254" i="1"/>
  <c r="L255" i="1"/>
  <c r="Q256" i="1"/>
  <c r="Q257" i="1"/>
  <c r="O257" i="1"/>
  <c r="P257" i="1" s="1"/>
  <c r="O258" i="1"/>
  <c r="AH258" i="1"/>
  <c r="L259" i="1"/>
  <c r="Q260" i="1"/>
  <c r="Q261" i="1"/>
  <c r="O261" i="1"/>
  <c r="P261" i="1" s="1"/>
  <c r="O262" i="1"/>
  <c r="AH262" i="1"/>
  <c r="L263" i="1"/>
  <c r="Q264" i="1"/>
  <c r="Q265" i="1"/>
  <c r="O265" i="1"/>
  <c r="P265" i="1" s="1"/>
  <c r="O266" i="1"/>
  <c r="AH266" i="1"/>
  <c r="L267" i="1"/>
  <c r="L269" i="1"/>
  <c r="O271" i="1"/>
  <c r="P271" i="1" s="1"/>
  <c r="O272" i="1"/>
  <c r="AH272" i="1"/>
  <c r="L273" i="1"/>
  <c r="Q275" i="1"/>
  <c r="O276" i="1"/>
  <c r="P276" i="1" s="1"/>
  <c r="O277" i="1"/>
  <c r="Q278" i="1"/>
  <c r="O278" i="1"/>
  <c r="P278" i="1" s="1"/>
  <c r="O279" i="1"/>
  <c r="AH279" i="1"/>
  <c r="L280" i="1"/>
  <c r="Q281" i="1"/>
  <c r="Q282" i="1"/>
  <c r="O282" i="1"/>
  <c r="P282" i="1" s="1"/>
  <c r="O283" i="1"/>
  <c r="AH283" i="1"/>
  <c r="L284" i="1"/>
  <c r="Q285" i="1"/>
  <c r="O286" i="1"/>
  <c r="P286" i="1" s="1"/>
  <c r="O287" i="1"/>
  <c r="AH287" i="1"/>
  <c r="L288" i="1"/>
  <c r="Q289" i="1"/>
  <c r="O290" i="1"/>
  <c r="P290" i="1" s="1"/>
  <c r="O291" i="1"/>
  <c r="AH291" i="1"/>
  <c r="L292" i="1"/>
  <c r="Q293" i="1"/>
  <c r="O294" i="1"/>
  <c r="P294" i="1" s="1"/>
  <c r="O295" i="1"/>
  <c r="AH295" i="1"/>
  <c r="L296" i="1"/>
  <c r="Q297" i="1"/>
  <c r="O298" i="1"/>
  <c r="P298" i="1" s="1"/>
  <c r="O299" i="1"/>
  <c r="AH299" i="1"/>
  <c r="L300" i="1"/>
  <c r="Q301" i="1"/>
  <c r="L302" i="1"/>
  <c r="O303" i="1"/>
  <c r="O304" i="1"/>
  <c r="P304" i="1" s="1"/>
  <c r="Q305" i="1"/>
  <c r="L306" i="1"/>
  <c r="O307" i="1"/>
  <c r="P308" i="1"/>
  <c r="O308" i="1"/>
  <c r="Q309" i="1"/>
  <c r="L310" i="1"/>
  <c r="O311" i="1"/>
  <c r="O312" i="1"/>
  <c r="P312" i="1" s="1"/>
  <c r="Q313" i="1"/>
  <c r="L314" i="1"/>
  <c r="O315" i="1"/>
  <c r="P316" i="1"/>
  <c r="O316" i="1"/>
  <c r="Q317" i="1"/>
  <c r="L318" i="1"/>
  <c r="L319" i="1"/>
  <c r="L320" i="1"/>
  <c r="O321" i="1"/>
  <c r="O322" i="1"/>
  <c r="P322" i="1" s="1"/>
  <c r="Q323" i="1"/>
  <c r="L324" i="1"/>
  <c r="L325" i="1"/>
  <c r="L326" i="1"/>
  <c r="L327" i="1"/>
  <c r="O328" i="1"/>
  <c r="O329" i="1"/>
  <c r="Q329" i="1" s="1"/>
  <c r="P330" i="1"/>
  <c r="L331" i="1"/>
  <c r="O332" i="1"/>
  <c r="Q333" i="1"/>
  <c r="O333" i="1"/>
  <c r="P334" i="1"/>
  <c r="L335" i="1"/>
  <c r="O336" i="1"/>
  <c r="O337" i="1"/>
  <c r="P338" i="1"/>
  <c r="L339" i="1"/>
  <c r="O340" i="1"/>
  <c r="O341" i="1"/>
  <c r="Q341" i="1" s="1"/>
  <c r="P342" i="1"/>
  <c r="L343" i="1"/>
  <c r="O344" i="1"/>
  <c r="Q345" i="1"/>
  <c r="O345" i="1"/>
  <c r="P345" i="1" s="1"/>
  <c r="O346" i="1"/>
  <c r="O347" i="1"/>
  <c r="P347" i="1" s="1"/>
  <c r="O348" i="1"/>
  <c r="AH348" i="1"/>
  <c r="L349" i="1"/>
  <c r="P350" i="1"/>
  <c r="O351" i="1"/>
  <c r="P351" i="1" s="1"/>
  <c r="O352" i="1"/>
  <c r="AH352" i="1"/>
  <c r="L353" i="1"/>
  <c r="P354" i="1"/>
  <c r="L355" i="1"/>
  <c r="P356" i="1"/>
  <c r="L357" i="1"/>
  <c r="P358" i="1"/>
  <c r="O359" i="1"/>
  <c r="P359" i="1" s="1"/>
  <c r="O360" i="1"/>
  <c r="AH360" i="1"/>
  <c r="L361" i="1"/>
  <c r="P362" i="1"/>
  <c r="O363" i="1"/>
  <c r="P363" i="1" s="1"/>
  <c r="O364" i="1"/>
  <c r="AH364" i="1"/>
  <c r="L365" i="1"/>
  <c r="P366" i="1"/>
  <c r="O367" i="1"/>
  <c r="P367" i="1" s="1"/>
  <c r="P368" i="1"/>
  <c r="L369" i="1"/>
  <c r="O370" i="1"/>
  <c r="Q371" i="1"/>
  <c r="O371" i="1"/>
  <c r="P371" i="1" s="1"/>
  <c r="O372" i="1"/>
  <c r="AH372" i="1"/>
  <c r="L373" i="1"/>
  <c r="P374" i="1"/>
  <c r="Q375" i="1"/>
  <c r="O375" i="1"/>
  <c r="P375" i="1" s="1"/>
  <c r="O376" i="1"/>
  <c r="AH376" i="1"/>
  <c r="L377" i="1"/>
  <c r="P378" i="1"/>
  <c r="Q379" i="1"/>
  <c r="O379" i="1"/>
  <c r="P379" i="1" s="1"/>
  <c r="O380" i="1"/>
  <c r="AH380" i="1"/>
  <c r="L381" i="1"/>
  <c r="P382" i="1"/>
  <c r="Q383" i="1"/>
  <c r="O383" i="1"/>
  <c r="P383" i="1" s="1"/>
  <c r="O384" i="1"/>
  <c r="AH384" i="1"/>
  <c r="L385" i="1"/>
  <c r="P386" i="1"/>
  <c r="L387" i="1"/>
  <c r="P388" i="1"/>
  <c r="Q389" i="1"/>
  <c r="O389" i="1"/>
  <c r="P389" i="1" s="1"/>
  <c r="O390" i="1"/>
  <c r="AH390" i="1"/>
  <c r="L391" i="1"/>
  <c r="P392" i="1"/>
  <c r="O393" i="1"/>
  <c r="P393" i="1" s="1"/>
  <c r="O394" i="1"/>
  <c r="AH394" i="1"/>
  <c r="L395" i="1"/>
  <c r="P396" i="1"/>
  <c r="O397" i="1"/>
  <c r="P397" i="1" s="1"/>
  <c r="AH398" i="1"/>
  <c r="P400" i="1"/>
  <c r="P401" i="1"/>
  <c r="AH402" i="1"/>
  <c r="P404" i="1"/>
  <c r="P405" i="1"/>
  <c r="P407" i="1"/>
  <c r="AH408" i="1"/>
  <c r="P410" i="1"/>
  <c r="P411" i="1"/>
  <c r="AH412" i="1"/>
  <c r="P414" i="1"/>
  <c r="O415" i="1"/>
  <c r="P415" i="1" s="1"/>
  <c r="O416" i="1"/>
  <c r="Q417" i="1"/>
  <c r="O417" i="1"/>
  <c r="P417" i="1" s="1"/>
  <c r="O418" i="1"/>
  <c r="O419" i="1"/>
  <c r="P419" i="1" s="1"/>
  <c r="O420" i="1"/>
  <c r="AH420" i="1"/>
  <c r="L421" i="1"/>
  <c r="P422" i="1"/>
  <c r="O423" i="1"/>
  <c r="P423" i="1" s="1"/>
  <c r="O424" i="1"/>
  <c r="AH424" i="1"/>
  <c r="L425" i="1"/>
  <c r="P426" i="1"/>
  <c r="O427" i="1"/>
  <c r="P427" i="1" s="1"/>
  <c r="O428" i="1"/>
  <c r="AH428" i="1"/>
  <c r="L429" i="1"/>
  <c r="P430" i="1"/>
  <c r="O431" i="1"/>
  <c r="P431" i="1" s="1"/>
  <c r="O432" i="1"/>
  <c r="AH432" i="1"/>
  <c r="L433" i="1"/>
  <c r="O434" i="1"/>
  <c r="AH434" i="1"/>
  <c r="O438" i="1"/>
  <c r="AH438" i="1"/>
  <c r="O442" i="1"/>
  <c r="AH442" i="1"/>
  <c r="L443" i="1"/>
  <c r="O445" i="1"/>
  <c r="P445" i="1" s="1"/>
  <c r="O446" i="1"/>
  <c r="AH446" i="1"/>
  <c r="L447" i="1"/>
  <c r="Q448" i="1"/>
  <c r="O449" i="1"/>
  <c r="P449" i="1" s="1"/>
  <c r="O450" i="1"/>
  <c r="AH450" i="1"/>
  <c r="L451" i="1"/>
  <c r="Q452" i="1"/>
  <c r="P453" i="1"/>
  <c r="AH454" i="1"/>
  <c r="Q456" i="1"/>
  <c r="AH460" i="1"/>
  <c r="Q463" i="1"/>
  <c r="L463" i="1"/>
  <c r="P467" i="1"/>
  <c r="AH468" i="1"/>
  <c r="P471" i="1"/>
  <c r="AH472" i="1"/>
  <c r="P475" i="1"/>
  <c r="AH476" i="1"/>
  <c r="P479" i="1"/>
  <c r="AH480" i="1"/>
  <c r="P483" i="1"/>
  <c r="AH484" i="1"/>
  <c r="P487" i="1"/>
  <c r="AH488" i="1"/>
  <c r="P491" i="1"/>
  <c r="AH492" i="1"/>
  <c r="P495" i="1"/>
  <c r="AH496" i="1"/>
  <c r="P499" i="1"/>
  <c r="AH500" i="1"/>
  <c r="P503" i="1"/>
  <c r="AH504" i="1"/>
  <c r="AH508" i="1"/>
  <c r="AH512" i="1"/>
  <c r="AH516" i="1"/>
  <c r="O457" i="1"/>
  <c r="P457" i="1" s="1"/>
  <c r="O458" i="1"/>
  <c r="AH458" i="1"/>
  <c r="O461" i="1"/>
  <c r="P461" i="1" s="1"/>
  <c r="O462" i="1"/>
  <c r="AH462" i="1"/>
  <c r="Q464" i="1"/>
  <c r="Q465" i="1"/>
  <c r="O465" i="1"/>
  <c r="P465" i="1" s="1"/>
  <c r="O466" i="1"/>
  <c r="AH466" i="1"/>
  <c r="L467" i="1"/>
  <c r="Q468" i="1"/>
  <c r="Q469" i="1"/>
  <c r="O469" i="1"/>
  <c r="P469" i="1" s="1"/>
  <c r="O470" i="1"/>
  <c r="AH470" i="1"/>
  <c r="L471" i="1"/>
  <c r="Q472" i="1"/>
  <c r="Q473" i="1"/>
  <c r="O473" i="1"/>
  <c r="P473" i="1" s="1"/>
  <c r="O474" i="1"/>
  <c r="AH474" i="1"/>
  <c r="L475" i="1"/>
  <c r="Q476" i="1"/>
  <c r="O477" i="1"/>
  <c r="P477" i="1" s="1"/>
  <c r="O478" i="1"/>
  <c r="AH478" i="1"/>
  <c r="L479" i="1"/>
  <c r="Q480" i="1"/>
  <c r="O481" i="1"/>
  <c r="P481" i="1" s="1"/>
  <c r="O482" i="1"/>
  <c r="AH482" i="1"/>
  <c r="L483" i="1"/>
  <c r="Q484" i="1"/>
  <c r="O485" i="1"/>
  <c r="P485" i="1" s="1"/>
  <c r="O486" i="1"/>
  <c r="AH486" i="1"/>
  <c r="L487" i="1"/>
  <c r="Q489" i="1"/>
  <c r="O489" i="1"/>
  <c r="P489" i="1" s="1"/>
  <c r="O490" i="1"/>
  <c r="AH490" i="1"/>
  <c r="L491" i="1"/>
  <c r="Q492" i="1"/>
  <c r="Q493" i="1"/>
  <c r="O493" i="1"/>
  <c r="P493" i="1" s="1"/>
  <c r="O494" i="1"/>
  <c r="AH494" i="1"/>
  <c r="L495" i="1"/>
  <c r="Q496" i="1"/>
  <c r="Q497" i="1"/>
  <c r="O497" i="1"/>
  <c r="P497" i="1" s="1"/>
  <c r="O498" i="1"/>
  <c r="AH498" i="1"/>
  <c r="L499" i="1"/>
  <c r="Q500" i="1"/>
  <c r="Q501" i="1"/>
  <c r="O501" i="1"/>
  <c r="P501" i="1" s="1"/>
  <c r="O502" i="1"/>
  <c r="AH502" i="1"/>
  <c r="L503" i="1"/>
  <c r="Q504" i="1"/>
  <c r="O505" i="1"/>
  <c r="P505" i="1" s="1"/>
  <c r="O506" i="1"/>
  <c r="AH506" i="1"/>
  <c r="O510" i="1"/>
  <c r="AH510" i="1"/>
  <c r="O514" i="1"/>
  <c r="AH514" i="1"/>
  <c r="O522" i="1"/>
  <c r="P522" i="1" s="1"/>
  <c r="O523" i="1"/>
  <c r="P523" i="1" s="1"/>
  <c r="O524" i="1"/>
  <c r="P524" i="1" s="1"/>
  <c r="Q525" i="1"/>
  <c r="O525" i="1"/>
  <c r="P525" i="1" s="1"/>
  <c r="Q526" i="1"/>
  <c r="O526" i="1"/>
  <c r="P526" i="1" s="1"/>
  <c r="Q527" i="1"/>
  <c r="O527" i="1"/>
  <c r="P527" i="1" s="1"/>
  <c r="Q528" i="1"/>
  <c r="O528" i="1"/>
  <c r="P528" i="1" s="1"/>
  <c r="Q529" i="1"/>
  <c r="O529" i="1"/>
  <c r="P529" i="1" s="1"/>
  <c r="Q530" i="1"/>
  <c r="O530" i="1"/>
  <c r="P530" i="1" s="1"/>
  <c r="Q531" i="1"/>
  <c r="O531" i="1"/>
  <c r="P531" i="1" s="1"/>
  <c r="Q532" i="1"/>
  <c r="O532" i="1"/>
  <c r="P532" i="1" s="1"/>
  <c r="Q533" i="1"/>
  <c r="O533" i="1"/>
  <c r="P533" i="1" s="1"/>
  <c r="Q534" i="1"/>
  <c r="O534" i="1"/>
  <c r="P534" i="1" s="1"/>
  <c r="Q546" i="1"/>
  <c r="O546" i="1"/>
  <c r="P546" i="1" s="1"/>
  <c r="Q547" i="1"/>
  <c r="O547" i="1"/>
  <c r="P547" i="1" s="1"/>
  <c r="Q548" i="1"/>
  <c r="O548" i="1"/>
  <c r="P548" i="1" s="1"/>
  <c r="Q549" i="1"/>
  <c r="O549" i="1"/>
  <c r="P549" i="1" s="1"/>
  <c r="Q550" i="1"/>
  <c r="O550" i="1"/>
  <c r="P550" i="1" s="1"/>
  <c r="Q551" i="1"/>
  <c r="O551" i="1"/>
  <c r="P551" i="1" s="1"/>
  <c r="Q552" i="1"/>
  <c r="O552" i="1"/>
  <c r="P552" i="1" s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P586" i="1"/>
  <c r="O587" i="1"/>
  <c r="AH587" i="1"/>
  <c r="P588" i="1"/>
  <c r="O589" i="1"/>
  <c r="AH589" i="1"/>
  <c r="P590" i="1"/>
  <c r="O591" i="1"/>
  <c r="AH591" i="1"/>
  <c r="P592" i="1"/>
  <c r="O593" i="1"/>
  <c r="AH593" i="1"/>
  <c r="P594" i="1"/>
  <c r="O595" i="1"/>
  <c r="AH595" i="1"/>
  <c r="P596" i="1"/>
  <c r="O597" i="1"/>
  <c r="AH597" i="1"/>
  <c r="P598" i="1"/>
  <c r="O599" i="1"/>
  <c r="AH599" i="1"/>
  <c r="P600" i="1"/>
  <c r="O601" i="1"/>
  <c r="AH601" i="1"/>
  <c r="P602" i="1"/>
  <c r="O603" i="1"/>
  <c r="AH603" i="1"/>
  <c r="P604" i="1"/>
  <c r="O605" i="1"/>
  <c r="AH605" i="1"/>
  <c r="P606" i="1"/>
  <c r="O607" i="1"/>
  <c r="AH607" i="1"/>
  <c r="P608" i="1"/>
  <c r="O609" i="1"/>
  <c r="AH609" i="1"/>
  <c r="P610" i="1"/>
  <c r="O611" i="1"/>
  <c r="AH611" i="1"/>
  <c r="O620" i="1"/>
  <c r="P620" i="1" s="1"/>
  <c r="O621" i="1"/>
  <c r="P621" i="1" s="1"/>
  <c r="Q622" i="1"/>
  <c r="O622" i="1"/>
  <c r="P622" i="1" s="1"/>
  <c r="Q623" i="1"/>
  <c r="O623" i="1"/>
  <c r="P623" i="1" s="1"/>
  <c r="Q624" i="1"/>
  <c r="O624" i="1"/>
  <c r="P624" i="1" s="1"/>
  <c r="Q625" i="1"/>
  <c r="O625" i="1"/>
  <c r="P625" i="1" s="1"/>
  <c r="Q626" i="1"/>
  <c r="O626" i="1"/>
  <c r="P626" i="1" s="1"/>
  <c r="Q627" i="1"/>
  <c r="O627" i="1"/>
  <c r="P627" i="1" s="1"/>
  <c r="Q628" i="1"/>
  <c r="O628" i="1"/>
  <c r="P628" i="1" s="1"/>
  <c r="Q629" i="1"/>
  <c r="O629" i="1"/>
  <c r="P629" i="1" s="1"/>
  <c r="Q630" i="1"/>
  <c r="O630" i="1"/>
  <c r="P630" i="1" s="1"/>
  <c r="Q631" i="1"/>
  <c r="O631" i="1"/>
  <c r="P631" i="1" s="1"/>
  <c r="Q632" i="1"/>
  <c r="O632" i="1"/>
  <c r="P632" i="1" s="1"/>
  <c r="Q633" i="1"/>
  <c r="O633" i="1"/>
  <c r="P633" i="1" s="1"/>
  <c r="Q634" i="1"/>
  <c r="O634" i="1"/>
  <c r="P634" i="1" s="1"/>
  <c r="Q635" i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Q643" i="1" s="1"/>
  <c r="L644" i="1"/>
  <c r="Q645" i="1"/>
  <c r="O645" i="1"/>
  <c r="L646" i="1"/>
  <c r="O647" i="1"/>
  <c r="Q647" i="1" s="1"/>
  <c r="O648" i="1"/>
  <c r="O649" i="1"/>
  <c r="O650" i="1"/>
  <c r="O651" i="1"/>
  <c r="O553" i="1"/>
  <c r="P553" i="1" s="1"/>
  <c r="O554" i="1"/>
  <c r="P554" i="1" s="1"/>
  <c r="O555" i="1"/>
  <c r="P555" i="1" s="1"/>
  <c r="Q556" i="1"/>
  <c r="O556" i="1"/>
  <c r="P556" i="1" s="1"/>
  <c r="Q557" i="1"/>
  <c r="O557" i="1"/>
  <c r="P557" i="1" s="1"/>
  <c r="O558" i="1"/>
  <c r="P558" i="1" s="1"/>
  <c r="O559" i="1"/>
  <c r="P559" i="1" s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AH586" i="1"/>
  <c r="AH588" i="1"/>
  <c r="AH590" i="1"/>
  <c r="AH592" i="1"/>
  <c r="AH594" i="1"/>
  <c r="AH596" i="1"/>
  <c r="AH598" i="1"/>
  <c r="AH600" i="1"/>
  <c r="AH602" i="1"/>
  <c r="AH604" i="1"/>
  <c r="AH606" i="1"/>
  <c r="AH608" i="1"/>
  <c r="AH610" i="1"/>
  <c r="Q648" i="1"/>
  <c r="Q649" i="1"/>
  <c r="Q650" i="1"/>
  <c r="Q651" i="1"/>
  <c r="Q652" i="1"/>
  <c r="Q653" i="1"/>
  <c r="Q654" i="1"/>
  <c r="Q655" i="1"/>
  <c r="O656" i="1"/>
  <c r="AH656" i="1"/>
  <c r="Q657" i="1"/>
  <c r="O658" i="1"/>
  <c r="AH658" i="1"/>
  <c r="Q659" i="1"/>
  <c r="O660" i="1"/>
  <c r="AH660" i="1"/>
  <c r="Q661" i="1"/>
  <c r="O662" i="1"/>
  <c r="AH662" i="1"/>
  <c r="Q663" i="1"/>
  <c r="O664" i="1"/>
  <c r="AH664" i="1"/>
  <c r="Q665" i="1"/>
  <c r="O666" i="1"/>
  <c r="AH666" i="1"/>
  <c r="Q667" i="1"/>
  <c r="O668" i="1"/>
  <c r="AH668" i="1"/>
  <c r="Q669" i="1"/>
  <c r="O670" i="1"/>
  <c r="AH670" i="1"/>
  <c r="Q671" i="1"/>
  <c r="O672" i="1"/>
  <c r="AH672" i="1"/>
  <c r="Q673" i="1"/>
  <c r="O674" i="1"/>
  <c r="AH674" i="1"/>
  <c r="Q675" i="1"/>
  <c r="O676" i="1"/>
  <c r="AH676" i="1"/>
  <c r="Q677" i="1"/>
  <c r="O678" i="1"/>
  <c r="AH678" i="1"/>
  <c r="Q679" i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P695" i="1"/>
  <c r="Q696" i="1"/>
  <c r="O696" i="1"/>
  <c r="P696" i="1" s="1"/>
  <c r="Q697" i="1"/>
  <c r="O697" i="1"/>
  <c r="P697" i="1" s="1"/>
  <c r="P699" i="1"/>
  <c r="O699" i="1"/>
  <c r="L700" i="1"/>
  <c r="AH655" i="1"/>
  <c r="AH657" i="1"/>
  <c r="AH659" i="1"/>
  <c r="AH661" i="1"/>
  <c r="AH663" i="1"/>
  <c r="AH665" i="1"/>
  <c r="AH667" i="1"/>
  <c r="AH669" i="1"/>
  <c r="AH671" i="1"/>
  <c r="AH673" i="1"/>
  <c r="AH675" i="1"/>
  <c r="AH677" i="1"/>
  <c r="L695" i="1"/>
  <c r="P698" i="1"/>
  <c r="O698" i="1"/>
  <c r="P95" i="1"/>
  <c r="P197" i="1"/>
  <c r="P248" i="1"/>
  <c r="P5" i="1"/>
  <c r="P9" i="1"/>
  <c r="P13" i="1"/>
  <c r="P17" i="1"/>
  <c r="P21" i="1"/>
  <c r="P25" i="1"/>
  <c r="P29" i="1"/>
  <c r="P33" i="1"/>
  <c r="P39" i="1"/>
  <c r="P43" i="1"/>
  <c r="P47" i="1"/>
  <c r="P51" i="1"/>
  <c r="P53" i="1"/>
  <c r="P57" i="1"/>
  <c r="P61" i="1"/>
  <c r="P63" i="1"/>
  <c r="P65" i="1"/>
  <c r="P69" i="1"/>
  <c r="P73" i="1"/>
  <c r="P75" i="1"/>
  <c r="P79" i="1"/>
  <c r="P83" i="1"/>
  <c r="P87" i="1"/>
  <c r="P91" i="1"/>
  <c r="P97" i="1"/>
  <c r="P99" i="1"/>
  <c r="P103" i="1"/>
  <c r="P107" i="1"/>
  <c r="P111" i="1"/>
  <c r="P115" i="1"/>
  <c r="P117" i="1"/>
  <c r="P121" i="1"/>
  <c r="P125" i="1"/>
  <c r="P129" i="1"/>
  <c r="P133" i="1"/>
  <c r="P137" i="1"/>
  <c r="P139" i="1"/>
  <c r="P143" i="1"/>
  <c r="P149" i="1"/>
  <c r="P155" i="1"/>
  <c r="P157" i="1"/>
  <c r="P161" i="1"/>
  <c r="P163" i="1"/>
  <c r="P167" i="1"/>
  <c r="P171" i="1"/>
  <c r="P175" i="1"/>
  <c r="P179" i="1"/>
  <c r="P183" i="1"/>
  <c r="P189" i="1"/>
  <c r="P195" i="1"/>
  <c r="P204" i="1"/>
  <c r="P208" i="1"/>
  <c r="P212" i="1"/>
  <c r="P216" i="1"/>
  <c r="P220" i="1"/>
  <c r="Q224" i="1"/>
  <c r="P224" i="1"/>
  <c r="L224" i="1"/>
  <c r="P225" i="1"/>
  <c r="P230" i="1"/>
  <c r="P234" i="1"/>
  <c r="P238" i="1"/>
  <c r="P242" i="1"/>
  <c r="P246" i="1"/>
  <c r="P250" i="1"/>
  <c r="Q3" i="1"/>
  <c r="AG4" i="1"/>
  <c r="Q5" i="1"/>
  <c r="AG6" i="1"/>
  <c r="Q7" i="1"/>
  <c r="AG8" i="1"/>
  <c r="Q9" i="1"/>
  <c r="AG10" i="1"/>
  <c r="Q11" i="1"/>
  <c r="AG12" i="1"/>
  <c r="Q13" i="1"/>
  <c r="AG14" i="1"/>
  <c r="Q15" i="1"/>
  <c r="AG16" i="1"/>
  <c r="Q17" i="1"/>
  <c r="AG18" i="1"/>
  <c r="Q19" i="1"/>
  <c r="AG20" i="1"/>
  <c r="Q21" i="1"/>
  <c r="AG22" i="1"/>
  <c r="Q23" i="1"/>
  <c r="AG24" i="1"/>
  <c r="Q25" i="1"/>
  <c r="AG26" i="1"/>
  <c r="Q27" i="1"/>
  <c r="AG28" i="1"/>
  <c r="Q29" i="1"/>
  <c r="AG30" i="1"/>
  <c r="Q31" i="1"/>
  <c r="AG32" i="1"/>
  <c r="Q33" i="1"/>
  <c r="AG34" i="1"/>
  <c r="Q35" i="1"/>
  <c r="AH35" i="1"/>
  <c r="AG36" i="1"/>
  <c r="Q37" i="1"/>
  <c r="AG38" i="1"/>
  <c r="Q39" i="1"/>
  <c r="AG40" i="1"/>
  <c r="Q41" i="1"/>
  <c r="AG42" i="1"/>
  <c r="Q43" i="1"/>
  <c r="AH43" i="1"/>
  <c r="P44" i="1"/>
  <c r="AG44" i="1"/>
  <c r="Q45" i="1"/>
  <c r="AG46" i="1"/>
  <c r="Q47" i="1"/>
  <c r="AG48" i="1"/>
  <c r="Q49" i="1"/>
  <c r="AG50" i="1"/>
  <c r="Q51" i="1"/>
  <c r="AH51" i="1"/>
  <c r="AG52" i="1"/>
  <c r="Q53" i="1"/>
  <c r="AG54" i="1"/>
  <c r="Q55" i="1"/>
  <c r="AG56" i="1"/>
  <c r="Q57" i="1"/>
  <c r="AG58" i="1"/>
  <c r="Q59" i="1"/>
  <c r="AG60" i="1"/>
  <c r="Q61" i="1"/>
  <c r="AG62" i="1"/>
  <c r="Q63" i="1"/>
  <c r="AH63" i="1"/>
  <c r="AG64" i="1"/>
  <c r="Q65" i="1"/>
  <c r="AH65" i="1"/>
  <c r="P66" i="1"/>
  <c r="AG66" i="1"/>
  <c r="Q67" i="1"/>
  <c r="AG68" i="1"/>
  <c r="Q69" i="1"/>
  <c r="AG70" i="1"/>
  <c r="Q71" i="1"/>
  <c r="AG72" i="1"/>
  <c r="Q73" i="1"/>
  <c r="AH73" i="1"/>
  <c r="AG74" i="1"/>
  <c r="Q75" i="1"/>
  <c r="AG76" i="1"/>
  <c r="Q77" i="1"/>
  <c r="AG78" i="1"/>
  <c r="Q79" i="1"/>
  <c r="AG80" i="1"/>
  <c r="Q81" i="1"/>
  <c r="AG82" i="1"/>
  <c r="Q83" i="1"/>
  <c r="AG84" i="1"/>
  <c r="Q85" i="1"/>
  <c r="AG86" i="1"/>
  <c r="Q87" i="1"/>
  <c r="AG88" i="1"/>
  <c r="Q89" i="1"/>
  <c r="AG90" i="1"/>
  <c r="Q91" i="1"/>
  <c r="AG92" i="1"/>
  <c r="Q93" i="1"/>
  <c r="AG94" i="1"/>
  <c r="Q95" i="1"/>
  <c r="AH95" i="1"/>
  <c r="P96" i="1"/>
  <c r="AG96" i="1"/>
  <c r="Q97" i="1"/>
  <c r="AH97" i="1"/>
  <c r="AG98" i="1"/>
  <c r="Q99" i="1"/>
  <c r="AG100" i="1"/>
  <c r="Q101" i="1"/>
  <c r="AG102" i="1"/>
  <c r="Q103" i="1"/>
  <c r="AG104" i="1"/>
  <c r="Q105" i="1"/>
  <c r="AG106" i="1"/>
  <c r="Q107" i="1"/>
  <c r="AG108" i="1"/>
  <c r="Q109" i="1"/>
  <c r="AG110" i="1"/>
  <c r="Q111" i="1"/>
  <c r="AG112" i="1"/>
  <c r="Q113" i="1"/>
  <c r="AG114" i="1"/>
  <c r="Q115" i="1"/>
  <c r="AH115" i="1"/>
  <c r="AG116" i="1"/>
  <c r="Q117" i="1"/>
  <c r="AG118" i="1"/>
  <c r="Q119" i="1"/>
  <c r="AG120" i="1"/>
  <c r="Q121" i="1"/>
  <c r="AG122" i="1"/>
  <c r="Q123" i="1"/>
  <c r="AG124" i="1"/>
  <c r="Q125" i="1"/>
  <c r="AG126" i="1"/>
  <c r="Q127" i="1"/>
  <c r="AG128" i="1"/>
  <c r="Q129" i="1"/>
  <c r="AG130" i="1"/>
  <c r="Q131" i="1"/>
  <c r="AG132" i="1"/>
  <c r="Q133" i="1"/>
  <c r="AG134" i="1"/>
  <c r="Q135" i="1"/>
  <c r="AG136" i="1"/>
  <c r="Q137" i="1"/>
  <c r="AH137" i="1"/>
  <c r="AG138" i="1"/>
  <c r="Q139" i="1"/>
  <c r="AG140" i="1"/>
  <c r="Q141" i="1"/>
  <c r="AG142" i="1"/>
  <c r="Q143" i="1"/>
  <c r="AG144" i="1"/>
  <c r="Q145" i="1"/>
  <c r="AG146" i="1"/>
  <c r="Q147" i="1"/>
  <c r="AG148" i="1"/>
  <c r="Q149" i="1"/>
  <c r="AG150" i="1"/>
  <c r="Q151" i="1"/>
  <c r="AH151" i="1"/>
  <c r="AG152" i="1"/>
  <c r="Q153" i="1"/>
  <c r="AG154" i="1"/>
  <c r="Q155" i="1"/>
  <c r="AH155" i="1"/>
  <c r="AG156" i="1"/>
  <c r="Q157" i="1"/>
  <c r="AH157" i="1"/>
  <c r="P158" i="1"/>
  <c r="AG158" i="1"/>
  <c r="Q159" i="1"/>
  <c r="AH159" i="1"/>
  <c r="P160" i="1"/>
  <c r="AG160" i="1"/>
  <c r="Q161" i="1"/>
  <c r="AH161" i="1"/>
  <c r="AG162" i="1"/>
  <c r="Q163" i="1"/>
  <c r="AG164" i="1"/>
  <c r="Q165" i="1"/>
  <c r="AG166" i="1"/>
  <c r="Q167" i="1"/>
  <c r="AG168" i="1"/>
  <c r="Q169" i="1"/>
  <c r="AG170" i="1"/>
  <c r="Q171" i="1"/>
  <c r="AG172" i="1"/>
  <c r="Q173" i="1"/>
  <c r="AG174" i="1"/>
  <c r="Q175" i="1"/>
  <c r="AG176" i="1"/>
  <c r="Q177" i="1"/>
  <c r="AG178" i="1"/>
  <c r="Q179" i="1"/>
  <c r="AG180" i="1"/>
  <c r="Q181" i="1"/>
  <c r="AG182" i="1"/>
  <c r="Q183" i="1"/>
  <c r="AG184" i="1"/>
  <c r="Q185" i="1"/>
  <c r="AG186" i="1"/>
  <c r="Q187" i="1"/>
  <c r="AG188" i="1"/>
  <c r="Q189" i="1"/>
  <c r="AG190" i="1"/>
  <c r="Q191" i="1"/>
  <c r="AH191" i="1"/>
  <c r="AG192" i="1"/>
  <c r="Q193" i="1"/>
  <c r="AG194" i="1"/>
  <c r="Q195" i="1"/>
  <c r="AH195" i="1"/>
  <c r="P196" i="1"/>
  <c r="AG196" i="1"/>
  <c r="Q197" i="1"/>
  <c r="AH197" i="1"/>
  <c r="Q198" i="1"/>
  <c r="AH198" i="1"/>
  <c r="AG199" i="1"/>
  <c r="Q200" i="1"/>
  <c r="AH200" i="1"/>
  <c r="AG201" i="1"/>
  <c r="Q202" i="1"/>
  <c r="AG203" i="1"/>
  <c r="Q204" i="1"/>
  <c r="AG205" i="1"/>
  <c r="Q206" i="1"/>
  <c r="AG207" i="1"/>
  <c r="Q208" i="1"/>
  <c r="AG209" i="1"/>
  <c r="Q210" i="1"/>
  <c r="AG211" i="1"/>
  <c r="Q212" i="1"/>
  <c r="AG213" i="1"/>
  <c r="Q214" i="1"/>
  <c r="AG215" i="1"/>
  <c r="Q216" i="1"/>
  <c r="AG217" i="1"/>
  <c r="Q218" i="1"/>
  <c r="AG219" i="1"/>
  <c r="Q220" i="1"/>
  <c r="AG221" i="1"/>
  <c r="Q222" i="1"/>
  <c r="AG223" i="1"/>
  <c r="Q225" i="1"/>
  <c r="AG226" i="1"/>
  <c r="Q228" i="1"/>
  <c r="AG229" i="1"/>
  <c r="Q230" i="1"/>
  <c r="AG231" i="1"/>
  <c r="Q232" i="1"/>
  <c r="AG233" i="1"/>
  <c r="Q234" i="1"/>
  <c r="AG235" i="1"/>
  <c r="Q236" i="1"/>
  <c r="AG237" i="1"/>
  <c r="Q238" i="1"/>
  <c r="AG239" i="1"/>
  <c r="Q240" i="1"/>
  <c r="AG241" i="1"/>
  <c r="Q242" i="1"/>
  <c r="AG243" i="1"/>
  <c r="Q244" i="1"/>
  <c r="AG245" i="1"/>
  <c r="Q246" i="1"/>
  <c r="AG247" i="1"/>
  <c r="Q248" i="1"/>
  <c r="AG249" i="1"/>
  <c r="Q250" i="1"/>
  <c r="Q252" i="1"/>
  <c r="P252" i="1"/>
  <c r="L252" i="1"/>
  <c r="P274" i="1"/>
  <c r="L274" i="1"/>
  <c r="Q274" i="1"/>
  <c r="L3" i="1"/>
  <c r="L5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L191" i="1"/>
  <c r="L193" i="1"/>
  <c r="L195" i="1"/>
  <c r="L197" i="1"/>
  <c r="L198" i="1"/>
  <c r="L200" i="1"/>
  <c r="L202" i="1"/>
  <c r="L204" i="1"/>
  <c r="L206" i="1"/>
  <c r="L208" i="1"/>
  <c r="L210" i="1"/>
  <c r="L212" i="1"/>
  <c r="L214" i="1"/>
  <c r="L216" i="1"/>
  <c r="L218" i="1"/>
  <c r="L220" i="1"/>
  <c r="L222" i="1"/>
  <c r="L225" i="1"/>
  <c r="L227" i="1"/>
  <c r="L228" i="1"/>
  <c r="L230" i="1"/>
  <c r="L232" i="1"/>
  <c r="L234" i="1"/>
  <c r="L236" i="1"/>
  <c r="L238" i="1"/>
  <c r="L240" i="1"/>
  <c r="L242" i="1"/>
  <c r="L244" i="1"/>
  <c r="L246" i="1"/>
  <c r="L248" i="1"/>
  <c r="L250" i="1"/>
  <c r="O251" i="1"/>
  <c r="P251" i="1" s="1"/>
  <c r="AG251" i="1"/>
  <c r="Q254" i="1"/>
  <c r="Q258" i="1"/>
  <c r="Q262" i="1"/>
  <c r="Q266" i="1"/>
  <c r="Q272" i="1"/>
  <c r="Q277" i="1"/>
  <c r="Q279" i="1"/>
  <c r="Q283" i="1"/>
  <c r="Q287" i="1"/>
  <c r="Q291" i="1"/>
  <c r="Q303" i="1"/>
  <c r="Q307" i="1"/>
  <c r="Q311" i="1"/>
  <c r="Q315" i="1"/>
  <c r="Q321" i="1"/>
  <c r="P328" i="1"/>
  <c r="P332" i="1"/>
  <c r="P336" i="1"/>
  <c r="P340" i="1"/>
  <c r="P344" i="1"/>
  <c r="P346" i="1"/>
  <c r="P348" i="1"/>
  <c r="P352" i="1"/>
  <c r="P360" i="1"/>
  <c r="P364" i="1"/>
  <c r="P370" i="1"/>
  <c r="P372" i="1"/>
  <c r="P376" i="1"/>
  <c r="P380" i="1"/>
  <c r="P384" i="1"/>
  <c r="P390" i="1"/>
  <c r="P394" i="1"/>
  <c r="P398" i="1"/>
  <c r="P402" i="1"/>
  <c r="P406" i="1"/>
  <c r="P408" i="1"/>
  <c r="P412" i="1"/>
  <c r="P416" i="1"/>
  <c r="P418" i="1"/>
  <c r="P420" i="1"/>
  <c r="P424" i="1"/>
  <c r="P428" i="1"/>
  <c r="P432" i="1"/>
  <c r="AH253" i="1"/>
  <c r="L254" i="1"/>
  <c r="P254" i="1"/>
  <c r="AH255" i="1"/>
  <c r="L256" i="1"/>
  <c r="P256" i="1"/>
  <c r="AH257" i="1"/>
  <c r="L258" i="1"/>
  <c r="P258" i="1"/>
  <c r="AH259" i="1"/>
  <c r="L260" i="1"/>
  <c r="P260" i="1"/>
  <c r="AH261" i="1"/>
  <c r="L262" i="1"/>
  <c r="P262" i="1"/>
  <c r="AH263" i="1"/>
  <c r="L264" i="1"/>
  <c r="P264" i="1"/>
  <c r="AH265" i="1"/>
  <c r="L266" i="1"/>
  <c r="P266" i="1"/>
  <c r="AH267" i="1"/>
  <c r="L268" i="1"/>
  <c r="P268" i="1"/>
  <c r="AG268" i="1"/>
  <c r="AH269" i="1"/>
  <c r="L270" i="1"/>
  <c r="P270" i="1"/>
  <c r="AH271" i="1"/>
  <c r="L272" i="1"/>
  <c r="P272" i="1"/>
  <c r="AH273" i="1"/>
  <c r="L275" i="1"/>
  <c r="P275" i="1"/>
  <c r="AH276" i="1"/>
  <c r="L277" i="1"/>
  <c r="P277" i="1"/>
  <c r="AG277" i="1"/>
  <c r="AH278" i="1"/>
  <c r="L279" i="1"/>
  <c r="P279" i="1"/>
  <c r="AH280" i="1"/>
  <c r="L281" i="1"/>
  <c r="P281" i="1"/>
  <c r="AH282" i="1"/>
  <c r="L283" i="1"/>
  <c r="P283" i="1"/>
  <c r="AH284" i="1"/>
  <c r="L285" i="1"/>
  <c r="P285" i="1"/>
  <c r="AH286" i="1"/>
  <c r="L287" i="1"/>
  <c r="P287" i="1"/>
  <c r="AH288" i="1"/>
  <c r="L289" i="1"/>
  <c r="P289" i="1"/>
  <c r="AH290" i="1"/>
  <c r="L291" i="1"/>
  <c r="P291" i="1"/>
  <c r="AH292" i="1"/>
  <c r="L293" i="1"/>
  <c r="P293" i="1"/>
  <c r="AH294" i="1"/>
  <c r="L295" i="1"/>
  <c r="P295" i="1"/>
  <c r="AH296" i="1"/>
  <c r="L297" i="1"/>
  <c r="P297" i="1"/>
  <c r="AH298" i="1"/>
  <c r="L299" i="1"/>
  <c r="P299" i="1"/>
  <c r="AH300" i="1"/>
  <c r="L301" i="1"/>
  <c r="P301" i="1"/>
  <c r="AG301" i="1"/>
  <c r="Q302" i="1"/>
  <c r="AH302" i="1"/>
  <c r="L303" i="1"/>
  <c r="P303" i="1"/>
  <c r="AG303" i="1"/>
  <c r="Q304" i="1"/>
  <c r="AH304" i="1"/>
  <c r="L305" i="1"/>
  <c r="P305" i="1"/>
  <c r="AG305" i="1"/>
  <c r="Q306" i="1"/>
  <c r="AH306" i="1"/>
  <c r="L307" i="1"/>
  <c r="P307" i="1"/>
  <c r="AG307" i="1"/>
  <c r="Q308" i="1"/>
  <c r="AH308" i="1"/>
  <c r="L309" i="1"/>
  <c r="P309" i="1"/>
  <c r="AG309" i="1"/>
  <c r="Q310" i="1"/>
  <c r="AH310" i="1"/>
  <c r="L311" i="1"/>
  <c r="P311" i="1"/>
  <c r="AG311" i="1"/>
  <c r="Q312" i="1"/>
  <c r="AH312" i="1"/>
  <c r="L313" i="1"/>
  <c r="P313" i="1"/>
  <c r="AG313" i="1"/>
  <c r="Q314" i="1"/>
  <c r="AH314" i="1"/>
  <c r="L315" i="1"/>
  <c r="P315" i="1"/>
  <c r="AG315" i="1"/>
  <c r="Q316" i="1"/>
  <c r="AH316" i="1"/>
  <c r="L317" i="1"/>
  <c r="P317" i="1"/>
  <c r="AG317" i="1"/>
  <c r="Q318" i="1"/>
  <c r="AH318" i="1"/>
  <c r="P319" i="1"/>
  <c r="AG319" i="1"/>
  <c r="Q320" i="1"/>
  <c r="AH320" i="1"/>
  <c r="L321" i="1"/>
  <c r="P321" i="1"/>
  <c r="AG321" i="1"/>
  <c r="Q322" i="1"/>
  <c r="AH322" i="1"/>
  <c r="L323" i="1"/>
  <c r="P323" i="1"/>
  <c r="AG323" i="1"/>
  <c r="Q324" i="1"/>
  <c r="AH324" i="1"/>
  <c r="P325" i="1"/>
  <c r="AG325" i="1"/>
  <c r="Q326" i="1"/>
  <c r="AH326" i="1"/>
  <c r="P327" i="1"/>
  <c r="AG327" i="1"/>
  <c r="Q328" i="1"/>
  <c r="AH328" i="1"/>
  <c r="P329" i="1"/>
  <c r="AG329" i="1"/>
  <c r="Q330" i="1"/>
  <c r="AH330" i="1"/>
  <c r="P331" i="1"/>
  <c r="AG331" i="1"/>
  <c r="Q332" i="1"/>
  <c r="AH332" i="1"/>
  <c r="P333" i="1"/>
  <c r="AG333" i="1"/>
  <c r="Q334" i="1"/>
  <c r="AH334" i="1"/>
  <c r="P335" i="1"/>
  <c r="AG335" i="1"/>
  <c r="Q336" i="1"/>
  <c r="AH336" i="1"/>
  <c r="P337" i="1"/>
  <c r="AG337" i="1"/>
  <c r="Q338" i="1"/>
  <c r="AH338" i="1"/>
  <c r="P339" i="1"/>
  <c r="AG339" i="1"/>
  <c r="Q340" i="1"/>
  <c r="AH340" i="1"/>
  <c r="P341" i="1"/>
  <c r="AG341" i="1"/>
  <c r="Q342" i="1"/>
  <c r="AH342" i="1"/>
  <c r="P343" i="1"/>
  <c r="AG343" i="1"/>
  <c r="Q344" i="1"/>
  <c r="AH344" i="1"/>
  <c r="AG345" i="1"/>
  <c r="Q346" i="1"/>
  <c r="AH346" i="1"/>
  <c r="AG347" i="1"/>
  <c r="Q348" i="1"/>
  <c r="AG349" i="1"/>
  <c r="Q350" i="1"/>
  <c r="AG351" i="1"/>
  <c r="Q352" i="1"/>
  <c r="AG353" i="1"/>
  <c r="Q354" i="1"/>
  <c r="AH354" i="1"/>
  <c r="AG355" i="1"/>
  <c r="Q356" i="1"/>
  <c r="AH356" i="1"/>
  <c r="AG357" i="1"/>
  <c r="Q358" i="1"/>
  <c r="AG359" i="1"/>
  <c r="Q360" i="1"/>
  <c r="AG361" i="1"/>
  <c r="Q362" i="1"/>
  <c r="AG363" i="1"/>
  <c r="Q364" i="1"/>
  <c r="AG365" i="1"/>
  <c r="Q366" i="1"/>
  <c r="AG367" i="1"/>
  <c r="Q368" i="1"/>
  <c r="AH368" i="1"/>
  <c r="P369" i="1"/>
  <c r="AG369" i="1"/>
  <c r="Q370" i="1"/>
  <c r="AH370" i="1"/>
  <c r="AG371" i="1"/>
  <c r="Q372" i="1"/>
  <c r="AG373" i="1"/>
  <c r="Q374" i="1"/>
  <c r="AG375" i="1"/>
  <c r="Q376" i="1"/>
  <c r="AG377" i="1"/>
  <c r="Q378" i="1"/>
  <c r="AG379" i="1"/>
  <c r="Q380" i="1"/>
  <c r="AG381" i="1"/>
  <c r="Q382" i="1"/>
  <c r="AG383" i="1"/>
  <c r="Q384" i="1"/>
  <c r="AG385" i="1"/>
  <c r="Q386" i="1"/>
  <c r="AH386" i="1"/>
  <c r="AG387" i="1"/>
  <c r="Q388" i="1"/>
  <c r="AG389" i="1"/>
  <c r="Q390" i="1"/>
  <c r="AG391" i="1"/>
  <c r="Q392" i="1"/>
  <c r="AG393" i="1"/>
  <c r="Q394" i="1"/>
  <c r="AG395" i="1"/>
  <c r="Q396" i="1"/>
  <c r="AG397" i="1"/>
  <c r="Q398" i="1"/>
  <c r="AG399" i="1"/>
  <c r="Q400" i="1"/>
  <c r="AG401" i="1"/>
  <c r="Q402" i="1"/>
  <c r="AG403" i="1"/>
  <c r="Q404" i="1"/>
  <c r="AG405" i="1"/>
  <c r="Q406" i="1"/>
  <c r="AH406" i="1"/>
  <c r="AG407" i="1"/>
  <c r="Q408" i="1"/>
  <c r="AG409" i="1"/>
  <c r="Q410" i="1"/>
  <c r="AG411" i="1"/>
  <c r="Q412" i="1"/>
  <c r="AG413" i="1"/>
  <c r="Q414" i="1"/>
  <c r="AG415" i="1"/>
  <c r="Q416" i="1"/>
  <c r="AH416" i="1"/>
  <c r="AG417" i="1"/>
  <c r="Q418" i="1"/>
  <c r="AH418" i="1"/>
  <c r="AG419" i="1"/>
  <c r="Q420" i="1"/>
  <c r="AG421" i="1"/>
  <c r="Q422" i="1"/>
  <c r="AG423" i="1"/>
  <c r="Q424" i="1"/>
  <c r="AG425" i="1"/>
  <c r="Q426" i="1"/>
  <c r="AG427" i="1"/>
  <c r="Q428" i="1"/>
  <c r="AG429" i="1"/>
  <c r="Q430" i="1"/>
  <c r="AG431" i="1"/>
  <c r="Q432" i="1"/>
  <c r="P433" i="1"/>
  <c r="P434" i="1"/>
  <c r="L434" i="1"/>
  <c r="Q434" i="1"/>
  <c r="P436" i="1"/>
  <c r="L436" i="1"/>
  <c r="Q436" i="1"/>
  <c r="P438" i="1"/>
  <c r="L438" i="1"/>
  <c r="Q438" i="1"/>
  <c r="P440" i="1"/>
  <c r="L440" i="1"/>
  <c r="Q440" i="1"/>
  <c r="P442" i="1"/>
  <c r="L442" i="1"/>
  <c r="Q442" i="1"/>
  <c r="AG443" i="1"/>
  <c r="AH443" i="1"/>
  <c r="L328" i="1"/>
  <c r="L330" i="1"/>
  <c r="L332" i="1"/>
  <c r="L334" i="1"/>
  <c r="L336" i="1"/>
  <c r="L338" i="1"/>
  <c r="L340" i="1"/>
  <c r="L342" i="1"/>
  <c r="L344" i="1"/>
  <c r="L346" i="1"/>
  <c r="L348" i="1"/>
  <c r="L350" i="1"/>
  <c r="L352" i="1"/>
  <c r="L354" i="1"/>
  <c r="L356" i="1"/>
  <c r="L358" i="1"/>
  <c r="L360" i="1"/>
  <c r="L362" i="1"/>
  <c r="L364" i="1"/>
  <c r="L366" i="1"/>
  <c r="L368" i="1"/>
  <c r="L370" i="1"/>
  <c r="L372" i="1"/>
  <c r="L374" i="1"/>
  <c r="L376" i="1"/>
  <c r="L378" i="1"/>
  <c r="L380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AG433" i="1"/>
  <c r="O435" i="1"/>
  <c r="P435" i="1" s="1"/>
  <c r="AG435" i="1"/>
  <c r="O437" i="1"/>
  <c r="P437" i="1" s="1"/>
  <c r="AG437" i="1"/>
  <c r="O439" i="1"/>
  <c r="P439" i="1" s="1"/>
  <c r="AG439" i="1"/>
  <c r="Q441" i="1"/>
  <c r="O441" i="1"/>
  <c r="P441" i="1" s="1"/>
  <c r="AG441" i="1"/>
  <c r="Q446" i="1"/>
  <c r="Q450" i="1"/>
  <c r="Q454" i="1"/>
  <c r="Q458" i="1"/>
  <c r="Q462" i="1"/>
  <c r="Q466" i="1"/>
  <c r="Q470" i="1"/>
  <c r="Q474" i="1"/>
  <c r="Q478" i="1"/>
  <c r="Q482" i="1"/>
  <c r="Q490" i="1"/>
  <c r="Q494" i="1"/>
  <c r="Q498" i="1"/>
  <c r="L444" i="1"/>
  <c r="P444" i="1"/>
  <c r="AH445" i="1"/>
  <c r="L446" i="1"/>
  <c r="P446" i="1"/>
  <c r="AH447" i="1"/>
  <c r="L448" i="1"/>
  <c r="P448" i="1"/>
  <c r="AH449" i="1"/>
  <c r="L450" i="1"/>
  <c r="P450" i="1"/>
  <c r="AH451" i="1"/>
  <c r="L452" i="1"/>
  <c r="P452" i="1"/>
  <c r="AH453" i="1"/>
  <c r="L454" i="1"/>
  <c r="P454" i="1"/>
  <c r="AH455" i="1"/>
  <c r="L456" i="1"/>
  <c r="P456" i="1"/>
  <c r="AH457" i="1"/>
  <c r="L458" i="1"/>
  <c r="P458" i="1"/>
  <c r="AH459" i="1"/>
  <c r="L460" i="1"/>
  <c r="P460" i="1"/>
  <c r="AH461" i="1"/>
  <c r="L462" i="1"/>
  <c r="P462" i="1"/>
  <c r="AH463" i="1"/>
  <c r="L464" i="1"/>
  <c r="P464" i="1"/>
  <c r="AH465" i="1"/>
  <c r="L466" i="1"/>
  <c r="P466" i="1"/>
  <c r="AH467" i="1"/>
  <c r="L468" i="1"/>
  <c r="P468" i="1"/>
  <c r="AH469" i="1"/>
  <c r="L470" i="1"/>
  <c r="P470" i="1"/>
  <c r="AH471" i="1"/>
  <c r="L472" i="1"/>
  <c r="P472" i="1"/>
  <c r="AH473" i="1"/>
  <c r="L474" i="1"/>
  <c r="P474" i="1"/>
  <c r="AH475" i="1"/>
  <c r="L476" i="1"/>
  <c r="P476" i="1"/>
  <c r="AH477" i="1"/>
  <c r="L478" i="1"/>
  <c r="P478" i="1"/>
  <c r="AH479" i="1"/>
  <c r="L480" i="1"/>
  <c r="P480" i="1"/>
  <c r="AH481" i="1"/>
  <c r="L482" i="1"/>
  <c r="P482" i="1"/>
  <c r="AH483" i="1"/>
  <c r="L484" i="1"/>
  <c r="P484" i="1"/>
  <c r="AH485" i="1"/>
  <c r="L486" i="1"/>
  <c r="P486" i="1"/>
  <c r="AH487" i="1"/>
  <c r="L488" i="1"/>
  <c r="P488" i="1"/>
  <c r="AH489" i="1"/>
  <c r="L490" i="1"/>
  <c r="P490" i="1"/>
  <c r="AH491" i="1"/>
  <c r="L492" i="1"/>
  <c r="P492" i="1"/>
  <c r="AH493" i="1"/>
  <c r="L494" i="1"/>
  <c r="P494" i="1"/>
  <c r="AH495" i="1"/>
  <c r="L496" i="1"/>
  <c r="P496" i="1"/>
  <c r="AH497" i="1"/>
  <c r="L498" i="1"/>
  <c r="P498" i="1"/>
  <c r="AH499" i="1"/>
  <c r="L500" i="1"/>
  <c r="P500" i="1"/>
  <c r="AH501" i="1"/>
  <c r="L502" i="1"/>
  <c r="P502" i="1"/>
  <c r="AH503" i="1"/>
  <c r="L504" i="1"/>
  <c r="P504" i="1"/>
  <c r="AH505" i="1"/>
  <c r="O507" i="1"/>
  <c r="P507" i="1" s="1"/>
  <c r="AG507" i="1"/>
  <c r="O509" i="1"/>
  <c r="P509" i="1" s="1"/>
  <c r="AG509" i="1"/>
  <c r="O511" i="1"/>
  <c r="P511" i="1" s="1"/>
  <c r="AG511" i="1"/>
  <c r="Q513" i="1"/>
  <c r="O513" i="1"/>
  <c r="P513" i="1" s="1"/>
  <c r="AG513" i="1"/>
  <c r="O515" i="1"/>
  <c r="P515" i="1" s="1"/>
  <c r="AG515" i="1"/>
  <c r="O517" i="1"/>
  <c r="P517" i="1" s="1"/>
  <c r="AG517" i="1"/>
  <c r="O518" i="1"/>
  <c r="P518" i="1" s="1"/>
  <c r="AG518" i="1"/>
  <c r="O519" i="1"/>
  <c r="P519" i="1" s="1"/>
  <c r="AG519" i="1"/>
  <c r="Q520" i="1"/>
  <c r="O520" i="1"/>
  <c r="P520" i="1" s="1"/>
  <c r="AG520" i="1"/>
  <c r="O521" i="1"/>
  <c r="P521" i="1" s="1"/>
  <c r="AG521" i="1"/>
  <c r="P506" i="1"/>
  <c r="L506" i="1"/>
  <c r="Q506" i="1"/>
  <c r="P508" i="1"/>
  <c r="L508" i="1"/>
  <c r="Q508" i="1"/>
  <c r="P510" i="1"/>
  <c r="L510" i="1"/>
  <c r="Q510" i="1"/>
  <c r="P512" i="1"/>
  <c r="L512" i="1"/>
  <c r="Q512" i="1"/>
  <c r="P514" i="1"/>
  <c r="L514" i="1"/>
  <c r="Q514" i="1"/>
  <c r="P516" i="1"/>
  <c r="L516" i="1"/>
  <c r="Q516" i="1"/>
  <c r="AG522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G534" i="1"/>
  <c r="O535" i="1"/>
  <c r="P535" i="1" s="1"/>
  <c r="AG535" i="1"/>
  <c r="O536" i="1"/>
  <c r="P536" i="1" s="1"/>
  <c r="AG536" i="1"/>
  <c r="Q537" i="1"/>
  <c r="O537" i="1"/>
  <c r="P537" i="1" s="1"/>
  <c r="AG537" i="1"/>
  <c r="O538" i="1"/>
  <c r="P538" i="1" s="1"/>
  <c r="AG538" i="1"/>
  <c r="O539" i="1"/>
  <c r="P539" i="1" s="1"/>
  <c r="AG539" i="1"/>
  <c r="O540" i="1"/>
  <c r="P540" i="1" s="1"/>
  <c r="AG540" i="1"/>
  <c r="O541" i="1"/>
  <c r="P541" i="1" s="1"/>
  <c r="AG541" i="1"/>
  <c r="Q542" i="1"/>
  <c r="O542" i="1"/>
  <c r="P542" i="1" s="1"/>
  <c r="AG542" i="1"/>
  <c r="O543" i="1"/>
  <c r="P543" i="1" s="1"/>
  <c r="AG543" i="1"/>
  <c r="O544" i="1"/>
  <c r="P544" i="1" s="1"/>
  <c r="AG544" i="1"/>
  <c r="O545" i="1"/>
  <c r="P545" i="1" s="1"/>
  <c r="AG545" i="1"/>
  <c r="P587" i="1"/>
  <c r="P589" i="1"/>
  <c r="P591" i="1"/>
  <c r="P593" i="1"/>
  <c r="P595" i="1"/>
  <c r="P597" i="1"/>
  <c r="P599" i="1"/>
  <c r="P601" i="1"/>
  <c r="P603" i="1"/>
  <c r="P605" i="1"/>
  <c r="P607" i="1"/>
  <c r="P609" i="1"/>
  <c r="P611" i="1"/>
  <c r="AH546" i="1"/>
  <c r="AG546" i="1"/>
  <c r="P612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Q585" i="1"/>
  <c r="AH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AH620" i="1"/>
  <c r="AG620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AG612" i="1"/>
  <c r="O613" i="1"/>
  <c r="P613" i="1" s="1"/>
  <c r="AG613" i="1"/>
  <c r="O614" i="1"/>
  <c r="P614" i="1" s="1"/>
  <c r="AG614" i="1"/>
  <c r="Q615" i="1"/>
  <c r="O615" i="1"/>
  <c r="P615" i="1" s="1"/>
  <c r="AG615" i="1"/>
  <c r="O616" i="1"/>
  <c r="P616" i="1" s="1"/>
  <c r="AG616" i="1"/>
  <c r="O617" i="1"/>
  <c r="P617" i="1" s="1"/>
  <c r="AG617" i="1"/>
  <c r="O618" i="1"/>
  <c r="P618" i="1" s="1"/>
  <c r="AG618" i="1"/>
  <c r="Q619" i="1"/>
  <c r="O619" i="1"/>
  <c r="P619" i="1" s="1"/>
  <c r="AG619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P643" i="1"/>
  <c r="AG643" i="1"/>
  <c r="P644" i="1"/>
  <c r="AG644" i="1"/>
  <c r="P645" i="1"/>
  <c r="AG645" i="1"/>
  <c r="P646" i="1"/>
  <c r="AG646" i="1"/>
  <c r="P647" i="1"/>
  <c r="AG647" i="1"/>
  <c r="L648" i="1"/>
  <c r="P648" i="1"/>
  <c r="AG648" i="1"/>
  <c r="L649" i="1"/>
  <c r="P649" i="1"/>
  <c r="AG649" i="1"/>
  <c r="L650" i="1"/>
  <c r="P650" i="1"/>
  <c r="AG650" i="1"/>
  <c r="L651" i="1"/>
  <c r="P651" i="1"/>
  <c r="AG651" i="1"/>
  <c r="AH652" i="1"/>
  <c r="AG652" i="1"/>
  <c r="L652" i="1"/>
  <c r="P652" i="1"/>
  <c r="Q656" i="1"/>
  <c r="Q658" i="1"/>
  <c r="Q660" i="1"/>
  <c r="Q662" i="1"/>
  <c r="Q664" i="1"/>
  <c r="Q666" i="1"/>
  <c r="Q668" i="1"/>
  <c r="Q670" i="1"/>
  <c r="Q672" i="1"/>
  <c r="Q674" i="1"/>
  <c r="Q678" i="1"/>
  <c r="L653" i="1"/>
  <c r="P653" i="1"/>
  <c r="AG653" i="1"/>
  <c r="L654" i="1"/>
  <c r="P654" i="1"/>
  <c r="AG654" i="1"/>
  <c r="L655" i="1"/>
  <c r="P655" i="1"/>
  <c r="L656" i="1"/>
  <c r="P656" i="1"/>
  <c r="L657" i="1"/>
  <c r="P657" i="1"/>
  <c r="L658" i="1"/>
  <c r="P658" i="1"/>
  <c r="L659" i="1"/>
  <c r="P659" i="1"/>
  <c r="L660" i="1"/>
  <c r="P660" i="1"/>
  <c r="L661" i="1"/>
  <c r="P661" i="1"/>
  <c r="L662" i="1"/>
  <c r="P662" i="1"/>
  <c r="L663" i="1"/>
  <c r="P663" i="1"/>
  <c r="L664" i="1"/>
  <c r="P664" i="1"/>
  <c r="L665" i="1"/>
  <c r="P665" i="1"/>
  <c r="L666" i="1"/>
  <c r="P666" i="1"/>
  <c r="L667" i="1"/>
  <c r="P667" i="1"/>
  <c r="L668" i="1"/>
  <c r="P668" i="1"/>
  <c r="L669" i="1"/>
  <c r="P669" i="1"/>
  <c r="L670" i="1"/>
  <c r="P670" i="1"/>
  <c r="L671" i="1"/>
  <c r="P671" i="1"/>
  <c r="L672" i="1"/>
  <c r="P672" i="1"/>
  <c r="L673" i="1"/>
  <c r="P673" i="1"/>
  <c r="L674" i="1"/>
  <c r="P674" i="1"/>
  <c r="L675" i="1"/>
  <c r="P675" i="1"/>
  <c r="L676" i="1"/>
  <c r="P676" i="1"/>
  <c r="L677" i="1"/>
  <c r="P677" i="1"/>
  <c r="L678" i="1"/>
  <c r="P678" i="1"/>
  <c r="L679" i="1"/>
  <c r="P679" i="1"/>
  <c r="AG679" i="1"/>
  <c r="O680" i="1"/>
  <c r="P680" i="1" s="1"/>
  <c r="AG680" i="1"/>
  <c r="O681" i="1"/>
  <c r="P681" i="1" s="1"/>
  <c r="AG681" i="1"/>
  <c r="Q682" i="1"/>
  <c r="O682" i="1"/>
  <c r="P682" i="1" s="1"/>
  <c r="AG682" i="1"/>
  <c r="O683" i="1"/>
  <c r="P683" i="1" s="1"/>
  <c r="AG683" i="1"/>
  <c r="O684" i="1"/>
  <c r="P684" i="1" s="1"/>
  <c r="AG684" i="1"/>
  <c r="AG685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Q698" i="1"/>
  <c r="AH698" i="1"/>
  <c r="Q699" i="1"/>
  <c r="AH699" i="1"/>
  <c r="Q700" i="1"/>
  <c r="AH700" i="1"/>
  <c r="Q694" i="1" l="1"/>
  <c r="Q693" i="1"/>
  <c r="Q692" i="1"/>
  <c r="Q691" i="1"/>
  <c r="Q690" i="1"/>
  <c r="Q689" i="1"/>
  <c r="Q688" i="1"/>
  <c r="Q687" i="1"/>
  <c r="Q686" i="1"/>
  <c r="Q685" i="1"/>
  <c r="Q485" i="1"/>
  <c r="Q481" i="1"/>
  <c r="Q477" i="1"/>
  <c r="Q449" i="1"/>
  <c r="Q445" i="1"/>
  <c r="Q431" i="1"/>
  <c r="Q427" i="1"/>
  <c r="Q423" i="1"/>
  <c r="Q367" i="1"/>
  <c r="Q363" i="1"/>
  <c r="Q359" i="1"/>
  <c r="Q351" i="1"/>
  <c r="Q347" i="1"/>
  <c r="Q298" i="1"/>
  <c r="Q294" i="1"/>
  <c r="Q290" i="1"/>
  <c r="Q286" i="1"/>
  <c r="Q684" i="1"/>
  <c r="Q680" i="1"/>
  <c r="Q617" i="1"/>
  <c r="Q544" i="1"/>
  <c r="Q540" i="1"/>
  <c r="Q535" i="1"/>
  <c r="Q517" i="1"/>
  <c r="Q509" i="1"/>
  <c r="Q437" i="1"/>
  <c r="Q554" i="1"/>
  <c r="Q553" i="1"/>
  <c r="Q642" i="1"/>
  <c r="Q641" i="1"/>
  <c r="Q640" i="1"/>
  <c r="Q639" i="1"/>
  <c r="Q638" i="1"/>
  <c r="Q637" i="1"/>
  <c r="Q523" i="1"/>
  <c r="Q522" i="1"/>
  <c r="Q505" i="1"/>
  <c r="Q461" i="1"/>
  <c r="Q457" i="1"/>
  <c r="Q415" i="1"/>
  <c r="Q397" i="1"/>
  <c r="Q393" i="1"/>
  <c r="Q276" i="1"/>
  <c r="Q249" i="1"/>
  <c r="Q245" i="1"/>
  <c r="Q237" i="1"/>
  <c r="Q229" i="1"/>
  <c r="Q413" i="1"/>
  <c r="Q403" i="1"/>
  <c r="Q182" i="1"/>
  <c r="Q178" i="1"/>
  <c r="Q174" i="1"/>
  <c r="Q170" i="1"/>
  <c r="Q166" i="1"/>
  <c r="Q162" i="1"/>
  <c r="Q156" i="1"/>
  <c r="Q146" i="1"/>
  <c r="Q142" i="1"/>
  <c r="Q138" i="1"/>
  <c r="Q114" i="1"/>
  <c r="Q110" i="1"/>
  <c r="Q106" i="1"/>
  <c r="Q102" i="1"/>
  <c r="Q98" i="1"/>
  <c r="Q94" i="1"/>
  <c r="Q90" i="1"/>
  <c r="Q86" i="1"/>
  <c r="Q82" i="1"/>
  <c r="Q78" i="1"/>
  <c r="Q74" i="1"/>
  <c r="Q50" i="1"/>
  <c r="Q618" i="1"/>
  <c r="Q616" i="1"/>
  <c r="Q613" i="1"/>
  <c r="Q543" i="1"/>
  <c r="Q541" i="1"/>
  <c r="Q539" i="1"/>
  <c r="Q536" i="1"/>
  <c r="Q521" i="1"/>
  <c r="Q519" i="1"/>
  <c r="Q515" i="1"/>
  <c r="Q511" i="1"/>
  <c r="Q507" i="1"/>
  <c r="Q439" i="1"/>
  <c r="Q435" i="1"/>
  <c r="Q683" i="1"/>
  <c r="Q681" i="1"/>
</calcChain>
</file>

<file path=xl/sharedStrings.xml><?xml version="1.0" encoding="utf-8"?>
<sst xmlns="http://schemas.openxmlformats.org/spreadsheetml/2006/main" count="2384" uniqueCount="718">
  <si>
    <t>Ingresos</t>
  </si>
  <si>
    <t>Facturacion</t>
  </si>
  <si>
    <t xml:space="preserve">Segunda Facturacion </t>
  </si>
  <si>
    <t>Costos Ordenes Produccion</t>
  </si>
  <si>
    <t>Año</t>
  </si>
  <si>
    <t>Mes</t>
  </si>
  <si>
    <t>Fecha</t>
  </si>
  <si>
    <t>Dias</t>
  </si>
  <si>
    <t>Nº
Pedido</t>
  </si>
  <si>
    <t>Estado</t>
  </si>
  <si>
    <t>Fecha Entrega</t>
  </si>
  <si>
    <t>Nombre y Apellido</t>
  </si>
  <si>
    <t>Producto</t>
  </si>
  <si>
    <t>Flete y armado</t>
  </si>
  <si>
    <t>Total Venta</t>
  </si>
  <si>
    <t>Total Venta s/IVA</t>
  </si>
  <si>
    <t>Caja</t>
  </si>
  <si>
    <t>Banco</t>
  </si>
  <si>
    <t>Total</t>
  </si>
  <si>
    <t>Saldo</t>
  </si>
  <si>
    <t>%</t>
  </si>
  <si>
    <t>Vendedor</t>
  </si>
  <si>
    <t>Fc</t>
  </si>
  <si>
    <t>$ Fc</t>
  </si>
  <si>
    <t>Concepto</t>
  </si>
  <si>
    <t>Produccion</t>
  </si>
  <si>
    <t>Plan Semanal</t>
  </si>
  <si>
    <t>Situacion</t>
  </si>
  <si>
    <t>Muebles</t>
  </si>
  <si>
    <t>Acces.</t>
  </si>
  <si>
    <t>Costo Total x Orden</t>
  </si>
  <si>
    <t>Ano Entrega</t>
  </si>
  <si>
    <t>Mes Entrega</t>
  </si>
  <si>
    <t>Año Pedido</t>
  </si>
  <si>
    <t>Mes Pedido</t>
  </si>
  <si>
    <t>Costo</t>
  </si>
  <si>
    <t>Descuento</t>
  </si>
  <si>
    <t>Carla</t>
  </si>
  <si>
    <t>Federico Ortiz</t>
  </si>
  <si>
    <t>Adrian</t>
  </si>
  <si>
    <t>ANULADO</t>
  </si>
  <si>
    <t>Marcela Redondo</t>
  </si>
  <si>
    <t>Paula Fasani</t>
  </si>
  <si>
    <t>Natalia</t>
  </si>
  <si>
    <t>Fernanda Perez</t>
  </si>
  <si>
    <t>Mabel Rius</t>
  </si>
  <si>
    <t>NN</t>
  </si>
  <si>
    <t>Javier Magra</t>
  </si>
  <si>
    <t>nn</t>
  </si>
  <si>
    <t>Valeria</t>
  </si>
  <si>
    <t>Javier Lopez</t>
  </si>
  <si>
    <t>Wendy</t>
  </si>
  <si>
    <t>Cristina Myburg</t>
  </si>
  <si>
    <t>b.3.Ventas.Cabildo</t>
  </si>
  <si>
    <t>Laura</t>
  </si>
  <si>
    <t>b.4.Ventas.Libertador</t>
  </si>
  <si>
    <t>Damian Sabbagh</t>
  </si>
  <si>
    <t>Victoria Quesada</t>
  </si>
  <si>
    <t>Julio Vazquez</t>
  </si>
  <si>
    <t>Laura Rodriguez</t>
  </si>
  <si>
    <t>Outlet</t>
  </si>
  <si>
    <t>Ezequiel Badino</t>
  </si>
  <si>
    <t>Dona Petrelli</t>
  </si>
  <si>
    <t>Soledad</t>
  </si>
  <si>
    <t>Soledad/Wendy</t>
  </si>
  <si>
    <t>Veronica Mari</t>
  </si>
  <si>
    <t>2013</t>
  </si>
  <si>
    <t>Mariana Gambarini</t>
  </si>
  <si>
    <t>Lina Meza</t>
  </si>
  <si>
    <t>Victoria Berazategui</t>
  </si>
  <si>
    <t>Patricia Castro</t>
  </si>
  <si>
    <t>Cecilia Avila</t>
  </si>
  <si>
    <t>Fabian Soria</t>
  </si>
  <si>
    <t>Marcela Fraga</t>
  </si>
  <si>
    <t>Anulado</t>
  </si>
  <si>
    <t>Silvio Avalos</t>
  </si>
  <si>
    <t>Gabriel Gustavo Ramos</t>
  </si>
  <si>
    <t>Lucrecia Belen Gonzalez Fontanals</t>
  </si>
  <si>
    <t>Dario Cuevas</t>
  </si>
  <si>
    <t>Mariela Videla</t>
  </si>
  <si>
    <t>Martin Lopez</t>
  </si>
  <si>
    <t>Matias Cunci</t>
  </si>
  <si>
    <t>Vanesa Guardiola</t>
  </si>
  <si>
    <t>A-6-128</t>
  </si>
  <si>
    <t>Martin Ramos</t>
  </si>
  <si>
    <t xml:space="preserve">Adriana Insua </t>
  </si>
  <si>
    <t>Pablo Godoy</t>
  </si>
  <si>
    <t>Flavio Varas</t>
  </si>
  <si>
    <t>Natalia Becco</t>
  </si>
  <si>
    <t>Andrea Sineiro</t>
  </si>
  <si>
    <t>Lorena Cironi</t>
  </si>
  <si>
    <t>Daniela Delyerro</t>
  </si>
  <si>
    <t>Diego Hampp</t>
  </si>
  <si>
    <t>A-6-126</t>
  </si>
  <si>
    <t>Carina Harminton</t>
  </si>
  <si>
    <t>Eduardo Borras</t>
  </si>
  <si>
    <t>B-5-209</t>
  </si>
  <si>
    <t>Monica Perez Linares</t>
  </si>
  <si>
    <t xml:space="preserve">Ariel Fernandez Casanou </t>
  </si>
  <si>
    <t>Alejandra Palma</t>
  </si>
  <si>
    <t>A-6-115</t>
  </si>
  <si>
    <t>3/9/2013</t>
  </si>
  <si>
    <t>Karina Fernandez</t>
  </si>
  <si>
    <t>Veronica Ricci</t>
  </si>
  <si>
    <t>Marcelo Telleria</t>
  </si>
  <si>
    <t>Matias Garcia</t>
  </si>
  <si>
    <t>Cristian Lopez nuñez</t>
  </si>
  <si>
    <t>A-6-132</t>
  </si>
  <si>
    <t>Veronica Torres</t>
  </si>
  <si>
    <t>Claudia Rodriguez</t>
  </si>
  <si>
    <t>Roxana Borzi</t>
  </si>
  <si>
    <t>Karina Schinocca</t>
  </si>
  <si>
    <t>Jorge Anro</t>
  </si>
  <si>
    <t>Mariana Batilana</t>
  </si>
  <si>
    <t xml:space="preserve">Lorena Iambrich </t>
  </si>
  <si>
    <t>Paula Aimar</t>
  </si>
  <si>
    <t>B 5-230</t>
  </si>
  <si>
    <t>B 5- 231</t>
  </si>
  <si>
    <t>Elena Taber</t>
  </si>
  <si>
    <t>Andrea Allende</t>
  </si>
  <si>
    <t>A-6-130</t>
  </si>
  <si>
    <t>A-6-129</t>
  </si>
  <si>
    <t>Horacio Omar Forciniti</t>
  </si>
  <si>
    <t>Carolina Artino</t>
  </si>
  <si>
    <t>Andrea  (anulado)</t>
  </si>
  <si>
    <t>Elizabeth Brugnaro</t>
  </si>
  <si>
    <t>Danisa Aimetta</t>
  </si>
  <si>
    <t>Vilma Reynoso</t>
  </si>
  <si>
    <t>B-6-182</t>
  </si>
  <si>
    <t>Camila Quiroga</t>
  </si>
  <si>
    <t>German Granenhorst</t>
  </si>
  <si>
    <t>Diego Batica - Cecilia Montero</t>
  </si>
  <si>
    <t>Daniel Gipponi</t>
  </si>
  <si>
    <t>A-6-136</t>
  </si>
  <si>
    <t>A-6-135</t>
  </si>
  <si>
    <t xml:space="preserve">Mauricio Pedraza </t>
  </si>
  <si>
    <t>Daniel Salerno</t>
  </si>
  <si>
    <t>Juan Buktenica</t>
  </si>
  <si>
    <t>B-5-200</t>
  </si>
  <si>
    <t>Roxana Gerez</t>
  </si>
  <si>
    <t>Daniel Borisenko</t>
  </si>
  <si>
    <t>Gisela Servidio</t>
  </si>
  <si>
    <t>Daniela Bianchi</t>
  </si>
  <si>
    <t>Sonia Miarnau</t>
  </si>
  <si>
    <t>Marina Dubinsky</t>
  </si>
  <si>
    <t>Patricio Garciabes - Laura</t>
  </si>
  <si>
    <t>Sol Maunier</t>
  </si>
  <si>
    <t>Florencia Mori (Anulado)</t>
  </si>
  <si>
    <t>Guillermo Sobrecasas</t>
  </si>
  <si>
    <t>Lorena Basso</t>
  </si>
  <si>
    <t>Andrea Blumberg</t>
  </si>
  <si>
    <t>Dan Trakinski</t>
  </si>
  <si>
    <t>A-5-162</t>
  </si>
  <si>
    <t>Pablo Campana</t>
  </si>
  <si>
    <t>Valeria de Vivualdi</t>
  </si>
  <si>
    <t>Juana Langelotti</t>
  </si>
  <si>
    <t>Laura Cardona</t>
  </si>
  <si>
    <t>B-6-181</t>
  </si>
  <si>
    <t>B-6-180</t>
  </si>
  <si>
    <t>Lisa Jung</t>
  </si>
  <si>
    <t>Carolina Giankcaterino</t>
  </si>
  <si>
    <t>Aldo Copulutti</t>
  </si>
  <si>
    <t xml:space="preserve">Eugenia Smith </t>
  </si>
  <si>
    <t>Matias Lassalle</t>
  </si>
  <si>
    <t>Mariela Suarez Pena</t>
  </si>
  <si>
    <t>Marcelo Ruggiero</t>
  </si>
  <si>
    <t>A-6-134</t>
  </si>
  <si>
    <t>Alejandro Albamonte</t>
  </si>
  <si>
    <t>Ignacio Sanabre</t>
  </si>
  <si>
    <t>Soledad Paradiso</t>
  </si>
  <si>
    <t>Maximiliano Natel</t>
  </si>
  <si>
    <t>Fernanda Ledda</t>
  </si>
  <si>
    <t>Maria Teresa Coronel</t>
  </si>
  <si>
    <t>Tomas Lee</t>
  </si>
  <si>
    <t>Daniel Berra</t>
  </si>
  <si>
    <t>Paula Soler</t>
  </si>
  <si>
    <t>Veronica Chiesa</t>
  </si>
  <si>
    <t>A-5-163</t>
  </si>
  <si>
    <t>Marly schvartz</t>
  </si>
  <si>
    <t>Valeria Verderone</t>
  </si>
  <si>
    <t>Nicole Golub</t>
  </si>
  <si>
    <t>Bernardo Esteban</t>
  </si>
  <si>
    <t>Soledad Nassiff</t>
  </si>
  <si>
    <t>B-5-210</t>
  </si>
  <si>
    <t>Silvina Paoletta</t>
  </si>
  <si>
    <t>Vanesa Pappolla</t>
  </si>
  <si>
    <t>Marisa Lorda</t>
  </si>
  <si>
    <t>Omar Libride</t>
  </si>
  <si>
    <t>Carolina Lores</t>
  </si>
  <si>
    <t>Fernanda Gazal</t>
  </si>
  <si>
    <t>Analia Fravega</t>
  </si>
  <si>
    <t>Nicolas Leon y juliana geisa</t>
  </si>
  <si>
    <t>Patricia Regatky</t>
  </si>
  <si>
    <t>Debora Ludman</t>
  </si>
  <si>
    <t>Andrea Montagna</t>
  </si>
  <si>
    <t>Elizabeth Pla</t>
  </si>
  <si>
    <t>Valeria Chillado</t>
  </si>
  <si>
    <t>Gatto Mauricio</t>
  </si>
  <si>
    <t>B-6-174</t>
  </si>
  <si>
    <t>Sergio Lamas</t>
  </si>
  <si>
    <t>Silvina Lopez</t>
  </si>
  <si>
    <t>A-5-165</t>
  </si>
  <si>
    <t>Gabriel Orbelli</t>
  </si>
  <si>
    <t>Romina Knafell</t>
  </si>
  <si>
    <t>Dacuy Gabriela</t>
  </si>
  <si>
    <t>Lucia Ussher</t>
  </si>
  <si>
    <t>Fabio Castello</t>
  </si>
  <si>
    <t>Rodrigo Valverde</t>
  </si>
  <si>
    <t>Eduardo Parle</t>
  </si>
  <si>
    <t>Diego Valles</t>
  </si>
  <si>
    <t>A-6-133</t>
  </si>
  <si>
    <t>Cristian Plaul</t>
  </si>
  <si>
    <t>Veronica Sanchez</t>
  </si>
  <si>
    <t>Claudia Giacobone</t>
  </si>
  <si>
    <t>Maria Victoria Salierno</t>
  </si>
  <si>
    <t>Andrea da sambiago</t>
  </si>
  <si>
    <t>Leticia Szafir</t>
  </si>
  <si>
    <t>andres montinero</t>
  </si>
  <si>
    <t>Cecilia Lee</t>
  </si>
  <si>
    <t>Flavia Muzlera</t>
  </si>
  <si>
    <t>Hernan Guilman</t>
  </si>
  <si>
    <t>Ana Silva</t>
  </si>
  <si>
    <t>Ana Silva (anulado)</t>
  </si>
  <si>
    <t>Mercedes Garre</t>
  </si>
  <si>
    <t>Alejandro Alperin</t>
  </si>
  <si>
    <t>Milagros Moyano</t>
  </si>
  <si>
    <t>Lara Ponsone</t>
  </si>
  <si>
    <t xml:space="preserve">Cecilia Macarrein </t>
  </si>
  <si>
    <t>Alejandra Zogbi</t>
  </si>
  <si>
    <t>Nicolas Frers</t>
  </si>
  <si>
    <t>Julieta Lascano</t>
  </si>
  <si>
    <t>Carlos Alegre</t>
  </si>
  <si>
    <t>Fabian Taylor</t>
  </si>
  <si>
    <t>Gonzalo Molina</t>
  </si>
  <si>
    <t>Natacha Califano</t>
  </si>
  <si>
    <t>Fernanda Saliou</t>
  </si>
  <si>
    <t>Fabian Biondi</t>
  </si>
  <si>
    <t>Alejandra Vaquie</t>
  </si>
  <si>
    <t>Soledad Santucho</t>
  </si>
  <si>
    <t>Marcelo Zylberberg</t>
  </si>
  <si>
    <t>Luis Guzman</t>
  </si>
  <si>
    <t>Pablo Vukasovic</t>
  </si>
  <si>
    <t>Miguel Rivera</t>
  </si>
  <si>
    <t>Teresa Di Paola</t>
  </si>
  <si>
    <t>Carlos Maria de Lavallaz</t>
  </si>
  <si>
    <t>Ruben de la fuente</t>
  </si>
  <si>
    <t>Romina Gonzalez</t>
  </si>
  <si>
    <t>Soledad Diez</t>
  </si>
  <si>
    <t>Stella Iurcovich</t>
  </si>
  <si>
    <t>Fernanda Antoniak</t>
  </si>
  <si>
    <t>Rosario Garcia</t>
  </si>
  <si>
    <t>Victoria Molinete (Anulado)</t>
  </si>
  <si>
    <t>Adriana Mancella</t>
  </si>
  <si>
    <t>Andrea Olenchuk (ANULADO)</t>
  </si>
  <si>
    <t>Andrea Dodero</t>
  </si>
  <si>
    <t>Daniela Caminiti</t>
  </si>
  <si>
    <t>Hernan Rodriguez / Celeste</t>
  </si>
  <si>
    <t>Marcelo Kozak</t>
  </si>
  <si>
    <t>anulado</t>
  </si>
  <si>
    <t>Asociacion civil de puericultura</t>
  </si>
  <si>
    <t>Erika Lars Stickilng</t>
  </si>
  <si>
    <t>Oulet</t>
  </si>
  <si>
    <t>Alejandra Grimaldi - Mario Rullani</t>
  </si>
  <si>
    <t>Andrea Varela y Helena Ryzy</t>
  </si>
  <si>
    <t>Ana Laura Scarabino</t>
  </si>
  <si>
    <t>Fernando estevez</t>
  </si>
  <si>
    <t>B 6 - 222</t>
  </si>
  <si>
    <t>Emiliano Sarasola</t>
  </si>
  <si>
    <t>Susana Manak</t>
  </si>
  <si>
    <t>Alejandra Zir</t>
  </si>
  <si>
    <t>Ariela Tobar</t>
  </si>
  <si>
    <t>Cristian Plaul (Anulado)</t>
  </si>
  <si>
    <t>Mariela Wolf (Anulado)</t>
  </si>
  <si>
    <t>Monica Diez</t>
  </si>
  <si>
    <t>Liliana Guarna</t>
  </si>
  <si>
    <t>Paula Casseta</t>
  </si>
  <si>
    <t>Julia Tramotola</t>
  </si>
  <si>
    <t>Martin Milman</t>
  </si>
  <si>
    <t>Carlos de Lavallaz</t>
  </si>
  <si>
    <t>Marina Korzin</t>
  </si>
  <si>
    <t>Gabriela Andrada</t>
  </si>
  <si>
    <t>Monica Petruzzo</t>
  </si>
  <si>
    <t>laura frente</t>
  </si>
  <si>
    <t>Andres</t>
  </si>
  <si>
    <t>Jose Sanchetta</t>
  </si>
  <si>
    <t>A 5 - 191</t>
  </si>
  <si>
    <t>A 5 - 190</t>
  </si>
  <si>
    <t>Silvina Garcia</t>
  </si>
  <si>
    <t>A 6-173</t>
  </si>
  <si>
    <t>Giannina Maradona - Claudia Villafanie</t>
  </si>
  <si>
    <t>Laura Borsato</t>
  </si>
  <si>
    <t>Maria Fernanda Vela</t>
  </si>
  <si>
    <t>Miriam Sebastian</t>
  </si>
  <si>
    <t>Javier Fernandez Castro</t>
  </si>
  <si>
    <t>Juan Ignacio Casadella</t>
  </si>
  <si>
    <t>Silvana Rodriguez (Anulado)</t>
  </si>
  <si>
    <t>Susana Andere</t>
  </si>
  <si>
    <t>Guillermo Rivaben</t>
  </si>
  <si>
    <t>Carolina Choi</t>
  </si>
  <si>
    <t>Mina Lee</t>
  </si>
  <si>
    <t>Laura Violante</t>
  </si>
  <si>
    <t>Marcelo Bianchi</t>
  </si>
  <si>
    <t>Marcos Fisch</t>
  </si>
  <si>
    <t>Ariel Tasat</t>
  </si>
  <si>
    <t>Julio Ongaro - Vanina Seque</t>
  </si>
  <si>
    <t>Susana Broggi</t>
  </si>
  <si>
    <t>Leticia Zafir</t>
  </si>
  <si>
    <t>Raul Galarza</t>
  </si>
  <si>
    <t>Pamela Goldszer y Solange</t>
  </si>
  <si>
    <t>Emilia Sola</t>
  </si>
  <si>
    <t>Sebastian Borda</t>
  </si>
  <si>
    <t>Laura Lasala</t>
  </si>
  <si>
    <t>Elena Sotomayor</t>
  </si>
  <si>
    <t>Alejandro Lacchio</t>
  </si>
  <si>
    <t>Erika Sadofschi</t>
  </si>
  <si>
    <t>Pablo Martinez</t>
  </si>
  <si>
    <t>Fernanda Boffelli</t>
  </si>
  <si>
    <t>Jose Zanchetta</t>
  </si>
  <si>
    <t>Silvana Cusato</t>
  </si>
  <si>
    <t>Agustina Fergunon</t>
  </si>
  <si>
    <t>Soledad Bermejo</t>
  </si>
  <si>
    <t>Christian Ljungmann</t>
  </si>
  <si>
    <t>Vanesa Gonzalez</t>
  </si>
  <si>
    <t>Gabriela Dowhyj</t>
  </si>
  <si>
    <t>Rosa Sanchez</t>
  </si>
  <si>
    <t>Paz Melina</t>
  </si>
  <si>
    <t>Carlos Fuenzalida</t>
  </si>
  <si>
    <t>A 5 - 188</t>
  </si>
  <si>
    <t>A 5 - 189</t>
  </si>
  <si>
    <t>xx</t>
  </si>
  <si>
    <t>Florencia Carchak</t>
  </si>
  <si>
    <t>Jorge Nayar</t>
  </si>
  <si>
    <t>Carolina Lande. Gonzalo O'Lery</t>
  </si>
  <si>
    <t>Brigitte Bilabel</t>
  </si>
  <si>
    <t>Sergio Salva- Mariana Pena</t>
  </si>
  <si>
    <t>Sasha Zakarova</t>
  </si>
  <si>
    <t>Ariel de Marco</t>
  </si>
  <si>
    <t>laura Antonelli</t>
  </si>
  <si>
    <t>Hector Tissera</t>
  </si>
  <si>
    <t>Mirta Ditta</t>
  </si>
  <si>
    <t>gabriela Cerruti</t>
  </si>
  <si>
    <t>Maria de los Angeles Bergonzelli</t>
  </si>
  <si>
    <t>Carolina Mitre</t>
  </si>
  <si>
    <t>Mariana Sassone</t>
  </si>
  <si>
    <t>Marcela Ghezzi</t>
  </si>
  <si>
    <t>Roberto Nola</t>
  </si>
  <si>
    <t>Eugenia Mariano</t>
  </si>
  <si>
    <t>Eduardo Michelini</t>
  </si>
  <si>
    <t>Maximo Pernisek</t>
  </si>
  <si>
    <t>Liliana Calcagno</t>
  </si>
  <si>
    <t>Emma Molina</t>
  </si>
  <si>
    <t>Victoria Losada</t>
  </si>
  <si>
    <t>Silvia Piccinini</t>
  </si>
  <si>
    <t>Marcela Santangela</t>
  </si>
  <si>
    <t>Mariana Dicamillo</t>
  </si>
  <si>
    <t>Cristian Borsani</t>
  </si>
  <si>
    <t>Laura Cesarato</t>
  </si>
  <si>
    <t>Edgardo Ibanez</t>
  </si>
  <si>
    <t>Claudia Ressia</t>
  </si>
  <si>
    <t>Romina Braidich</t>
  </si>
  <si>
    <t>Sergio Coelho</t>
  </si>
  <si>
    <t>Elsa Barros</t>
  </si>
  <si>
    <t>Silvia Traiber</t>
  </si>
  <si>
    <t>Marisa Dipalma</t>
  </si>
  <si>
    <t>Vanina Ramirez</t>
  </si>
  <si>
    <t xml:space="preserve">Silvina Veronica Avila </t>
  </si>
  <si>
    <t>Lucas Kiefer</t>
  </si>
  <si>
    <t>Maria Laura Moreno</t>
  </si>
  <si>
    <t>Patricia Calafell</t>
  </si>
  <si>
    <t>B 5 234</t>
  </si>
  <si>
    <t>Mariela Scalise</t>
  </si>
  <si>
    <t>Cecilia Frecha</t>
  </si>
  <si>
    <t>Daniel La rocca</t>
  </si>
  <si>
    <t>Carolina  Choi</t>
  </si>
  <si>
    <t>Saba Gooley</t>
  </si>
  <si>
    <t>Marcelo Bazan</t>
  </si>
  <si>
    <t>Fabiana Danesi</t>
  </si>
  <si>
    <t>Veronica Brandolin</t>
  </si>
  <si>
    <t>Gonzalo Murguiondo</t>
  </si>
  <si>
    <t>Elena Duer</t>
  </si>
  <si>
    <t>ANULADO  Lucrecia Berardi</t>
  </si>
  <si>
    <t>Gaston</t>
  </si>
  <si>
    <t>Patricia Simeone</t>
  </si>
  <si>
    <t>Daniel Taito</t>
  </si>
  <si>
    <t>Clara Kim</t>
  </si>
  <si>
    <t>Matias Magario</t>
  </si>
  <si>
    <t>Natalia Bigio</t>
  </si>
  <si>
    <t>Agustina Mazzoni</t>
  </si>
  <si>
    <t>Jose Battat</t>
  </si>
  <si>
    <t>Carlos Galvan</t>
  </si>
  <si>
    <t>Evangelina Grivas</t>
  </si>
  <si>
    <t>Alexandra Lopez</t>
  </si>
  <si>
    <t>Laura Loizaga</t>
  </si>
  <si>
    <t>Virginia Comas</t>
  </si>
  <si>
    <t>Gustavo Gianuzzio</t>
  </si>
  <si>
    <t>Eliana Galeppi</t>
  </si>
  <si>
    <t>Karina Bonfanti</t>
  </si>
  <si>
    <t>Andrea Naccas  ANULADO</t>
  </si>
  <si>
    <t>Laura Graciela Treffinger</t>
  </si>
  <si>
    <t>Liana Hartbrecht</t>
  </si>
  <si>
    <t>Alejandro Blanco</t>
  </si>
  <si>
    <t>Carla Caviglia</t>
  </si>
  <si>
    <t>Barbara</t>
  </si>
  <si>
    <t>Raul Gonzalez</t>
  </si>
  <si>
    <t>Florencia Persoglia</t>
  </si>
  <si>
    <t>Ines Poccioni</t>
  </si>
  <si>
    <t>Nurith Groshaus</t>
  </si>
  <si>
    <t>Vanina Craiem</t>
  </si>
  <si>
    <t>Roberto Gusti</t>
  </si>
  <si>
    <t>Viviana Dioszegi</t>
  </si>
  <si>
    <t>Ariel Pucci</t>
  </si>
  <si>
    <t>Leticia Persico</t>
  </si>
  <si>
    <t>Gustavo Portis</t>
  </si>
  <si>
    <t xml:space="preserve">Barbara Brito </t>
  </si>
  <si>
    <t>Beatriz de la torre</t>
  </si>
  <si>
    <t>gisel Merlhe</t>
  </si>
  <si>
    <t>Sandra Guelman</t>
  </si>
  <si>
    <t>Silvana D'Assaro</t>
  </si>
  <si>
    <t>Walter Steininger</t>
  </si>
  <si>
    <t>Etelvina Petriz</t>
  </si>
  <si>
    <t xml:space="preserve">Lorena Pascual </t>
  </si>
  <si>
    <t>sergio salva</t>
  </si>
  <si>
    <t>Laura Antonelli</t>
  </si>
  <si>
    <t>Nicolas bobrovsky</t>
  </si>
  <si>
    <t>Federico Glucksmann</t>
  </si>
  <si>
    <t>Manuel Moreno</t>
  </si>
  <si>
    <t>Florencia Laccio</t>
  </si>
  <si>
    <t>Marcela Casatti</t>
  </si>
  <si>
    <t>Augusto Lorkvic</t>
  </si>
  <si>
    <t>Ana Corbellini</t>
  </si>
  <si>
    <t>Marcela Woloszyn</t>
  </si>
  <si>
    <t>Valeria Lichtensztejn ANULADO</t>
  </si>
  <si>
    <t>Carlos Fuerzalida</t>
  </si>
  <si>
    <t>Ximena Pavon</t>
  </si>
  <si>
    <t>Silvia Altomari</t>
  </si>
  <si>
    <t>Andrea Carbone</t>
  </si>
  <si>
    <t>Leonor Roffo</t>
  </si>
  <si>
    <t>Fernanda Viecens</t>
  </si>
  <si>
    <t>Valeria Apicella</t>
  </si>
  <si>
    <t xml:space="preserve">Luigi Calistri </t>
  </si>
  <si>
    <t>Claudia Maskin</t>
  </si>
  <si>
    <t>Sabrina Propper</t>
  </si>
  <si>
    <t>Fernando Flischfishch</t>
  </si>
  <si>
    <t>Marisa Vinocur</t>
  </si>
  <si>
    <t>Clarisa Tobal  ANULADO</t>
  </si>
  <si>
    <t xml:space="preserve">Carolina Lande </t>
  </si>
  <si>
    <t xml:space="preserve">Luis Soto </t>
  </si>
  <si>
    <t>Eduardo Antonio Perez Fernandez</t>
  </si>
  <si>
    <t>Carina Marquez</t>
  </si>
  <si>
    <t>Ernesto Goransky</t>
  </si>
  <si>
    <t>Andrea Da Sambagio</t>
  </si>
  <si>
    <t>Paula Saludas</t>
  </si>
  <si>
    <t>Leandro Leiro</t>
  </si>
  <si>
    <t>Rosana Alvarez</t>
  </si>
  <si>
    <t>Fernando Abdala ANULADO</t>
  </si>
  <si>
    <t>Silvana Maurizio</t>
  </si>
  <si>
    <t>Sol Snitcosky</t>
  </si>
  <si>
    <t>Laura Puerta</t>
  </si>
  <si>
    <t>Benno Hoerpel</t>
  </si>
  <si>
    <t>Uriel Barbeito</t>
  </si>
  <si>
    <t>Veronia Lascurain</t>
  </si>
  <si>
    <t>Marcos Rodriguez</t>
  </si>
  <si>
    <t>Alejandro Elias</t>
  </si>
  <si>
    <t>Karen Waldman</t>
  </si>
  <si>
    <t>Jorge Depresbiteris</t>
  </si>
  <si>
    <t>Jorge Oscar Artuso</t>
  </si>
  <si>
    <t>Kanneman Christian</t>
  </si>
  <si>
    <t>Vanesa Vignolo</t>
  </si>
  <si>
    <t>Ariel Abadi</t>
  </si>
  <si>
    <t>Vanesa Kohan</t>
  </si>
  <si>
    <t>Valeria Schuarmann</t>
  </si>
  <si>
    <t>Josefa Fernandez</t>
  </si>
  <si>
    <t>Natalia Bregna</t>
  </si>
  <si>
    <t>Carlos Diez</t>
  </si>
  <si>
    <t>Vanina Antebi</t>
  </si>
  <si>
    <t>Raquel Aensio</t>
  </si>
  <si>
    <t>Martin Emerland</t>
  </si>
  <si>
    <t>Erica Helfrich</t>
  </si>
  <si>
    <t>Noemi Carreira  ANULADO</t>
  </si>
  <si>
    <t>Andrea Garcia ANULADO</t>
  </si>
  <si>
    <t>Hernan Lopez</t>
  </si>
  <si>
    <t xml:space="preserve">Andrea Rodicio </t>
  </si>
  <si>
    <t xml:space="preserve">Maria Victoria Morrone </t>
  </si>
  <si>
    <t>Soledad Fernandez</t>
  </si>
  <si>
    <t>Claudia Del Villa</t>
  </si>
  <si>
    <t>Maria Del Carmen Mendez</t>
  </si>
  <si>
    <t>Mercedes Lopez</t>
  </si>
  <si>
    <t>Jorge Jabbaz</t>
  </si>
  <si>
    <t>Norberto Bogel/ karina ANULADO</t>
  </si>
  <si>
    <t>Patricia busada</t>
  </si>
  <si>
    <t>Omar Garjardo  ANULADO</t>
  </si>
  <si>
    <t>Leticia Zsafir</t>
  </si>
  <si>
    <t xml:space="preserve">Horacio Torlasco </t>
  </si>
  <si>
    <t>Luis Soto</t>
  </si>
  <si>
    <t>Gabriela Masi</t>
  </si>
  <si>
    <t>Meliza Sverdlk  ANULADO</t>
  </si>
  <si>
    <t>Roberto Boggiano</t>
  </si>
  <si>
    <t>Hector Meroi</t>
  </si>
  <si>
    <t>Laura Drault</t>
  </si>
  <si>
    <t>Mauro Caputti</t>
  </si>
  <si>
    <t>Norberto Julian Maggini</t>
  </si>
  <si>
    <t>Clara Mollura</t>
  </si>
  <si>
    <t>Angel Brisighelli</t>
  </si>
  <si>
    <t>Adriana Limonoff</t>
  </si>
  <si>
    <t>Adela crespo</t>
  </si>
  <si>
    <t>Luciano Rafowicz</t>
  </si>
  <si>
    <t>Paula Estrada</t>
  </si>
  <si>
    <t>Laura Audisia</t>
  </si>
  <si>
    <t>Silvina Mella</t>
  </si>
  <si>
    <t>Miriam Etchamendi</t>
  </si>
  <si>
    <t>Maria Ryan</t>
  </si>
  <si>
    <t>Flabio Lieber</t>
  </si>
  <si>
    <t>Dario Smaldone</t>
  </si>
  <si>
    <t>Solange Febrile Baiona</t>
  </si>
  <si>
    <t>Silvina Mignardi</t>
  </si>
  <si>
    <t>Eva Marceau</t>
  </si>
  <si>
    <t>Eugenia Giampaoletti</t>
  </si>
  <si>
    <t>Cora Maganiello</t>
  </si>
  <si>
    <t>Cecilia Ruiz</t>
  </si>
  <si>
    <t>ANULADO Gaston Renus</t>
  </si>
  <si>
    <t>Lorena Gaudiuso</t>
  </si>
  <si>
    <t>ANULADO Norberto Giglio</t>
  </si>
  <si>
    <t>Javier Febre</t>
  </si>
  <si>
    <t>Juan Martin Encina</t>
  </si>
  <si>
    <t>Deretti Carina</t>
  </si>
  <si>
    <t>Javier Furman</t>
  </si>
  <si>
    <t>Marin Maour</t>
  </si>
  <si>
    <t>Valeria Lavagnino</t>
  </si>
  <si>
    <t>Maria Julia Ortega</t>
  </si>
  <si>
    <t>Jorge Genise</t>
  </si>
  <si>
    <t>Soledad Rotela</t>
  </si>
  <si>
    <t>Silvia Lang</t>
  </si>
  <si>
    <t>Malva Lollo</t>
  </si>
  <si>
    <t>Graciela</t>
  </si>
  <si>
    <t>Silvana</t>
  </si>
  <si>
    <t>ANULADO Frans Misdorp</t>
  </si>
  <si>
    <t>ANULADO  Gisela Minones</t>
  </si>
  <si>
    <t>Teresa di Paola</t>
  </si>
  <si>
    <t>Marcela Santo</t>
  </si>
  <si>
    <t>Hector Souto</t>
  </si>
  <si>
    <t>Eugenio Bedolla</t>
  </si>
  <si>
    <t>Fabiana Ibelli</t>
  </si>
  <si>
    <t>Facundo Nervegna</t>
  </si>
  <si>
    <t>Gabriela Liaudat</t>
  </si>
  <si>
    <t>Gustavo Pressacco</t>
  </si>
  <si>
    <t>Luciana Guzman</t>
  </si>
  <si>
    <t>Eduardo Jensen</t>
  </si>
  <si>
    <t>Veronica Rivera</t>
  </si>
  <si>
    <t>Claudia Mollo</t>
  </si>
  <si>
    <t>ANULADO Alvaro Balestrini</t>
  </si>
  <si>
    <t>Daniela Urbano</t>
  </si>
  <si>
    <t>Valeria Boschini</t>
  </si>
  <si>
    <t>Maria Amalia Lopez</t>
  </si>
  <si>
    <t>Eduardo Fernandez</t>
  </si>
  <si>
    <t>Rodrigo Vilarino</t>
  </si>
  <si>
    <t>DANIELA URBANO</t>
  </si>
  <si>
    <t>Susana Hernandez</t>
  </si>
  <si>
    <t>Gimena Marino</t>
  </si>
  <si>
    <t>Maria Laura alvarez</t>
  </si>
  <si>
    <t>Natasha Louckevitch</t>
  </si>
  <si>
    <t>Maria Alejandra Casal</t>
  </si>
  <si>
    <t>Mariana Lind</t>
  </si>
  <si>
    <t xml:space="preserve">Alejandro Albamonte </t>
  </si>
  <si>
    <t>Bruno Bressan</t>
  </si>
  <si>
    <t>Rosy Kim</t>
  </si>
  <si>
    <t>Elena Saldiver</t>
  </si>
  <si>
    <t>Paola Bertiz</t>
  </si>
  <si>
    <t>Marcelo Tasat</t>
  </si>
  <si>
    <t>ANULADO  Marcelo Tasat</t>
  </si>
  <si>
    <t>Mariana Rozanski</t>
  </si>
  <si>
    <t>Lucila Esponda</t>
  </si>
  <si>
    <t>Mariana Bellini</t>
  </si>
  <si>
    <t>Gabriela Unrein</t>
  </si>
  <si>
    <t>Paola Koroluk</t>
  </si>
  <si>
    <t>Raquel de la Mata</t>
  </si>
  <si>
    <t>ANULADO Daniel Galiussi</t>
  </si>
  <si>
    <t>Maria Delacroix</t>
  </si>
  <si>
    <t>Alejandra Armiento</t>
  </si>
  <si>
    <t>Cristian de Jesus</t>
  </si>
  <si>
    <t>Diego Saul</t>
  </si>
  <si>
    <t>Alexandra Britto</t>
  </si>
  <si>
    <t>Cecilia Irurzun</t>
  </si>
  <si>
    <t>Alejandro Montero</t>
  </si>
  <si>
    <t>Enrique Palacios</t>
  </si>
  <si>
    <t>ANULADO Natalia Domeneghini</t>
  </si>
  <si>
    <t>ANULADO Ariel David</t>
  </si>
  <si>
    <t>Carlos Torres</t>
  </si>
  <si>
    <t>Yael Groisman</t>
  </si>
  <si>
    <t>ANULADO jeam pierre lasala</t>
  </si>
  <si>
    <t>ANULADO rocio echague</t>
  </si>
  <si>
    <t>Malva Lolo</t>
  </si>
  <si>
    <t>Eduardo del vincenti</t>
  </si>
  <si>
    <t>Guadalupe quintela</t>
  </si>
  <si>
    <t>Romina Tajtelbaum</t>
  </si>
  <si>
    <t>Laura Flink</t>
  </si>
  <si>
    <t>Solana Roffe</t>
  </si>
  <si>
    <t>Carolina Holste</t>
  </si>
  <si>
    <t>Maria Rosa Ingles</t>
  </si>
  <si>
    <t>Rodrigo Leiderson</t>
  </si>
  <si>
    <t>Carlos Rinaudo</t>
  </si>
  <si>
    <t>Adrian Buonocino</t>
  </si>
  <si>
    <t>Lorena Fernandez</t>
  </si>
  <si>
    <t>Martin Fernandez</t>
  </si>
  <si>
    <t>ANULADO Carlos Palmieri</t>
  </si>
  <si>
    <t>Natalia Cassocia</t>
  </si>
  <si>
    <t>ANULADO Graciela Gavagio</t>
  </si>
  <si>
    <t>Ana goldstein</t>
  </si>
  <si>
    <t>Pablo de Brito</t>
  </si>
  <si>
    <t>Nicolas Molloy</t>
  </si>
  <si>
    <t>Sabrina Guyer</t>
  </si>
  <si>
    <t>Carolina Frazin</t>
  </si>
  <si>
    <t>Eugenia Ceravalo</t>
  </si>
  <si>
    <t>Maria Birba</t>
  </si>
  <si>
    <t>Maria Cocucci</t>
  </si>
  <si>
    <t>Maria del Patrocinio Munoz</t>
  </si>
  <si>
    <t>ANULADO Dario Lopez</t>
  </si>
  <si>
    <t>Lieb Eduardo</t>
  </si>
  <si>
    <t xml:space="preserve">Jose Zanchetta </t>
  </si>
  <si>
    <t>Marcos Victor Verdejo</t>
  </si>
  <si>
    <t xml:space="preserve">Maria Belen Amarillo </t>
  </si>
  <si>
    <t xml:space="preserve">fernanda di vito </t>
  </si>
  <si>
    <t>Luis Fernando Ovalle</t>
  </si>
  <si>
    <t>Angela Toledano</t>
  </si>
  <si>
    <t>Mariano Borinsky</t>
  </si>
  <si>
    <t>Mariana Zuik</t>
  </si>
  <si>
    <t>Diego Vazquez</t>
  </si>
  <si>
    <t xml:space="preserve">MARIA Podetti </t>
  </si>
  <si>
    <t>Nestor Zimmerman</t>
  </si>
  <si>
    <t>Nancy Fernandez</t>
  </si>
  <si>
    <t>Sabrina Tunesi</t>
  </si>
  <si>
    <t>Mercedes Cardin</t>
  </si>
  <si>
    <t>Jimena Pasarello</t>
  </si>
  <si>
    <t>Carlos Ihan</t>
  </si>
  <si>
    <t>Valeria Arazi</t>
  </si>
  <si>
    <t>Eduardo - Paula</t>
  </si>
  <si>
    <t>ANULADO Nicolas Nastri</t>
  </si>
  <si>
    <t>Myriam Etcheverry</t>
  </si>
  <si>
    <t>Maria Eugenia Grosso</t>
  </si>
  <si>
    <t>Claudia Schabas</t>
  </si>
  <si>
    <t>Luciana Fusaro</t>
  </si>
  <si>
    <t>Valeria Mijich</t>
  </si>
  <si>
    <t>ANULADO Leandro Mariam</t>
  </si>
  <si>
    <t>Ana Rodriguez</t>
  </si>
  <si>
    <t>Mariana Pelayo</t>
  </si>
  <si>
    <t>Karina Pinho</t>
  </si>
  <si>
    <t>Maria Eugenia Gonzalez</t>
  </si>
  <si>
    <t>Roberto Zambrano</t>
  </si>
  <si>
    <t>Patricia Dubrovsky</t>
  </si>
  <si>
    <t>Constanza Grinspon</t>
  </si>
  <si>
    <t>Gabriela Silvia Bodelo</t>
  </si>
  <si>
    <t>Eugenia Labandal</t>
  </si>
  <si>
    <t>Carolina Kim</t>
  </si>
  <si>
    <t>Victoria Perrone</t>
  </si>
  <si>
    <t>Ana Laura Allegue</t>
  </si>
  <si>
    <t>Julian Winkel</t>
  </si>
  <si>
    <t>Veronica Cirio</t>
  </si>
  <si>
    <t>Pablo Pechervsky</t>
  </si>
  <si>
    <t>Florencia Romanin</t>
  </si>
  <si>
    <t>Cecilia Dominguez</t>
  </si>
  <si>
    <t>Agustin Montes de oca</t>
  </si>
  <si>
    <t>Sasha Zakhorova</t>
  </si>
  <si>
    <t>Fernando Llerena</t>
  </si>
  <si>
    <t>Adriana Febre</t>
  </si>
  <si>
    <t>Eduardo De Vicenti</t>
  </si>
  <si>
    <t>Veronica Sardon</t>
  </si>
  <si>
    <t>Macarena Jurado</t>
  </si>
  <si>
    <t>Maria Ducasse</t>
  </si>
  <si>
    <t>Eduardo Perez Chaves</t>
  </si>
  <si>
    <t>Adriana Bale</t>
  </si>
  <si>
    <t>Iara Liderman</t>
  </si>
  <si>
    <t>Valentina Gentini</t>
  </si>
  <si>
    <t>Jose Sen</t>
  </si>
  <si>
    <t>Fernandez Juan</t>
  </si>
  <si>
    <t>Lilian Falcon</t>
  </si>
  <si>
    <t>silvia iriart</t>
  </si>
  <si>
    <t>Monica Weinstein</t>
  </si>
  <si>
    <t>Mara Amar</t>
  </si>
  <si>
    <t>M. Eugenia Garcia</t>
  </si>
  <si>
    <t>Alfredo Pahk</t>
  </si>
  <si>
    <t>Silvina Oscaris</t>
  </si>
  <si>
    <t>Alejandra Barrachino</t>
  </si>
  <si>
    <t>Noemi Samur</t>
  </si>
  <si>
    <t>Leticia Cattanea</t>
  </si>
  <si>
    <t>Matías Luzzi</t>
  </si>
  <si>
    <t>viviana skok</t>
  </si>
  <si>
    <t>Susana Marantz</t>
  </si>
  <si>
    <t>Verónica Slavutzky</t>
  </si>
  <si>
    <t>Andrea Nieto</t>
  </si>
  <si>
    <t>Victor El Kassir</t>
  </si>
  <si>
    <t>Monica Campasso</t>
  </si>
  <si>
    <t>María Marta Galimberti</t>
  </si>
  <si>
    <t>RayDay</t>
  </si>
  <si>
    <t>Silvia Harpoutlian</t>
  </si>
  <si>
    <t>Eleonora Cresto</t>
  </si>
  <si>
    <t>Joaquin Garat</t>
  </si>
  <si>
    <t>Sarasa M Paula</t>
  </si>
  <si>
    <t>Alberto Gesualdo</t>
  </si>
  <si>
    <t>Delia Guardaroma</t>
  </si>
  <si>
    <t>Veronica Zolis</t>
  </si>
  <si>
    <t>Gustavo Lopez</t>
  </si>
  <si>
    <t>Roberto LLaber</t>
  </si>
  <si>
    <t>Laura Costa</t>
  </si>
  <si>
    <t>Jessica</t>
  </si>
  <si>
    <t>Gustavo Agazzi</t>
  </si>
  <si>
    <t>Marta Fernandez Moriones</t>
  </si>
  <si>
    <t>Haydee Montes</t>
  </si>
  <si>
    <t>Silvina Perez Lozano</t>
  </si>
  <si>
    <t>Anabella de paola</t>
  </si>
  <si>
    <t>Valeria Ghio</t>
  </si>
  <si>
    <t>German Cacace</t>
  </si>
  <si>
    <t>Miguel Seijo</t>
  </si>
  <si>
    <t>Agustin Pieroni</t>
  </si>
  <si>
    <t>Elina Corrales</t>
  </si>
  <si>
    <t>Fernando Marcelo Viscardis</t>
  </si>
  <si>
    <t>Fabiana Nir</t>
  </si>
  <si>
    <t>Carolina Rubianes</t>
  </si>
  <si>
    <t>Soledad Perrone</t>
  </si>
  <si>
    <t>Monica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</si>
</sst>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0;[Red]0"/>
    <numFmt numFmtId="165" formatCode="[$-C0A]d\-mmm;@"/>
    <numFmt numFmtId="166" formatCode="#,##0;[Red]#,##0"/>
    <numFmt numFmtId="167" formatCode="[$-C0A]dd\-mmm\-yy;@"/>
    <numFmt numFmtId="168" formatCode="[$-C0A]d\-mmm\-yy;@"/>
    <numFmt numFmtId="169" formatCode="d\-mmm;@"/>
    <numFmt numFmtId="170" formatCode="&quot;$&quot;\ #,##0.00"/>
    <numFmt numFmtId="171" formatCode="0;\-0;;@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147">
    <xf numFmtId="0" fontId="0" fillId="0" borderId="0" xfId="0">
      <alignment vertical="center"/>
    </xf>
    <xf numFmtId="166" fontId="0" fillId="0" borderId="1" xfId="1" applyNumberFormat="1" applyFont="1" applyBorder="1" applyAlignment="1">
      <alignment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>
      <alignment horizontal="center" vertical="center" wrapText="1"/>
    </xf>
    <xf numFmtId="164" fontId="2" fillId="5" borderId="0" xfId="0" applyNumberFormat="1" applyFont="1" applyFill="1" applyBorder="1" applyAlignment="1">
      <alignment horizontal="center" vertical="center" wrapText="1"/>
    </xf>
    <xf numFmtId="43" fontId="0" fillId="0" borderId="0" xfId="1" applyFont="1" applyBorder="1" applyAlignment="1">
      <alignment vertical="center"/>
    </xf>
    <xf numFmtId="3" fontId="2" fillId="4" borderId="7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wrapText="1"/>
    </xf>
    <xf numFmtId="3" fontId="0" fillId="0" borderId="7" xfId="0" applyNumberFormat="1" applyFont="1" applyFill="1" applyBorder="1" applyAlignment="1">
      <alignment wrapText="1"/>
    </xf>
    <xf numFmtId="43" fontId="0" fillId="0" borderId="7" xfId="1" applyFont="1" applyBorder="1" applyAlignment="1">
      <alignment vertical="center"/>
    </xf>
    <xf numFmtId="165" fontId="0" fillId="0" borderId="7" xfId="1" applyNumberFormat="1" applyFont="1" applyFill="1" applyBorder="1" applyAlignment="1">
      <alignment horizontal="center" vertical="center" wrapText="1"/>
    </xf>
    <xf numFmtId="3" fontId="0" fillId="5" borderId="7" xfId="0" applyNumberFormat="1" applyFont="1" applyFill="1" applyBorder="1" applyAlignment="1">
      <alignment wrapText="1"/>
    </xf>
    <xf numFmtId="166" fontId="0" fillId="0" borderId="7" xfId="1" applyNumberFormat="1" applyFont="1" applyBorder="1" applyAlignment="1">
      <alignment vertical="center"/>
    </xf>
    <xf numFmtId="43" fontId="0" fillId="0" borderId="7" xfId="1" applyFont="1" applyBorder="1" applyAlignment="1"/>
    <xf numFmtId="165" fontId="0" fillId="5" borderId="7" xfId="1" applyNumberFormat="1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3" fontId="0" fillId="0" borderId="7" xfId="0" applyNumberFormat="1" applyFont="1" applyBorder="1" applyAlignment="1">
      <alignment horizontal="center" vertical="center"/>
    </xf>
    <xf numFmtId="16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Font="1" applyBorder="1">
      <alignment vertical="center"/>
    </xf>
    <xf numFmtId="3" fontId="0" fillId="0" borderId="7" xfId="0" applyNumberFormat="1" applyFont="1" applyBorder="1">
      <alignment vertical="center"/>
    </xf>
    <xf numFmtId="49" fontId="0" fillId="0" borderId="7" xfId="0" applyNumberFormat="1" applyFont="1" applyBorder="1" applyAlignment="1">
      <alignment horizontal="center" vertical="center"/>
    </xf>
    <xf numFmtId="3" fontId="0" fillId="0" borderId="7" xfId="0" applyNumberFormat="1" applyFont="1" applyBorder="1" applyAlignment="1"/>
    <xf numFmtId="49" fontId="0" fillId="0" borderId="7" xfId="0" applyNumberFormat="1" applyFont="1" applyBorder="1" applyAlignment="1">
      <alignment horizontal="center"/>
    </xf>
    <xf numFmtId="0" fontId="0" fillId="0" borderId="0" xfId="0" applyFont="1" applyBorder="1">
      <alignment vertical="center"/>
    </xf>
    <xf numFmtId="0" fontId="0" fillId="5" borderId="7" xfId="0" applyFont="1" applyFill="1" applyBorder="1">
      <alignment vertical="center"/>
    </xf>
    <xf numFmtId="3" fontId="0" fillId="5" borderId="7" xfId="0" applyNumberFormat="1" applyFont="1" applyFill="1" applyBorder="1">
      <alignment vertical="center"/>
    </xf>
    <xf numFmtId="0" fontId="0" fillId="5" borderId="7" xfId="0" applyFont="1" applyFill="1" applyBorder="1" applyAlignment="1">
      <alignment horizontal="center" vertical="center"/>
    </xf>
    <xf numFmtId="171" fontId="0" fillId="5" borderId="7" xfId="0" applyNumberFormat="1" applyFont="1" applyFill="1" applyBorder="1" applyAlignment="1">
      <alignment horizontal="left"/>
    </xf>
    <xf numFmtId="3" fontId="0" fillId="5" borderId="7" xfId="0" applyNumberFormat="1" applyFont="1" applyFill="1" applyBorder="1" applyAlignment="1">
      <alignment horizontal="center" vertical="center"/>
    </xf>
    <xf numFmtId="16" fontId="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43" fontId="0" fillId="5" borderId="7" xfId="1" applyFont="1" applyFill="1" applyBorder="1" applyAlignment="1"/>
    <xf numFmtId="49" fontId="0" fillId="5" borderId="7" xfId="0" applyNumberFormat="1" applyFont="1" applyFill="1" applyBorder="1" applyAlignment="1">
      <alignment horizontal="center" vertical="center"/>
    </xf>
    <xf numFmtId="43" fontId="0" fillId="5" borderId="7" xfId="1" applyFont="1" applyFill="1" applyBorder="1" applyAlignment="1">
      <alignment vertical="center"/>
    </xf>
    <xf numFmtId="3" fontId="0" fillId="5" borderId="7" xfId="0" applyNumberFormat="1" applyFont="1" applyFill="1" applyBorder="1" applyAlignment="1"/>
    <xf numFmtId="49" fontId="0" fillId="5" borderId="7" xfId="0" applyNumberFormat="1" applyFont="1" applyFill="1" applyBorder="1" applyAlignment="1">
      <alignment horizontal="center"/>
    </xf>
    <xf numFmtId="0" fontId="0" fillId="7" borderId="0" xfId="0" applyFont="1" applyFill="1" applyBorder="1">
      <alignment vertical="center"/>
    </xf>
    <xf numFmtId="3" fontId="0" fillId="0" borderId="9" xfId="0" applyNumberFormat="1" applyFont="1" applyFill="1" applyBorder="1" applyAlignment="1">
      <alignment wrapText="1"/>
    </xf>
    <xf numFmtId="166" fontId="0" fillId="0" borderId="9" xfId="1" applyNumberFormat="1" applyFont="1" applyBorder="1" applyAlignment="1">
      <alignment vertical="center"/>
    </xf>
    <xf numFmtId="43" fontId="0" fillId="0" borderId="9" xfId="1" applyFont="1" applyBorder="1" applyAlignment="1"/>
    <xf numFmtId="43" fontId="0" fillId="0" borderId="9" xfId="1" applyFont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166" fontId="0" fillId="5" borderId="7" xfId="1" applyNumberFormat="1" applyFont="1" applyFill="1" applyBorder="1" applyAlignment="1">
      <alignment vertical="center"/>
    </xf>
    <xf numFmtId="166" fontId="0" fillId="0" borderId="11" xfId="1" applyNumberFormat="1" applyFont="1" applyBorder="1" applyAlignment="1">
      <alignment vertical="center"/>
    </xf>
    <xf numFmtId="43" fontId="0" fillId="0" borderId="11" xfId="1" applyFont="1" applyBorder="1" applyAlignment="1"/>
    <xf numFmtId="43" fontId="0" fillId="0" borderId="11" xfId="1" applyFont="1" applyBorder="1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65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>
      <alignment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168" fontId="0" fillId="5" borderId="0" xfId="0" applyNumberFormat="1" applyFont="1" applyFill="1" applyBorder="1">
      <alignment vertical="center"/>
    </xf>
    <xf numFmtId="0" fontId="0" fillId="5" borderId="0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169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165" fontId="2" fillId="2" borderId="7" xfId="0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 wrapText="1"/>
    </xf>
    <xf numFmtId="9" fontId="2" fillId="2" borderId="7" xfId="0" applyNumberFormat="1" applyFont="1" applyFill="1" applyBorder="1" applyAlignment="1">
      <alignment horizontal="center" vertical="center" wrapText="1"/>
    </xf>
    <xf numFmtId="170" fontId="2" fillId="2" borderId="7" xfId="0" applyNumberFormat="1" applyFont="1" applyFill="1" applyBorder="1" applyAlignment="1">
      <alignment horizontal="center" vertical="center" wrapText="1"/>
    </xf>
    <xf numFmtId="43" fontId="2" fillId="2" borderId="7" xfId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3" fontId="2" fillId="2" borderId="7" xfId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horizontal="center" wrapText="1"/>
    </xf>
    <xf numFmtId="167" fontId="2" fillId="2" borderId="7" xfId="0" applyNumberFormat="1" applyFont="1" applyFill="1" applyBorder="1" applyAlignment="1">
      <alignment horizontal="center" wrapText="1"/>
    </xf>
    <xf numFmtId="0" fontId="2" fillId="2" borderId="7" xfId="0" applyNumberFormat="1" applyFont="1" applyFill="1" applyBorder="1" applyAlignment="1">
      <alignment horizontal="center" wrapText="1"/>
    </xf>
    <xf numFmtId="168" fontId="2" fillId="2" borderId="7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3" fontId="0" fillId="0" borderId="7" xfId="0" applyNumberFormat="1" applyFont="1" applyFill="1" applyBorder="1" applyAlignment="1"/>
    <xf numFmtId="166" fontId="0" fillId="0" borderId="7" xfId="1" applyNumberFormat="1" applyFont="1" applyFill="1" applyBorder="1" applyAlignment="1"/>
    <xf numFmtId="9" fontId="0" fillId="0" borderId="7" xfId="0" applyNumberFormat="1" applyFont="1" applyFill="1" applyBorder="1" applyAlignment="1">
      <alignment horizontal="center"/>
    </xf>
    <xf numFmtId="164" fontId="0" fillId="4" borderId="7" xfId="0" applyNumberFormat="1" applyFont="1" applyFill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6" fontId="0" fillId="5" borderId="7" xfId="1" applyNumberFormat="1" applyFont="1" applyFill="1" applyBorder="1" applyAlignment="1"/>
    <xf numFmtId="9" fontId="0" fillId="5" borderId="7" xfId="0" applyNumberFormat="1" applyFont="1" applyFill="1" applyBorder="1" applyAlignment="1">
      <alignment horizontal="center"/>
    </xf>
    <xf numFmtId="167" fontId="0" fillId="5" borderId="7" xfId="0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169" fontId="0" fillId="0" borderId="7" xfId="0" applyNumberFormat="1" applyFont="1" applyBorder="1">
      <alignment vertical="center"/>
    </xf>
    <xf numFmtId="169" fontId="0" fillId="0" borderId="0" xfId="0" applyNumberFormat="1" applyFont="1" applyBorder="1">
      <alignment vertical="center"/>
    </xf>
    <xf numFmtId="167" fontId="0" fillId="0" borderId="7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171" fontId="0" fillId="0" borderId="7" xfId="0" applyNumberFormat="1" applyFont="1" applyBorder="1" applyAlignment="1">
      <alignment horizontal="left"/>
    </xf>
    <xf numFmtId="171" fontId="0" fillId="0" borderId="7" xfId="0" applyNumberFormat="1" applyFont="1" applyBorder="1" applyAlignment="1"/>
    <xf numFmtId="0" fontId="0" fillId="5" borderId="7" xfId="0" applyFont="1" applyFill="1" applyBorder="1" applyAlignment="1"/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3" fontId="0" fillId="0" borderId="7" xfId="0" applyNumberFormat="1" applyFont="1" applyFill="1" applyBorder="1">
      <alignment vertical="center"/>
    </xf>
    <xf numFmtId="169" fontId="0" fillId="0" borderId="8" xfId="0" applyNumberFormat="1" applyFont="1" applyBorder="1">
      <alignment vertical="center"/>
    </xf>
    <xf numFmtId="164" fontId="0" fillId="0" borderId="9" xfId="0" applyNumberFormat="1" applyFont="1" applyBorder="1" applyAlignment="1">
      <alignment horizontal="center" vertical="center"/>
    </xf>
    <xf numFmtId="3" fontId="0" fillId="0" borderId="9" xfId="0" applyNumberFormat="1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5" borderId="9" xfId="0" applyNumberFormat="1" applyFont="1" applyFill="1" applyBorder="1" applyAlignment="1">
      <alignment horizontal="center" vertical="center"/>
    </xf>
    <xf numFmtId="0" fontId="0" fillId="5" borderId="9" xfId="0" applyNumberFormat="1" applyFont="1" applyFill="1" applyBorder="1" applyAlignment="1">
      <alignment horizontal="center"/>
    </xf>
    <xf numFmtId="0" fontId="0" fillId="5" borderId="9" xfId="0" applyFont="1" applyFill="1" applyBorder="1">
      <alignment vertical="center"/>
    </xf>
    <xf numFmtId="3" fontId="0" fillId="5" borderId="9" xfId="0" applyNumberFormat="1" applyFont="1" applyFill="1" applyBorder="1">
      <alignment vertical="center"/>
    </xf>
    <xf numFmtId="3" fontId="0" fillId="0" borderId="9" xfId="0" applyNumberFormat="1" applyFont="1" applyBorder="1">
      <alignment vertical="center"/>
    </xf>
    <xf numFmtId="3" fontId="0" fillId="0" borderId="9" xfId="0" applyNumberFormat="1" applyFont="1" applyFill="1" applyBorder="1" applyAlignment="1"/>
    <xf numFmtId="9" fontId="0" fillId="0" borderId="9" xfId="0" applyNumberFormat="1" applyFont="1" applyFill="1" applyBorder="1" applyAlignment="1">
      <alignment horizontal="center"/>
    </xf>
    <xf numFmtId="49" fontId="0" fillId="0" borderId="9" xfId="0" applyNumberFormat="1" applyFont="1" applyBorder="1" applyAlignment="1">
      <alignment horizontal="center" vertical="center"/>
    </xf>
    <xf numFmtId="3" fontId="0" fillId="0" borderId="9" xfId="0" applyNumberFormat="1" applyFont="1" applyBorder="1" applyAlignment="1"/>
    <xf numFmtId="49" fontId="0" fillId="0" borderId="9" xfId="0" applyNumberFormat="1" applyFont="1" applyBorder="1" applyAlignment="1">
      <alignment horizontal="center"/>
    </xf>
    <xf numFmtId="167" fontId="0" fillId="0" borderId="9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164" fontId="0" fillId="4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/>
    </xf>
    <xf numFmtId="0" fontId="0" fillId="0" borderId="9" xfId="0" applyFont="1" applyBorder="1">
      <alignment vertical="center"/>
    </xf>
    <xf numFmtId="169" fontId="0" fillId="0" borderId="10" xfId="0" applyNumberFormat="1" applyFont="1" applyBorder="1">
      <alignment vertical="center"/>
    </xf>
    <xf numFmtId="169" fontId="0" fillId="0" borderId="9" xfId="0" applyNumberFormat="1" applyFont="1" applyBorder="1">
      <alignment vertical="center"/>
    </xf>
    <xf numFmtId="0" fontId="0" fillId="8" borderId="7" xfId="0" applyNumberFormat="1" applyFont="1" applyFill="1" applyBorder="1" applyAlignment="1">
      <alignment horizontal="center" vertical="center"/>
    </xf>
    <xf numFmtId="0" fontId="0" fillId="8" borderId="7" xfId="0" applyNumberFormat="1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 vertical="center"/>
    </xf>
    <xf numFmtId="3" fontId="0" fillId="8" borderId="7" xfId="0" applyNumberFormat="1" applyFont="1" applyFill="1" applyBorder="1">
      <alignment vertical="center"/>
    </xf>
    <xf numFmtId="0" fontId="0" fillId="0" borderId="8" xfId="0" applyFont="1" applyBorder="1">
      <alignment vertical="center"/>
    </xf>
    <xf numFmtId="3" fontId="0" fillId="0" borderId="8" xfId="0" applyNumberFormat="1" applyFont="1" applyBorder="1">
      <alignment vertical="center"/>
    </xf>
    <xf numFmtId="16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3" fontId="0" fillId="0" borderId="12" xfId="0" applyNumberFormat="1" applyFont="1" applyBorder="1">
      <alignment vertical="center"/>
    </xf>
    <xf numFmtId="165" fontId="0" fillId="0" borderId="7" xfId="0" applyNumberFormat="1" applyFont="1" applyBorder="1" applyAlignment="1">
      <alignment horizontal="center" vertical="center"/>
    </xf>
    <xf numFmtId="168" fontId="0" fillId="0" borderId="7" xfId="0" applyNumberFormat="1" applyFont="1" applyBorder="1">
      <alignment vertical="center"/>
    </xf>
    <xf numFmtId="3" fontId="0" fillId="0" borderId="11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>
      <alignment vertical="center"/>
    </xf>
    <xf numFmtId="165" fontId="0" fillId="0" borderId="11" xfId="0" applyNumberFormat="1" applyFont="1" applyBorder="1" applyAlignment="1">
      <alignment horizontal="center" vertical="center"/>
    </xf>
    <xf numFmtId="3" fontId="0" fillId="0" borderId="11" xfId="0" applyNumberFormat="1" applyFont="1" applyBorder="1">
      <alignment vertical="center"/>
    </xf>
    <xf numFmtId="49" fontId="0" fillId="0" borderId="11" xfId="0" applyNumberFormat="1" applyFont="1" applyBorder="1" applyAlignment="1">
      <alignment horizontal="center" vertical="center"/>
    </xf>
    <xf numFmtId="3" fontId="0" fillId="0" borderId="11" xfId="0" applyNumberFormat="1" applyFont="1" applyBorder="1" applyAlignment="1"/>
    <xf numFmtId="49" fontId="0" fillId="0" borderId="11" xfId="0" applyNumberFormat="1" applyFont="1" applyBorder="1" applyAlignment="1">
      <alignment horizontal="center"/>
    </xf>
    <xf numFmtId="3" fontId="0" fillId="0" borderId="0" xfId="0" applyNumberFormat="1" applyFont="1" applyBorder="1">
      <alignment vertical="center"/>
    </xf>
    <xf numFmtId="168" fontId="0" fillId="0" borderId="0" xfId="0" applyNumberFormat="1" applyFont="1" applyBorder="1">
      <alignment vertical="center"/>
    </xf>
    <xf numFmtId="0" fontId="0" fillId="0" borderId="0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36">
    <dxf>
      <fill>
        <patternFill patternType="gray125">
          <fgColor rgb="FFFF0000"/>
        </patternFill>
      </fill>
    </dxf>
    <dxf>
      <fill>
        <patternFill patternType="gray125">
          <fgColor rgb="FFFF000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indexed="14"/>
      </font>
    </dxf>
    <dxf>
      <fill>
        <patternFill>
          <bgColor theme="9" tint="0.39994506668294322"/>
        </patternFill>
      </fill>
    </dxf>
    <dxf>
      <fill>
        <patternFill patternType="gray125">
          <fgColor rgb="FFFF0000"/>
        </patternFill>
      </fill>
    </dxf>
    <dxf>
      <fill>
        <patternFill patternType="gray125">
          <fgColor rgb="FFFF000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gray125">
          <fgColor rgb="FFFF0000"/>
        </patternFill>
      </fill>
    </dxf>
    <dxf>
      <fill>
        <patternFill patternType="gray125">
          <fgColor rgb="FFFF000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indexed="14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indexed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IOLETTO/Dropbox/Caj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IOLETTO/Dropbox/Banc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IOLETTO/Dropbox/Control%20de%20Producci&#243;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edido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IOLETTO/Dropbox/Ventas.xl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Caja"/>
      <sheetName val="Movimientos Caja"/>
      <sheetName val="Plan de Cuentas"/>
      <sheetName val="comiciones"/>
      <sheetName val="Hoja1"/>
      <sheetName val="retiros"/>
      <sheetName val="Hoja2"/>
    </sheetNames>
    <sheetDataSet>
      <sheetData sheetId="0"/>
      <sheetData sheetId="1">
        <row r="1">
          <cell r="G1" t="str">
            <v>Nro Doc</v>
          </cell>
          <cell r="I1" t="str">
            <v>Importe</v>
          </cell>
        </row>
        <row r="2">
          <cell r="I2">
            <v>12446</v>
          </cell>
        </row>
        <row r="3">
          <cell r="I3">
            <v>30080</v>
          </cell>
        </row>
        <row r="4">
          <cell r="I4">
            <v>-4000</v>
          </cell>
        </row>
        <row r="5">
          <cell r="I5">
            <v>-4000</v>
          </cell>
        </row>
        <row r="6">
          <cell r="I6">
            <v>-4000</v>
          </cell>
        </row>
        <row r="7">
          <cell r="G7">
            <v>3299</v>
          </cell>
          <cell r="I7">
            <v>500</v>
          </cell>
        </row>
        <row r="8">
          <cell r="I8">
            <v>-8000</v>
          </cell>
        </row>
        <row r="9">
          <cell r="G9">
            <v>3301</v>
          </cell>
          <cell r="I9">
            <v>200</v>
          </cell>
        </row>
        <row r="10">
          <cell r="G10">
            <v>3222</v>
          </cell>
          <cell r="I10">
            <v>4000</v>
          </cell>
        </row>
        <row r="11">
          <cell r="G11">
            <v>3232</v>
          </cell>
          <cell r="I11">
            <v>837</v>
          </cell>
        </row>
        <row r="12">
          <cell r="G12">
            <v>3230</v>
          </cell>
          <cell r="I12">
            <v>6677</v>
          </cell>
        </row>
        <row r="13">
          <cell r="G13">
            <v>3282</v>
          </cell>
          <cell r="I13">
            <v>7960</v>
          </cell>
        </row>
        <row r="14">
          <cell r="G14">
            <v>3226</v>
          </cell>
          <cell r="I14">
            <v>5000</v>
          </cell>
        </row>
        <row r="15">
          <cell r="G15">
            <v>3300</v>
          </cell>
          <cell r="I15">
            <v>100</v>
          </cell>
        </row>
        <row r="16">
          <cell r="G16">
            <v>3306</v>
          </cell>
          <cell r="I16">
            <v>1500</v>
          </cell>
        </row>
        <row r="17">
          <cell r="G17">
            <v>3307</v>
          </cell>
          <cell r="I17">
            <v>5000</v>
          </cell>
        </row>
        <row r="18">
          <cell r="G18">
            <v>3309</v>
          </cell>
          <cell r="I18">
            <v>2000</v>
          </cell>
        </row>
        <row r="19">
          <cell r="G19">
            <v>3308</v>
          </cell>
          <cell r="I19">
            <v>1600</v>
          </cell>
        </row>
        <row r="20">
          <cell r="G20">
            <v>3277</v>
          </cell>
          <cell r="I20">
            <v>474</v>
          </cell>
        </row>
        <row r="21">
          <cell r="G21">
            <v>3231</v>
          </cell>
          <cell r="I21">
            <v>4800</v>
          </cell>
        </row>
        <row r="22">
          <cell r="G22">
            <v>3311</v>
          </cell>
          <cell r="I22">
            <v>100</v>
          </cell>
        </row>
        <row r="23">
          <cell r="G23">
            <v>3243</v>
          </cell>
          <cell r="I23">
            <v>3697</v>
          </cell>
        </row>
        <row r="24">
          <cell r="G24">
            <v>3214</v>
          </cell>
          <cell r="I24">
            <v>243</v>
          </cell>
        </row>
        <row r="25">
          <cell r="G25">
            <v>3302</v>
          </cell>
          <cell r="I25">
            <v>256</v>
          </cell>
        </row>
        <row r="26">
          <cell r="G26">
            <v>3303</v>
          </cell>
          <cell r="I26">
            <v>6000</v>
          </cell>
        </row>
        <row r="27">
          <cell r="G27">
            <v>3070</v>
          </cell>
          <cell r="I27">
            <v>300</v>
          </cell>
        </row>
        <row r="28">
          <cell r="G28">
            <v>3229</v>
          </cell>
          <cell r="I28">
            <v>5000</v>
          </cell>
        </row>
        <row r="29">
          <cell r="G29">
            <v>3317</v>
          </cell>
          <cell r="I29">
            <v>1000</v>
          </cell>
        </row>
        <row r="30">
          <cell r="G30">
            <v>3315</v>
          </cell>
          <cell r="I30">
            <v>900</v>
          </cell>
        </row>
        <row r="31">
          <cell r="G31">
            <v>3316</v>
          </cell>
          <cell r="I31">
            <v>500</v>
          </cell>
        </row>
        <row r="32">
          <cell r="G32">
            <v>3321</v>
          </cell>
          <cell r="I32">
            <v>3300</v>
          </cell>
        </row>
        <row r="33">
          <cell r="G33">
            <v>3319</v>
          </cell>
          <cell r="I33">
            <v>400</v>
          </cell>
        </row>
        <row r="34">
          <cell r="G34">
            <v>3261</v>
          </cell>
          <cell r="I34">
            <v>3040</v>
          </cell>
        </row>
        <row r="35">
          <cell r="G35">
            <v>3318</v>
          </cell>
          <cell r="I35">
            <v>266</v>
          </cell>
        </row>
        <row r="36">
          <cell r="G36">
            <v>3326</v>
          </cell>
          <cell r="I36">
            <v>500</v>
          </cell>
        </row>
        <row r="37">
          <cell r="G37">
            <v>3316</v>
          </cell>
          <cell r="I37">
            <v>2500</v>
          </cell>
        </row>
        <row r="38">
          <cell r="G38">
            <v>3291</v>
          </cell>
          <cell r="I38">
            <v>640</v>
          </cell>
        </row>
        <row r="39">
          <cell r="G39">
            <v>3335</v>
          </cell>
          <cell r="I39">
            <v>7980</v>
          </cell>
        </row>
        <row r="40">
          <cell r="G40">
            <v>3327</v>
          </cell>
          <cell r="I40">
            <v>1000</v>
          </cell>
        </row>
        <row r="41">
          <cell r="G41">
            <v>3333</v>
          </cell>
          <cell r="I41">
            <v>1000</v>
          </cell>
        </row>
        <row r="42">
          <cell r="G42">
            <v>3329</v>
          </cell>
          <cell r="I42">
            <v>3000</v>
          </cell>
        </row>
        <row r="43">
          <cell r="G43">
            <v>3329</v>
          </cell>
          <cell r="I43">
            <v>3192</v>
          </cell>
        </row>
        <row r="44">
          <cell r="G44">
            <v>3328</v>
          </cell>
          <cell r="I44">
            <v>382</v>
          </cell>
        </row>
        <row r="45">
          <cell r="G45">
            <v>3285</v>
          </cell>
          <cell r="I45">
            <v>2429</v>
          </cell>
        </row>
        <row r="46">
          <cell r="G46">
            <v>3284</v>
          </cell>
          <cell r="I46">
            <v>2000</v>
          </cell>
        </row>
        <row r="47">
          <cell r="G47">
            <v>3260</v>
          </cell>
          <cell r="I47">
            <v>4634</v>
          </cell>
        </row>
        <row r="48">
          <cell r="G48">
            <v>3238</v>
          </cell>
          <cell r="I48">
            <v>4765</v>
          </cell>
        </row>
        <row r="49">
          <cell r="G49">
            <v>3276</v>
          </cell>
          <cell r="I49">
            <v>792</v>
          </cell>
        </row>
        <row r="50">
          <cell r="G50">
            <v>3258</v>
          </cell>
          <cell r="I50">
            <v>6500</v>
          </cell>
        </row>
        <row r="51">
          <cell r="G51">
            <v>3336</v>
          </cell>
          <cell r="I51">
            <v>5000</v>
          </cell>
        </row>
        <row r="52">
          <cell r="G52">
            <v>3339</v>
          </cell>
          <cell r="I52">
            <v>1000</v>
          </cell>
        </row>
        <row r="53">
          <cell r="G53">
            <v>3340</v>
          </cell>
          <cell r="I53">
            <v>200</v>
          </cell>
        </row>
        <row r="54">
          <cell r="G54">
            <v>3265</v>
          </cell>
          <cell r="I54">
            <v>2321</v>
          </cell>
        </row>
        <row r="55">
          <cell r="G55">
            <v>3300</v>
          </cell>
          <cell r="I55">
            <v>372</v>
          </cell>
        </row>
        <row r="56">
          <cell r="G56">
            <v>3274</v>
          </cell>
          <cell r="I56">
            <v>7632</v>
          </cell>
        </row>
        <row r="57">
          <cell r="G57">
            <v>3293</v>
          </cell>
          <cell r="I57">
            <v>6642</v>
          </cell>
        </row>
        <row r="58">
          <cell r="G58">
            <v>3295</v>
          </cell>
          <cell r="I58">
            <v>4000</v>
          </cell>
        </row>
        <row r="59">
          <cell r="I59">
            <v>-100</v>
          </cell>
        </row>
        <row r="60">
          <cell r="I60">
            <v>-45.7</v>
          </cell>
        </row>
        <row r="61">
          <cell r="I61">
            <v>-28.8</v>
          </cell>
        </row>
        <row r="62">
          <cell r="I62">
            <v>-58</v>
          </cell>
        </row>
        <row r="63">
          <cell r="I63">
            <v>-2.4</v>
          </cell>
        </row>
        <row r="64">
          <cell r="I64">
            <v>-4.4000000000000004</v>
          </cell>
        </row>
        <row r="65">
          <cell r="I65">
            <v>-4.4000000000000004</v>
          </cell>
        </row>
        <row r="66">
          <cell r="I66">
            <v>-100</v>
          </cell>
        </row>
        <row r="67">
          <cell r="I67">
            <v>-500</v>
          </cell>
        </row>
        <row r="68">
          <cell r="I68">
            <v>-1000</v>
          </cell>
        </row>
        <row r="69">
          <cell r="I69">
            <v>-1350</v>
          </cell>
        </row>
        <row r="70">
          <cell r="I70">
            <v>-300</v>
          </cell>
        </row>
        <row r="71">
          <cell r="I71">
            <v>-1650</v>
          </cell>
        </row>
        <row r="72">
          <cell r="I72">
            <v>-1650</v>
          </cell>
        </row>
        <row r="73">
          <cell r="I73">
            <v>-40</v>
          </cell>
        </row>
        <row r="74">
          <cell r="I74">
            <v>-75</v>
          </cell>
        </row>
        <row r="75">
          <cell r="I75">
            <v>-24</v>
          </cell>
        </row>
        <row r="76">
          <cell r="I76">
            <v>-9</v>
          </cell>
        </row>
        <row r="77">
          <cell r="I77">
            <v>-15</v>
          </cell>
        </row>
        <row r="78">
          <cell r="I78">
            <v>-66.73</v>
          </cell>
        </row>
        <row r="79">
          <cell r="I79">
            <v>-27.1</v>
          </cell>
        </row>
        <row r="80">
          <cell r="I80">
            <v>-4.1500000000000004</v>
          </cell>
        </row>
        <row r="81">
          <cell r="I81">
            <v>-33</v>
          </cell>
        </row>
        <row r="82">
          <cell r="I82">
            <v>-27</v>
          </cell>
        </row>
        <row r="83">
          <cell r="I83">
            <v>-14.75</v>
          </cell>
        </row>
        <row r="84">
          <cell r="I84">
            <v>-5.5</v>
          </cell>
        </row>
        <row r="85">
          <cell r="I85">
            <v>-20</v>
          </cell>
        </row>
        <row r="86">
          <cell r="I86">
            <v>-16.5</v>
          </cell>
        </row>
        <row r="87">
          <cell r="I87">
            <v>-5</v>
          </cell>
        </row>
        <row r="88">
          <cell r="I88">
            <v>-17</v>
          </cell>
        </row>
        <row r="89">
          <cell r="I89">
            <v>-16</v>
          </cell>
        </row>
        <row r="90">
          <cell r="I90">
            <v>-20.25</v>
          </cell>
        </row>
        <row r="91">
          <cell r="I91">
            <v>-23.75</v>
          </cell>
        </row>
        <row r="92">
          <cell r="I92">
            <v>-27</v>
          </cell>
        </row>
        <row r="93">
          <cell r="I93">
            <v>-8.5</v>
          </cell>
        </row>
        <row r="94">
          <cell r="I94">
            <v>-16</v>
          </cell>
        </row>
        <row r="95">
          <cell r="I95">
            <v>-88</v>
          </cell>
        </row>
        <row r="96">
          <cell r="I96">
            <v>-52</v>
          </cell>
        </row>
        <row r="97">
          <cell r="I97">
            <v>-34.5</v>
          </cell>
        </row>
        <row r="98">
          <cell r="I98">
            <v>-12</v>
          </cell>
        </row>
        <row r="99">
          <cell r="I99">
            <v>-34.5</v>
          </cell>
        </row>
        <row r="100">
          <cell r="I100">
            <v>-27</v>
          </cell>
        </row>
        <row r="101">
          <cell r="I101">
            <v>-25.73</v>
          </cell>
        </row>
        <row r="102">
          <cell r="I102">
            <v>-12</v>
          </cell>
        </row>
        <row r="103">
          <cell r="I103">
            <v>-750</v>
          </cell>
        </row>
        <row r="104">
          <cell r="I104">
            <v>-16000</v>
          </cell>
        </row>
        <row r="105">
          <cell r="I105">
            <v>-9000</v>
          </cell>
        </row>
        <row r="106">
          <cell r="I106">
            <v>-108.29</v>
          </cell>
        </row>
        <row r="107">
          <cell r="I107">
            <v>-638</v>
          </cell>
        </row>
        <row r="108">
          <cell r="I108">
            <v>-120</v>
          </cell>
        </row>
        <row r="109">
          <cell r="I109">
            <v>-44</v>
          </cell>
        </row>
        <row r="110">
          <cell r="I110">
            <v>-40.5</v>
          </cell>
        </row>
        <row r="111">
          <cell r="I111">
            <v>-70</v>
          </cell>
        </row>
        <row r="112">
          <cell r="I112">
            <v>-12.8</v>
          </cell>
        </row>
        <row r="113">
          <cell r="I113">
            <v>-198</v>
          </cell>
        </row>
        <row r="114">
          <cell r="I114">
            <v>-195</v>
          </cell>
        </row>
        <row r="115">
          <cell r="I115">
            <v>-8000</v>
          </cell>
        </row>
        <row r="116">
          <cell r="I116">
            <v>-12015.73</v>
          </cell>
        </row>
        <row r="117">
          <cell r="I117">
            <v>-25000</v>
          </cell>
        </row>
        <row r="118">
          <cell r="I118">
            <v>-800</v>
          </cell>
        </row>
        <row r="119">
          <cell r="I119">
            <v>-53.72</v>
          </cell>
        </row>
        <row r="120">
          <cell r="I120">
            <v>-1170</v>
          </cell>
        </row>
        <row r="121">
          <cell r="I121">
            <v>-296.83</v>
          </cell>
        </row>
        <row r="122">
          <cell r="I122">
            <v>-2000</v>
          </cell>
        </row>
        <row r="123">
          <cell r="I123">
            <v>-4000</v>
          </cell>
        </row>
        <row r="124">
          <cell r="I124">
            <v>-1200</v>
          </cell>
        </row>
        <row r="125">
          <cell r="I125">
            <v>-20</v>
          </cell>
        </row>
        <row r="126">
          <cell r="I126">
            <v>-157.6</v>
          </cell>
        </row>
        <row r="127">
          <cell r="I127">
            <v>-16</v>
          </cell>
        </row>
        <row r="128">
          <cell r="I128">
            <v>-21</v>
          </cell>
        </row>
        <row r="129">
          <cell r="I129">
            <v>-70</v>
          </cell>
        </row>
        <row r="130">
          <cell r="I130">
            <v>-70</v>
          </cell>
        </row>
        <row r="131">
          <cell r="I131">
            <v>-70</v>
          </cell>
        </row>
        <row r="132">
          <cell r="I132">
            <v>-450</v>
          </cell>
        </row>
        <row r="133">
          <cell r="I133">
            <v>-465.85</v>
          </cell>
        </row>
        <row r="134">
          <cell r="I134">
            <v>-70</v>
          </cell>
        </row>
        <row r="135">
          <cell r="I135">
            <v>-302</v>
          </cell>
        </row>
        <row r="136">
          <cell r="I136">
            <v>-400</v>
          </cell>
        </row>
        <row r="137">
          <cell r="I137">
            <v>-500</v>
          </cell>
        </row>
        <row r="138">
          <cell r="I138">
            <v>-837</v>
          </cell>
        </row>
        <row r="139">
          <cell r="I139">
            <v>-762</v>
          </cell>
        </row>
        <row r="140">
          <cell r="I140">
            <v>-70</v>
          </cell>
        </row>
        <row r="141">
          <cell r="I141">
            <v>-340.67</v>
          </cell>
        </row>
        <row r="142">
          <cell r="I142">
            <v>-3500</v>
          </cell>
        </row>
        <row r="143">
          <cell r="I143">
            <v>-2803</v>
          </cell>
        </row>
        <row r="144">
          <cell r="I144">
            <v>-500</v>
          </cell>
        </row>
        <row r="145">
          <cell r="I145">
            <v>-5</v>
          </cell>
        </row>
        <row r="146">
          <cell r="I146">
            <v>-98</v>
          </cell>
        </row>
        <row r="147">
          <cell r="I147">
            <v>-2600</v>
          </cell>
        </row>
        <row r="148">
          <cell r="I148">
            <v>-500</v>
          </cell>
        </row>
        <row r="149">
          <cell r="I149">
            <v>-402</v>
          </cell>
        </row>
        <row r="150">
          <cell r="I150">
            <v>-480</v>
          </cell>
        </row>
        <row r="151">
          <cell r="I151">
            <v>-100</v>
          </cell>
        </row>
        <row r="152">
          <cell r="I152">
            <v>-200</v>
          </cell>
        </row>
        <row r="153">
          <cell r="I153">
            <v>-150</v>
          </cell>
        </row>
        <row r="154">
          <cell r="I154">
            <v>-480</v>
          </cell>
        </row>
        <row r="155">
          <cell r="I155">
            <v>-2</v>
          </cell>
        </row>
        <row r="156">
          <cell r="I156">
            <v>-84</v>
          </cell>
        </row>
        <row r="157">
          <cell r="I157">
            <v>25615.34</v>
          </cell>
        </row>
        <row r="158">
          <cell r="I158">
            <v>25212</v>
          </cell>
        </row>
        <row r="159">
          <cell r="G159">
            <v>3282</v>
          </cell>
          <cell r="I159">
            <v>4387</v>
          </cell>
        </row>
        <row r="160">
          <cell r="G160">
            <v>3298</v>
          </cell>
          <cell r="I160">
            <v>539</v>
          </cell>
        </row>
        <row r="161">
          <cell r="I161">
            <v>-2250</v>
          </cell>
        </row>
        <row r="162">
          <cell r="I162">
            <v>-3250</v>
          </cell>
        </row>
        <row r="163">
          <cell r="I163">
            <v>-3250</v>
          </cell>
        </row>
        <row r="164">
          <cell r="G164">
            <v>3347</v>
          </cell>
          <cell r="I164">
            <v>200</v>
          </cell>
        </row>
        <row r="165">
          <cell r="G165">
            <v>3345</v>
          </cell>
          <cell r="I165">
            <v>10000</v>
          </cell>
        </row>
        <row r="166">
          <cell r="G166">
            <v>3352</v>
          </cell>
          <cell r="I166">
            <v>3500</v>
          </cell>
        </row>
        <row r="167">
          <cell r="G167">
            <v>3272</v>
          </cell>
          <cell r="I167">
            <v>1730</v>
          </cell>
        </row>
        <row r="168">
          <cell r="G168">
            <v>3351</v>
          </cell>
          <cell r="I168">
            <v>1050</v>
          </cell>
        </row>
        <row r="169">
          <cell r="G169">
            <v>3346</v>
          </cell>
          <cell r="I169">
            <v>3000</v>
          </cell>
        </row>
        <row r="170">
          <cell r="G170">
            <v>3298</v>
          </cell>
          <cell r="I170">
            <v>7200</v>
          </cell>
        </row>
        <row r="171">
          <cell r="G171">
            <v>3296</v>
          </cell>
          <cell r="I171">
            <v>2116</v>
          </cell>
        </row>
        <row r="172">
          <cell r="G172">
            <v>3283</v>
          </cell>
          <cell r="I172">
            <v>4525</v>
          </cell>
        </row>
        <row r="173">
          <cell r="G173">
            <v>3244</v>
          </cell>
          <cell r="I173">
            <v>3640</v>
          </cell>
        </row>
        <row r="174">
          <cell r="G174">
            <v>3354</v>
          </cell>
          <cell r="I174">
            <v>4000</v>
          </cell>
        </row>
        <row r="175">
          <cell r="G175">
            <v>3353</v>
          </cell>
          <cell r="I175">
            <v>1521</v>
          </cell>
        </row>
        <row r="176">
          <cell r="G176">
            <v>3349</v>
          </cell>
          <cell r="I176">
            <v>1000</v>
          </cell>
        </row>
        <row r="177">
          <cell r="G177">
            <v>3350</v>
          </cell>
          <cell r="I177">
            <v>2659.53</v>
          </cell>
        </row>
        <row r="178">
          <cell r="G178">
            <v>3282</v>
          </cell>
          <cell r="I178">
            <v>1537</v>
          </cell>
        </row>
        <row r="179">
          <cell r="G179">
            <v>3326</v>
          </cell>
          <cell r="I179">
            <v>452</v>
          </cell>
        </row>
        <row r="180">
          <cell r="G180">
            <v>3344</v>
          </cell>
          <cell r="I180">
            <v>1398</v>
          </cell>
        </row>
        <row r="181">
          <cell r="G181">
            <v>3333</v>
          </cell>
          <cell r="I181">
            <v>2500</v>
          </cell>
        </row>
        <row r="182">
          <cell r="G182">
            <v>3361</v>
          </cell>
          <cell r="I182">
            <v>1500</v>
          </cell>
        </row>
        <row r="183">
          <cell r="G183">
            <v>3319</v>
          </cell>
          <cell r="I183">
            <v>440</v>
          </cell>
        </row>
        <row r="184">
          <cell r="G184">
            <v>3345</v>
          </cell>
          <cell r="I184">
            <v>11000</v>
          </cell>
        </row>
        <row r="185">
          <cell r="G185">
            <v>3356</v>
          </cell>
          <cell r="I185">
            <v>952</v>
          </cell>
        </row>
        <row r="186">
          <cell r="G186">
            <v>3355</v>
          </cell>
          <cell r="I186">
            <v>5000</v>
          </cell>
        </row>
        <row r="187">
          <cell r="G187">
            <v>3360</v>
          </cell>
          <cell r="I187">
            <v>135</v>
          </cell>
        </row>
        <row r="188">
          <cell r="G188">
            <v>3317</v>
          </cell>
          <cell r="I188">
            <v>1781</v>
          </cell>
        </row>
        <row r="189">
          <cell r="G189">
            <v>3362</v>
          </cell>
          <cell r="I189">
            <v>300</v>
          </cell>
        </row>
        <row r="190">
          <cell r="G190">
            <v>3363</v>
          </cell>
          <cell r="I190">
            <v>600</v>
          </cell>
        </row>
        <row r="191">
          <cell r="G191">
            <v>3370</v>
          </cell>
          <cell r="I191">
            <v>439</v>
          </cell>
        </row>
        <row r="192">
          <cell r="G192">
            <v>3377</v>
          </cell>
          <cell r="I192">
            <v>400</v>
          </cell>
        </row>
        <row r="193">
          <cell r="G193">
            <v>3375</v>
          </cell>
          <cell r="I193">
            <v>1500</v>
          </cell>
        </row>
        <row r="194">
          <cell r="G194">
            <v>3365</v>
          </cell>
          <cell r="I194">
            <v>1500</v>
          </cell>
        </row>
        <row r="195">
          <cell r="G195">
            <v>3366</v>
          </cell>
          <cell r="I195">
            <v>100</v>
          </cell>
        </row>
        <row r="196">
          <cell r="G196">
            <v>3368</v>
          </cell>
          <cell r="I196">
            <v>2000</v>
          </cell>
        </row>
        <row r="197">
          <cell r="G197">
            <v>3371</v>
          </cell>
          <cell r="I197">
            <v>100</v>
          </cell>
        </row>
        <row r="198">
          <cell r="G198">
            <v>3369</v>
          </cell>
          <cell r="I198">
            <v>2000</v>
          </cell>
        </row>
        <row r="199">
          <cell r="G199">
            <v>3364</v>
          </cell>
          <cell r="I199">
            <v>1000</v>
          </cell>
        </row>
        <row r="200">
          <cell r="G200">
            <v>3363</v>
          </cell>
          <cell r="I200">
            <v>2600</v>
          </cell>
        </row>
        <row r="201">
          <cell r="G201">
            <v>3262</v>
          </cell>
          <cell r="I201">
            <v>1950</v>
          </cell>
        </row>
        <row r="202">
          <cell r="G202">
            <v>3308</v>
          </cell>
          <cell r="I202">
            <v>1796</v>
          </cell>
        </row>
        <row r="203">
          <cell r="G203">
            <v>3379</v>
          </cell>
          <cell r="I203">
            <v>400</v>
          </cell>
        </row>
        <row r="204">
          <cell r="G204">
            <v>3382</v>
          </cell>
          <cell r="I204">
            <v>500</v>
          </cell>
        </row>
        <row r="205">
          <cell r="G205">
            <v>3394</v>
          </cell>
          <cell r="I205">
            <v>3000</v>
          </cell>
        </row>
        <row r="206">
          <cell r="G206">
            <v>3380</v>
          </cell>
          <cell r="I206">
            <v>150</v>
          </cell>
        </row>
        <row r="207">
          <cell r="G207">
            <v>3380</v>
          </cell>
          <cell r="I207">
            <v>3000</v>
          </cell>
        </row>
        <row r="208">
          <cell r="G208">
            <v>3386</v>
          </cell>
          <cell r="I208">
            <v>100</v>
          </cell>
        </row>
        <row r="209">
          <cell r="G209">
            <v>3381</v>
          </cell>
          <cell r="I209">
            <v>200</v>
          </cell>
        </row>
        <row r="210">
          <cell r="G210">
            <v>3387</v>
          </cell>
          <cell r="I210">
            <v>200</v>
          </cell>
        </row>
        <row r="211">
          <cell r="G211">
            <v>3306</v>
          </cell>
          <cell r="I211">
            <v>3884</v>
          </cell>
        </row>
        <row r="212">
          <cell r="G212">
            <v>3378</v>
          </cell>
          <cell r="I212">
            <v>1000</v>
          </cell>
        </row>
        <row r="213">
          <cell r="G213">
            <v>3401</v>
          </cell>
          <cell r="I213">
            <v>4000</v>
          </cell>
        </row>
        <row r="214">
          <cell r="G214">
            <v>3391</v>
          </cell>
          <cell r="I214">
            <v>3500</v>
          </cell>
        </row>
        <row r="215">
          <cell r="G215">
            <v>3397</v>
          </cell>
          <cell r="I215">
            <v>600</v>
          </cell>
        </row>
        <row r="216">
          <cell r="G216">
            <v>3309</v>
          </cell>
          <cell r="I216">
            <v>2514</v>
          </cell>
        </row>
        <row r="217">
          <cell r="G217">
            <v>3396</v>
          </cell>
          <cell r="I217">
            <v>1000</v>
          </cell>
        </row>
        <row r="218">
          <cell r="G218">
            <v>3390</v>
          </cell>
          <cell r="I218">
            <v>500</v>
          </cell>
        </row>
        <row r="219">
          <cell r="G219">
            <v>3301</v>
          </cell>
          <cell r="I219">
            <v>539</v>
          </cell>
        </row>
        <row r="220">
          <cell r="G220">
            <v>3299</v>
          </cell>
          <cell r="I220">
            <v>648</v>
          </cell>
        </row>
        <row r="221">
          <cell r="G221">
            <v>3327</v>
          </cell>
          <cell r="I221">
            <v>1050</v>
          </cell>
        </row>
        <row r="222">
          <cell r="G222">
            <v>3411</v>
          </cell>
          <cell r="I222">
            <v>5000</v>
          </cell>
        </row>
        <row r="223">
          <cell r="G223">
            <v>3406</v>
          </cell>
          <cell r="I223">
            <v>3000</v>
          </cell>
        </row>
        <row r="224">
          <cell r="G224">
            <v>3409</v>
          </cell>
          <cell r="I224">
            <v>100</v>
          </cell>
        </row>
        <row r="225">
          <cell r="G225">
            <v>3403</v>
          </cell>
          <cell r="I225">
            <v>600</v>
          </cell>
        </row>
        <row r="226">
          <cell r="G226">
            <v>3405</v>
          </cell>
          <cell r="I226">
            <v>1200</v>
          </cell>
        </row>
        <row r="227">
          <cell r="G227">
            <v>3303</v>
          </cell>
          <cell r="I227">
            <v>7969</v>
          </cell>
        </row>
        <row r="228">
          <cell r="G228">
            <v>3316</v>
          </cell>
          <cell r="I228">
            <v>3776</v>
          </cell>
        </row>
        <row r="229">
          <cell r="G229">
            <v>3070</v>
          </cell>
          <cell r="I229">
            <v>300</v>
          </cell>
        </row>
        <row r="230">
          <cell r="G230">
            <v>3408</v>
          </cell>
          <cell r="I230">
            <v>200</v>
          </cell>
        </row>
        <row r="231">
          <cell r="G231">
            <v>3404</v>
          </cell>
          <cell r="I231">
            <v>300</v>
          </cell>
        </row>
        <row r="232">
          <cell r="I232">
            <v>-18.600000000000001</v>
          </cell>
        </row>
        <row r="233">
          <cell r="I233">
            <v>-5</v>
          </cell>
        </row>
        <row r="234">
          <cell r="I234">
            <v>-20</v>
          </cell>
        </row>
        <row r="235">
          <cell r="I235">
            <v>-21.8</v>
          </cell>
        </row>
        <row r="236">
          <cell r="I236">
            <v>-26.2</v>
          </cell>
        </row>
        <row r="237">
          <cell r="I237">
            <v>-99.99</v>
          </cell>
        </row>
        <row r="238">
          <cell r="I238">
            <v>800</v>
          </cell>
        </row>
        <row r="239">
          <cell r="I239">
            <v>-800</v>
          </cell>
        </row>
        <row r="240">
          <cell r="I240">
            <v>-30</v>
          </cell>
        </row>
        <row r="241">
          <cell r="I241">
            <v>-4</v>
          </cell>
        </row>
        <row r="242">
          <cell r="I242">
            <v>-48</v>
          </cell>
        </row>
        <row r="243">
          <cell r="I243">
            <v>-60</v>
          </cell>
        </row>
        <row r="244">
          <cell r="I244">
            <v>-50</v>
          </cell>
        </row>
        <row r="245">
          <cell r="I245">
            <v>-2.2000000000000002</v>
          </cell>
        </row>
        <row r="246">
          <cell r="I246">
            <v>-23.78</v>
          </cell>
        </row>
        <row r="247">
          <cell r="I247">
            <v>-66.7</v>
          </cell>
        </row>
        <row r="248">
          <cell r="I248">
            <v>-29</v>
          </cell>
        </row>
        <row r="249">
          <cell r="I249">
            <v>-13.34</v>
          </cell>
        </row>
        <row r="250">
          <cell r="I250">
            <v>-50</v>
          </cell>
        </row>
        <row r="251">
          <cell r="I251">
            <v>-86</v>
          </cell>
        </row>
        <row r="252">
          <cell r="I252">
            <v>-55</v>
          </cell>
        </row>
        <row r="253">
          <cell r="I253">
            <v>-45</v>
          </cell>
        </row>
        <row r="254">
          <cell r="I254">
            <v>-1650</v>
          </cell>
        </row>
        <row r="255">
          <cell r="I255">
            <v>-2.2000000000000002</v>
          </cell>
        </row>
        <row r="256">
          <cell r="I256">
            <v>-25</v>
          </cell>
        </row>
        <row r="257">
          <cell r="I257">
            <v>-1650</v>
          </cell>
        </row>
        <row r="258">
          <cell r="I258">
            <v>-5</v>
          </cell>
        </row>
        <row r="259">
          <cell r="I259">
            <v>-26.5</v>
          </cell>
        </row>
        <row r="260">
          <cell r="I260">
            <v>-11.25</v>
          </cell>
        </row>
        <row r="261">
          <cell r="I261">
            <v>-12</v>
          </cell>
        </row>
        <row r="262">
          <cell r="I262">
            <v>-136.5</v>
          </cell>
        </row>
        <row r="263">
          <cell r="I263">
            <v>-495</v>
          </cell>
        </row>
        <row r="264">
          <cell r="I264">
            <v>-200</v>
          </cell>
        </row>
        <row r="265">
          <cell r="I265">
            <v>-1450</v>
          </cell>
        </row>
        <row r="266">
          <cell r="I266">
            <v>-1650</v>
          </cell>
        </row>
        <row r="267">
          <cell r="I267">
            <v>-24.5</v>
          </cell>
        </row>
        <row r="268">
          <cell r="I268">
            <v>-8.75</v>
          </cell>
        </row>
        <row r="269">
          <cell r="I269">
            <v>-27</v>
          </cell>
        </row>
        <row r="270">
          <cell r="I270">
            <v>-30</v>
          </cell>
        </row>
        <row r="271">
          <cell r="I271">
            <v>-3.65</v>
          </cell>
        </row>
        <row r="272">
          <cell r="I272">
            <v>-28.5</v>
          </cell>
        </row>
        <row r="273">
          <cell r="I273">
            <v>-18</v>
          </cell>
        </row>
        <row r="274">
          <cell r="I274">
            <v>-23.2</v>
          </cell>
        </row>
        <row r="275">
          <cell r="I275">
            <v>-44</v>
          </cell>
        </row>
        <row r="276">
          <cell r="I276">
            <v>-19</v>
          </cell>
        </row>
        <row r="277">
          <cell r="I277">
            <v>-33</v>
          </cell>
        </row>
        <row r="278">
          <cell r="I278">
            <v>-1182.05</v>
          </cell>
        </row>
        <row r="279">
          <cell r="I279">
            <v>-97</v>
          </cell>
        </row>
        <row r="280">
          <cell r="I280">
            <v>-5</v>
          </cell>
        </row>
        <row r="281">
          <cell r="I281">
            <v>-8</v>
          </cell>
        </row>
        <row r="282">
          <cell r="I282">
            <v>-52.75</v>
          </cell>
        </row>
        <row r="283">
          <cell r="I283">
            <v>-39.200000000000003</v>
          </cell>
        </row>
        <row r="284">
          <cell r="I284">
            <v>-363</v>
          </cell>
        </row>
        <row r="285">
          <cell r="I285">
            <v>-15000</v>
          </cell>
        </row>
        <row r="286">
          <cell r="I286">
            <v>-2000</v>
          </cell>
        </row>
        <row r="287">
          <cell r="I287">
            <v>-4630.5</v>
          </cell>
        </row>
        <row r="288">
          <cell r="I288">
            <v>-36</v>
          </cell>
        </row>
        <row r="289">
          <cell r="I289">
            <v>-127</v>
          </cell>
        </row>
        <row r="290">
          <cell r="I290">
            <v>-9</v>
          </cell>
        </row>
        <row r="291">
          <cell r="I291">
            <v>-1334.73</v>
          </cell>
        </row>
        <row r="292">
          <cell r="I292">
            <v>-25.21</v>
          </cell>
        </row>
        <row r="293">
          <cell r="I293">
            <v>-5.09</v>
          </cell>
        </row>
        <row r="294">
          <cell r="I294">
            <v>-198</v>
          </cell>
        </row>
        <row r="295">
          <cell r="I295">
            <v>-25000</v>
          </cell>
        </row>
        <row r="296">
          <cell r="I296">
            <v>-170.51</v>
          </cell>
        </row>
        <row r="297">
          <cell r="I297">
            <v>-845</v>
          </cell>
        </row>
        <row r="298">
          <cell r="I298">
            <v>-173.03</v>
          </cell>
        </row>
        <row r="299">
          <cell r="I299">
            <v>-298.87</v>
          </cell>
        </row>
        <row r="300">
          <cell r="I300">
            <v>-157.56</v>
          </cell>
        </row>
        <row r="301">
          <cell r="I301">
            <v>-2000</v>
          </cell>
        </row>
        <row r="302">
          <cell r="I302">
            <v>-70</v>
          </cell>
        </row>
        <row r="303">
          <cell r="I303">
            <v>-2000</v>
          </cell>
        </row>
        <row r="304">
          <cell r="I304">
            <v>-331.49</v>
          </cell>
        </row>
        <row r="305">
          <cell r="I305">
            <v>-23946.6</v>
          </cell>
        </row>
        <row r="306">
          <cell r="I306">
            <v>-11985</v>
          </cell>
        </row>
        <row r="307">
          <cell r="I307">
            <v>-4000</v>
          </cell>
        </row>
        <row r="308">
          <cell r="I308">
            <v>-8000</v>
          </cell>
        </row>
        <row r="309">
          <cell r="I309">
            <v>-500</v>
          </cell>
        </row>
        <row r="310">
          <cell r="I310">
            <v>-100</v>
          </cell>
        </row>
        <row r="311">
          <cell r="I311">
            <v>-87</v>
          </cell>
        </row>
        <row r="312">
          <cell r="I312">
            <v>-4</v>
          </cell>
        </row>
        <row r="313">
          <cell r="I313">
            <v>-50</v>
          </cell>
        </row>
        <row r="314">
          <cell r="I314">
            <v>-33</v>
          </cell>
        </row>
        <row r="315">
          <cell r="I315">
            <v>-70.599999999999994</v>
          </cell>
        </row>
        <row r="316">
          <cell r="I316">
            <v>-500</v>
          </cell>
        </row>
        <row r="317">
          <cell r="I317">
            <v>-430.65</v>
          </cell>
        </row>
        <row r="318">
          <cell r="I318">
            <v>-10</v>
          </cell>
        </row>
        <row r="319">
          <cell r="I319">
            <v>-1620</v>
          </cell>
        </row>
        <row r="320">
          <cell r="I320">
            <v>-109.5</v>
          </cell>
        </row>
        <row r="321">
          <cell r="I321">
            <v>-70</v>
          </cell>
        </row>
        <row r="322">
          <cell r="I322">
            <v>-94</v>
          </cell>
        </row>
        <row r="323">
          <cell r="I323">
            <v>-70</v>
          </cell>
        </row>
        <row r="324">
          <cell r="I324">
            <v>-600</v>
          </cell>
        </row>
        <row r="325">
          <cell r="I325">
            <v>-500</v>
          </cell>
        </row>
        <row r="326">
          <cell r="I326">
            <v>-300</v>
          </cell>
        </row>
        <row r="327">
          <cell r="I327">
            <v>-100</v>
          </cell>
        </row>
        <row r="328">
          <cell r="I328">
            <v>-635</v>
          </cell>
        </row>
        <row r="329">
          <cell r="I329">
            <v>-1200</v>
          </cell>
        </row>
        <row r="330">
          <cell r="I330">
            <v>-507</v>
          </cell>
        </row>
        <row r="331">
          <cell r="I331">
            <v>-50</v>
          </cell>
        </row>
        <row r="332">
          <cell r="I332">
            <v>-1000</v>
          </cell>
        </row>
        <row r="333">
          <cell r="I333">
            <v>-4541</v>
          </cell>
        </row>
        <row r="334">
          <cell r="I334">
            <v>-8000</v>
          </cell>
        </row>
        <row r="335">
          <cell r="I335">
            <v>-2700</v>
          </cell>
        </row>
        <row r="336">
          <cell r="I336">
            <v>-1850</v>
          </cell>
        </row>
        <row r="337">
          <cell r="I337">
            <v>-1020</v>
          </cell>
        </row>
        <row r="338">
          <cell r="I338">
            <v>-137.97999999999999</v>
          </cell>
        </row>
        <row r="339">
          <cell r="I339">
            <v>-953.78</v>
          </cell>
        </row>
        <row r="340">
          <cell r="I340">
            <v>-19.670000000000002</v>
          </cell>
        </row>
        <row r="341">
          <cell r="I341">
            <v>-460</v>
          </cell>
        </row>
        <row r="342">
          <cell r="I342">
            <v>-413.33</v>
          </cell>
        </row>
        <row r="343">
          <cell r="I343">
            <v>-1197</v>
          </cell>
        </row>
        <row r="344">
          <cell r="I344">
            <v>41722.71</v>
          </cell>
        </row>
        <row r="345">
          <cell r="I345">
            <v>1280</v>
          </cell>
        </row>
        <row r="346">
          <cell r="G346">
            <v>3262</v>
          </cell>
          <cell r="I346">
            <v>-224</v>
          </cell>
        </row>
        <row r="347">
          <cell r="G347">
            <v>3382</v>
          </cell>
          <cell r="I347">
            <v>500</v>
          </cell>
        </row>
        <row r="348">
          <cell r="G348">
            <v>3412</v>
          </cell>
          <cell r="I348">
            <v>500</v>
          </cell>
        </row>
        <row r="349">
          <cell r="G349">
            <v>3341</v>
          </cell>
          <cell r="I349">
            <v>462</v>
          </cell>
        </row>
        <row r="350">
          <cell r="G350">
            <v>3413</v>
          </cell>
          <cell r="I350">
            <v>2300</v>
          </cell>
        </row>
        <row r="351">
          <cell r="G351">
            <v>3362</v>
          </cell>
          <cell r="I351">
            <v>600</v>
          </cell>
        </row>
        <row r="352">
          <cell r="G352">
            <v>3390</v>
          </cell>
          <cell r="I352">
            <v>1418</v>
          </cell>
        </row>
        <row r="353">
          <cell r="I353">
            <v>-2250</v>
          </cell>
        </row>
        <row r="354">
          <cell r="I354">
            <v>-12000</v>
          </cell>
        </row>
        <row r="355">
          <cell r="I355">
            <v>-170</v>
          </cell>
        </row>
        <row r="356">
          <cell r="G356">
            <v>3418</v>
          </cell>
          <cell r="I356">
            <v>1000</v>
          </cell>
        </row>
        <row r="357">
          <cell r="G357">
            <v>3414</v>
          </cell>
          <cell r="I357">
            <v>2835</v>
          </cell>
        </row>
        <row r="358">
          <cell r="G358">
            <v>3416</v>
          </cell>
          <cell r="I358">
            <v>576</v>
          </cell>
        </row>
        <row r="359">
          <cell r="G359">
            <v>3419</v>
          </cell>
          <cell r="I359">
            <v>5000</v>
          </cell>
        </row>
        <row r="360">
          <cell r="G360">
            <v>3417</v>
          </cell>
          <cell r="I360">
            <v>200</v>
          </cell>
        </row>
        <row r="361">
          <cell r="G361">
            <v>3404</v>
          </cell>
          <cell r="I361">
            <v>384</v>
          </cell>
        </row>
        <row r="362">
          <cell r="G362">
            <v>3315</v>
          </cell>
          <cell r="I362">
            <v>927</v>
          </cell>
        </row>
        <row r="363">
          <cell r="G363">
            <v>3428</v>
          </cell>
          <cell r="I363">
            <v>5000</v>
          </cell>
        </row>
        <row r="364">
          <cell r="G364">
            <v>3431</v>
          </cell>
          <cell r="I364">
            <v>405</v>
          </cell>
        </row>
        <row r="365">
          <cell r="G365">
            <v>3418</v>
          </cell>
          <cell r="I365">
            <v>2000</v>
          </cell>
        </row>
        <row r="366">
          <cell r="G366">
            <v>3429</v>
          </cell>
          <cell r="I366">
            <v>100</v>
          </cell>
        </row>
        <row r="367">
          <cell r="G367">
            <v>3290</v>
          </cell>
          <cell r="I367">
            <v>672</v>
          </cell>
        </row>
        <row r="368">
          <cell r="G368">
            <v>3365</v>
          </cell>
          <cell r="I368">
            <v>1438</v>
          </cell>
        </row>
        <row r="369">
          <cell r="G369">
            <v>3403</v>
          </cell>
          <cell r="I369">
            <v>1504</v>
          </cell>
        </row>
        <row r="370">
          <cell r="G370">
            <v>3422</v>
          </cell>
          <cell r="I370">
            <v>2020</v>
          </cell>
        </row>
        <row r="371">
          <cell r="G371">
            <v>3424</v>
          </cell>
          <cell r="I371">
            <v>2000</v>
          </cell>
        </row>
        <row r="372">
          <cell r="G372">
            <v>3426</v>
          </cell>
          <cell r="I372">
            <v>4040</v>
          </cell>
        </row>
        <row r="373">
          <cell r="G373">
            <v>3423</v>
          </cell>
          <cell r="I373">
            <v>1000</v>
          </cell>
        </row>
        <row r="374">
          <cell r="G374">
            <v>3425</v>
          </cell>
          <cell r="I374">
            <v>800</v>
          </cell>
        </row>
        <row r="375">
          <cell r="G375">
            <v>3436</v>
          </cell>
          <cell r="I375">
            <v>306</v>
          </cell>
        </row>
        <row r="376">
          <cell r="G376">
            <v>3445</v>
          </cell>
          <cell r="I376">
            <v>500</v>
          </cell>
        </row>
        <row r="377">
          <cell r="G377">
            <v>3329</v>
          </cell>
          <cell r="I377">
            <v>2346</v>
          </cell>
        </row>
        <row r="378">
          <cell r="G378">
            <v>3433</v>
          </cell>
          <cell r="I378">
            <v>5000</v>
          </cell>
        </row>
        <row r="379">
          <cell r="G379">
            <v>3441</v>
          </cell>
          <cell r="I379">
            <v>800</v>
          </cell>
        </row>
        <row r="380">
          <cell r="G380">
            <v>3443</v>
          </cell>
          <cell r="I380">
            <v>1000</v>
          </cell>
        </row>
        <row r="381">
          <cell r="G381">
            <v>3442</v>
          </cell>
          <cell r="I381">
            <v>3000</v>
          </cell>
        </row>
        <row r="382">
          <cell r="G382">
            <v>3442</v>
          </cell>
          <cell r="I382">
            <v>1491</v>
          </cell>
        </row>
        <row r="383">
          <cell r="G383">
            <v>3432</v>
          </cell>
          <cell r="I383">
            <v>1000</v>
          </cell>
        </row>
        <row r="384">
          <cell r="G384">
            <v>3339</v>
          </cell>
          <cell r="I384">
            <v>988</v>
          </cell>
        </row>
        <row r="385">
          <cell r="G385">
            <v>3435</v>
          </cell>
          <cell r="I385">
            <v>500</v>
          </cell>
        </row>
        <row r="386">
          <cell r="G386">
            <v>3435</v>
          </cell>
          <cell r="I386">
            <v>4360</v>
          </cell>
        </row>
        <row r="387">
          <cell r="G387">
            <v>3437</v>
          </cell>
          <cell r="I387">
            <v>8000</v>
          </cell>
        </row>
        <row r="388">
          <cell r="G388">
            <v>3438</v>
          </cell>
          <cell r="I388">
            <v>2000</v>
          </cell>
        </row>
        <row r="389">
          <cell r="G389">
            <v>3446</v>
          </cell>
          <cell r="I389">
            <v>5000</v>
          </cell>
        </row>
        <row r="390">
          <cell r="G390">
            <v>3329</v>
          </cell>
          <cell r="I390">
            <v>4040</v>
          </cell>
        </row>
        <row r="391">
          <cell r="G391">
            <v>3368</v>
          </cell>
          <cell r="I391">
            <v>7105</v>
          </cell>
        </row>
        <row r="392">
          <cell r="G392">
            <v>3350</v>
          </cell>
          <cell r="I392">
            <v>4000</v>
          </cell>
        </row>
        <row r="393">
          <cell r="G393">
            <v>3444</v>
          </cell>
          <cell r="I393">
            <v>1500</v>
          </cell>
        </row>
        <row r="394">
          <cell r="G394">
            <v>3417</v>
          </cell>
          <cell r="I394">
            <v>759</v>
          </cell>
        </row>
        <row r="395">
          <cell r="G395">
            <v>3447</v>
          </cell>
          <cell r="I395">
            <v>500</v>
          </cell>
        </row>
        <row r="396">
          <cell r="G396">
            <v>3449</v>
          </cell>
          <cell r="I396">
            <v>500</v>
          </cell>
        </row>
        <row r="397">
          <cell r="G397">
            <v>3321</v>
          </cell>
          <cell r="I397">
            <v>8475</v>
          </cell>
        </row>
        <row r="398">
          <cell r="G398">
            <v>3453</v>
          </cell>
          <cell r="I398">
            <v>3000</v>
          </cell>
        </row>
        <row r="399">
          <cell r="G399">
            <v>3448</v>
          </cell>
          <cell r="I399">
            <v>500</v>
          </cell>
        </row>
        <row r="400">
          <cell r="G400">
            <v>3450</v>
          </cell>
          <cell r="I400">
            <v>1024</v>
          </cell>
        </row>
        <row r="401">
          <cell r="G401">
            <v>3392</v>
          </cell>
          <cell r="I401">
            <v>220</v>
          </cell>
        </row>
        <row r="402">
          <cell r="G402">
            <v>3325</v>
          </cell>
          <cell r="I402">
            <v>1920</v>
          </cell>
        </row>
        <row r="403">
          <cell r="G403">
            <v>3325</v>
          </cell>
          <cell r="I403">
            <v>2828</v>
          </cell>
        </row>
        <row r="404">
          <cell r="G404">
            <v>3453</v>
          </cell>
          <cell r="I404">
            <v>6868</v>
          </cell>
        </row>
        <row r="405">
          <cell r="G405">
            <v>3452</v>
          </cell>
          <cell r="I405">
            <v>900</v>
          </cell>
        </row>
        <row r="406">
          <cell r="G406">
            <v>3438</v>
          </cell>
          <cell r="I406">
            <v>10000</v>
          </cell>
        </row>
        <row r="407">
          <cell r="G407">
            <v>3437</v>
          </cell>
          <cell r="I407">
            <v>19823</v>
          </cell>
        </row>
        <row r="408">
          <cell r="G408">
            <v>3451</v>
          </cell>
          <cell r="I408">
            <v>968</v>
          </cell>
        </row>
        <row r="409">
          <cell r="G409">
            <v>3454</v>
          </cell>
          <cell r="I409">
            <v>1200</v>
          </cell>
        </row>
        <row r="410">
          <cell r="G410">
            <v>3372</v>
          </cell>
          <cell r="I410">
            <v>2943</v>
          </cell>
        </row>
        <row r="411">
          <cell r="G411">
            <v>3456</v>
          </cell>
          <cell r="I411">
            <v>259</v>
          </cell>
        </row>
        <row r="412">
          <cell r="G412">
            <v>3463</v>
          </cell>
          <cell r="I412">
            <v>1500</v>
          </cell>
        </row>
        <row r="413">
          <cell r="G413">
            <v>3333</v>
          </cell>
          <cell r="I413">
            <v>1792</v>
          </cell>
        </row>
        <row r="414">
          <cell r="G414">
            <v>3359</v>
          </cell>
          <cell r="I414">
            <v>890</v>
          </cell>
        </row>
        <row r="415">
          <cell r="G415">
            <v>3462</v>
          </cell>
          <cell r="I415">
            <v>2000</v>
          </cell>
        </row>
        <row r="416">
          <cell r="G416">
            <v>3455</v>
          </cell>
          <cell r="I416">
            <v>1000</v>
          </cell>
        </row>
        <row r="417">
          <cell r="G417">
            <v>3468</v>
          </cell>
          <cell r="I417">
            <v>4500</v>
          </cell>
        </row>
        <row r="418">
          <cell r="G418">
            <v>3460</v>
          </cell>
          <cell r="I418">
            <v>2025</v>
          </cell>
        </row>
        <row r="419">
          <cell r="G419">
            <v>3459</v>
          </cell>
          <cell r="I419">
            <v>200</v>
          </cell>
        </row>
        <row r="420">
          <cell r="G420">
            <v>3454</v>
          </cell>
          <cell r="I420">
            <v>4050</v>
          </cell>
        </row>
        <row r="421">
          <cell r="G421">
            <v>3449</v>
          </cell>
          <cell r="I421">
            <v>1500</v>
          </cell>
        </row>
        <row r="422">
          <cell r="G422">
            <v>3455</v>
          </cell>
          <cell r="I422">
            <v>1300</v>
          </cell>
        </row>
        <row r="423">
          <cell r="G423">
            <v>3465</v>
          </cell>
          <cell r="I423">
            <v>1000</v>
          </cell>
        </row>
        <row r="424">
          <cell r="G424">
            <v>3346</v>
          </cell>
          <cell r="I424">
            <v>4088</v>
          </cell>
        </row>
        <row r="425">
          <cell r="G425">
            <v>3425</v>
          </cell>
          <cell r="I425">
            <v>966</v>
          </cell>
        </row>
        <row r="426">
          <cell r="G426">
            <v>3469</v>
          </cell>
          <cell r="I426">
            <v>200</v>
          </cell>
        </row>
        <row r="427">
          <cell r="G427">
            <v>3419</v>
          </cell>
          <cell r="I427">
            <v>2500</v>
          </cell>
        </row>
        <row r="428">
          <cell r="G428">
            <v>3471</v>
          </cell>
          <cell r="I428">
            <v>900</v>
          </cell>
        </row>
        <row r="429">
          <cell r="G429">
            <v>3458</v>
          </cell>
          <cell r="I429">
            <v>500</v>
          </cell>
        </row>
        <row r="430">
          <cell r="G430">
            <v>3335</v>
          </cell>
          <cell r="I430">
            <v>7703</v>
          </cell>
        </row>
        <row r="431">
          <cell r="G431">
            <v>3477</v>
          </cell>
          <cell r="I431">
            <v>500</v>
          </cell>
        </row>
        <row r="432">
          <cell r="G432">
            <v>3.379</v>
          </cell>
          <cell r="I432">
            <v>10</v>
          </cell>
        </row>
        <row r="433">
          <cell r="G433">
            <v>3379</v>
          </cell>
          <cell r="I433">
            <v>1883</v>
          </cell>
        </row>
        <row r="434">
          <cell r="G434">
            <v>3478</v>
          </cell>
          <cell r="I434">
            <v>7000</v>
          </cell>
        </row>
        <row r="435">
          <cell r="G435">
            <v>3381</v>
          </cell>
          <cell r="I435">
            <v>752</v>
          </cell>
        </row>
        <row r="436">
          <cell r="I436">
            <v>-42.55</v>
          </cell>
        </row>
        <row r="437">
          <cell r="I437">
            <v>-800</v>
          </cell>
        </row>
        <row r="438">
          <cell r="I438">
            <v>-2.2000000000000002</v>
          </cell>
        </row>
        <row r="439">
          <cell r="I439">
            <v>-10.199999999999999</v>
          </cell>
        </row>
        <row r="440">
          <cell r="I440">
            <v>-26</v>
          </cell>
        </row>
        <row r="441">
          <cell r="I441">
            <v>-26</v>
          </cell>
        </row>
        <row r="442">
          <cell r="I442">
            <v>-38</v>
          </cell>
        </row>
        <row r="443">
          <cell r="I443">
            <v>-40</v>
          </cell>
        </row>
        <row r="444">
          <cell r="I444">
            <v>-50</v>
          </cell>
        </row>
        <row r="445">
          <cell r="I445">
            <v>-16.82</v>
          </cell>
        </row>
        <row r="446">
          <cell r="I446">
            <v>-2.2000000000000002</v>
          </cell>
        </row>
        <row r="447">
          <cell r="I447">
            <v>-27.26</v>
          </cell>
        </row>
        <row r="448">
          <cell r="I448">
            <v>-18</v>
          </cell>
        </row>
        <row r="449">
          <cell r="I449">
            <v>-23</v>
          </cell>
        </row>
        <row r="450">
          <cell r="I450">
            <v>-47.56</v>
          </cell>
        </row>
        <row r="451">
          <cell r="I451">
            <v>-75</v>
          </cell>
        </row>
        <row r="452">
          <cell r="I452">
            <v>-66</v>
          </cell>
        </row>
        <row r="453">
          <cell r="I453">
            <v>-170</v>
          </cell>
        </row>
        <row r="454">
          <cell r="I454">
            <v>-300</v>
          </cell>
        </row>
        <row r="455">
          <cell r="I455">
            <v>-55</v>
          </cell>
        </row>
        <row r="456">
          <cell r="I456">
            <v>-45</v>
          </cell>
        </row>
        <row r="457">
          <cell r="I457">
            <v>-15</v>
          </cell>
        </row>
        <row r="458">
          <cell r="I458">
            <v>-247</v>
          </cell>
        </row>
        <row r="459">
          <cell r="I459">
            <v>-200</v>
          </cell>
        </row>
        <row r="460">
          <cell r="I460">
            <v>-1600</v>
          </cell>
        </row>
        <row r="461">
          <cell r="I461">
            <v>-1800</v>
          </cell>
        </row>
        <row r="462">
          <cell r="I462">
            <v>-2010</v>
          </cell>
        </row>
        <row r="463">
          <cell r="I463">
            <v>-462</v>
          </cell>
        </row>
        <row r="464">
          <cell r="I464">
            <v>-1188</v>
          </cell>
        </row>
        <row r="465">
          <cell r="I465">
            <v>-1000</v>
          </cell>
        </row>
        <row r="466">
          <cell r="I466">
            <v>-19.2</v>
          </cell>
        </row>
        <row r="467">
          <cell r="I467">
            <v>-16</v>
          </cell>
        </row>
        <row r="468">
          <cell r="I468">
            <v>-243.6</v>
          </cell>
        </row>
        <row r="469">
          <cell r="I469">
            <v>-61.8</v>
          </cell>
        </row>
        <row r="470">
          <cell r="I470">
            <v>-29.9</v>
          </cell>
        </row>
        <row r="471">
          <cell r="I471">
            <v>-0.6</v>
          </cell>
        </row>
        <row r="472">
          <cell r="I472">
            <v>-40</v>
          </cell>
        </row>
        <row r="473">
          <cell r="I473">
            <v>-121</v>
          </cell>
        </row>
        <row r="474">
          <cell r="I474">
            <v>-100</v>
          </cell>
        </row>
        <row r="475">
          <cell r="I475">
            <v>-7.5</v>
          </cell>
        </row>
        <row r="476">
          <cell r="I476">
            <v>-34.57</v>
          </cell>
        </row>
        <row r="477">
          <cell r="I477">
            <v>-156.59</v>
          </cell>
        </row>
        <row r="478">
          <cell r="I478">
            <v>-31.5</v>
          </cell>
        </row>
        <row r="479">
          <cell r="I479">
            <v>-27.3</v>
          </cell>
        </row>
        <row r="480">
          <cell r="I480">
            <v>-9</v>
          </cell>
        </row>
        <row r="481">
          <cell r="I481">
            <v>-9</v>
          </cell>
        </row>
        <row r="482">
          <cell r="I482">
            <v>-22.5</v>
          </cell>
        </row>
        <row r="483">
          <cell r="I483">
            <v>-8.5</v>
          </cell>
        </row>
        <row r="484">
          <cell r="I484">
            <v>-34</v>
          </cell>
        </row>
        <row r="485">
          <cell r="I485">
            <v>-24</v>
          </cell>
        </row>
        <row r="486">
          <cell r="I486">
            <v>-18.559999999999999</v>
          </cell>
        </row>
        <row r="487">
          <cell r="I487">
            <v>-27</v>
          </cell>
        </row>
        <row r="488">
          <cell r="I488">
            <v>-12.2</v>
          </cell>
        </row>
        <row r="489">
          <cell r="I489">
            <v>-15</v>
          </cell>
        </row>
        <row r="490">
          <cell r="I490">
            <v>-10</v>
          </cell>
        </row>
        <row r="491">
          <cell r="I491">
            <v>-52</v>
          </cell>
        </row>
        <row r="492">
          <cell r="I492">
            <v>-35</v>
          </cell>
        </row>
        <row r="493">
          <cell r="I493">
            <v>-3</v>
          </cell>
        </row>
        <row r="494">
          <cell r="I494">
            <v>-22.5</v>
          </cell>
        </row>
        <row r="495">
          <cell r="I495">
            <v>-20000</v>
          </cell>
        </row>
        <row r="496">
          <cell r="I496">
            <v>-20000</v>
          </cell>
        </row>
        <row r="497">
          <cell r="I497">
            <v>-431.46</v>
          </cell>
        </row>
        <row r="498">
          <cell r="I498">
            <v>-2884</v>
          </cell>
        </row>
        <row r="499">
          <cell r="I499">
            <v>-1468</v>
          </cell>
        </row>
        <row r="500">
          <cell r="I500">
            <v>-453</v>
          </cell>
        </row>
        <row r="501">
          <cell r="I501">
            <v>-3000</v>
          </cell>
        </row>
        <row r="502">
          <cell r="I502">
            <v>-450</v>
          </cell>
        </row>
        <row r="503">
          <cell r="I503">
            <v>-198</v>
          </cell>
        </row>
        <row r="504">
          <cell r="I504">
            <v>-11.74</v>
          </cell>
        </row>
        <row r="505">
          <cell r="I505">
            <v>-110.46</v>
          </cell>
        </row>
        <row r="506">
          <cell r="I506">
            <v>-2000</v>
          </cell>
        </row>
        <row r="507">
          <cell r="I507">
            <v>-5044.8</v>
          </cell>
        </row>
        <row r="508">
          <cell r="I508">
            <v>-331.49</v>
          </cell>
        </row>
        <row r="509">
          <cell r="I509">
            <v>-338.12</v>
          </cell>
        </row>
        <row r="510">
          <cell r="I510">
            <v>-70</v>
          </cell>
        </row>
        <row r="511">
          <cell r="I511">
            <v>-70</v>
          </cell>
        </row>
        <row r="512">
          <cell r="I512">
            <v>-70</v>
          </cell>
        </row>
        <row r="513">
          <cell r="I513">
            <v>-3550</v>
          </cell>
        </row>
        <row r="514">
          <cell r="I514">
            <v>-12800</v>
          </cell>
        </row>
        <row r="515">
          <cell r="I515">
            <v>-3523</v>
          </cell>
        </row>
        <row r="516">
          <cell r="I516">
            <v>-24245.200000000001</v>
          </cell>
        </row>
        <row r="517">
          <cell r="I517">
            <v>-8475</v>
          </cell>
        </row>
        <row r="518">
          <cell r="I518">
            <v>-6064.8</v>
          </cell>
        </row>
        <row r="519">
          <cell r="I519">
            <v>-6000</v>
          </cell>
        </row>
        <row r="520">
          <cell r="I520">
            <v>-3677</v>
          </cell>
        </row>
        <row r="521">
          <cell r="I521">
            <v>-30000</v>
          </cell>
        </row>
        <row r="522">
          <cell r="I522">
            <v>-4000</v>
          </cell>
        </row>
        <row r="523">
          <cell r="I523">
            <v>-140</v>
          </cell>
        </row>
        <row r="524">
          <cell r="I524">
            <v>-124</v>
          </cell>
        </row>
        <row r="525">
          <cell r="I525">
            <v>-70</v>
          </cell>
        </row>
        <row r="526">
          <cell r="I526">
            <v>-81</v>
          </cell>
        </row>
        <row r="527">
          <cell r="I527">
            <v>-20</v>
          </cell>
        </row>
        <row r="528">
          <cell r="I528">
            <v>-20</v>
          </cell>
        </row>
        <row r="529">
          <cell r="I529">
            <v>-70</v>
          </cell>
        </row>
        <row r="530">
          <cell r="I530">
            <v>-900</v>
          </cell>
        </row>
        <row r="531">
          <cell r="I531">
            <v>-175</v>
          </cell>
        </row>
        <row r="532">
          <cell r="I532">
            <v>-108.9</v>
          </cell>
        </row>
        <row r="533">
          <cell r="I533">
            <v>-38</v>
          </cell>
        </row>
        <row r="534">
          <cell r="I534">
            <v>-29.57</v>
          </cell>
        </row>
        <row r="535">
          <cell r="I535">
            <v>-52.84</v>
          </cell>
        </row>
        <row r="536">
          <cell r="I536">
            <v>-57</v>
          </cell>
        </row>
        <row r="537">
          <cell r="I537">
            <v>-175</v>
          </cell>
        </row>
        <row r="538">
          <cell r="I538">
            <v>-1000</v>
          </cell>
        </row>
        <row r="539">
          <cell r="I539">
            <v>-1133</v>
          </cell>
        </row>
        <row r="540">
          <cell r="I540">
            <v>-1900</v>
          </cell>
        </row>
        <row r="541">
          <cell r="I541">
            <v>-724</v>
          </cell>
        </row>
        <row r="542">
          <cell r="I542">
            <v>-415</v>
          </cell>
        </row>
        <row r="543">
          <cell r="I543">
            <v>-498</v>
          </cell>
        </row>
        <row r="544">
          <cell r="I544">
            <v>-461.23</v>
          </cell>
        </row>
        <row r="545">
          <cell r="I545">
            <v>-8000</v>
          </cell>
        </row>
        <row r="546">
          <cell r="I546">
            <v>-200</v>
          </cell>
        </row>
        <row r="547">
          <cell r="I547">
            <v>-200</v>
          </cell>
        </row>
        <row r="548">
          <cell r="I548">
            <v>-1000</v>
          </cell>
        </row>
        <row r="549">
          <cell r="I549">
            <v>-100</v>
          </cell>
        </row>
        <row r="550">
          <cell r="I550">
            <v>-100</v>
          </cell>
        </row>
        <row r="551">
          <cell r="I551">
            <v>-300</v>
          </cell>
        </row>
        <row r="552">
          <cell r="I552">
            <v>-3400</v>
          </cell>
        </row>
        <row r="553">
          <cell r="I553">
            <v>-60</v>
          </cell>
        </row>
        <row r="554">
          <cell r="I554">
            <v>-1400</v>
          </cell>
        </row>
        <row r="555">
          <cell r="I555">
            <v>-593</v>
          </cell>
        </row>
        <row r="556">
          <cell r="I556">
            <v>-100</v>
          </cell>
        </row>
        <row r="557">
          <cell r="I557">
            <v>-300</v>
          </cell>
        </row>
        <row r="558">
          <cell r="I558">
            <v>-48</v>
          </cell>
        </row>
        <row r="559">
          <cell r="I559">
            <v>-50</v>
          </cell>
        </row>
        <row r="560">
          <cell r="I560">
            <v>25850.49</v>
          </cell>
        </row>
        <row r="561">
          <cell r="I561">
            <v>9667</v>
          </cell>
        </row>
        <row r="562">
          <cell r="G562">
            <v>3488</v>
          </cell>
          <cell r="I562">
            <v>500</v>
          </cell>
        </row>
        <row r="563">
          <cell r="G563">
            <v>3361</v>
          </cell>
          <cell r="I563">
            <v>2131</v>
          </cell>
        </row>
        <row r="564">
          <cell r="G564">
            <v>3486</v>
          </cell>
          <cell r="I564">
            <v>665</v>
          </cell>
        </row>
        <row r="565">
          <cell r="G565">
            <v>3485</v>
          </cell>
          <cell r="I565">
            <v>1343</v>
          </cell>
        </row>
        <row r="566">
          <cell r="G566">
            <v>3484</v>
          </cell>
          <cell r="I566">
            <v>20</v>
          </cell>
        </row>
        <row r="567">
          <cell r="G567">
            <v>3483</v>
          </cell>
          <cell r="I567">
            <v>100</v>
          </cell>
        </row>
        <row r="568">
          <cell r="G568">
            <v>3480</v>
          </cell>
          <cell r="I568">
            <v>196</v>
          </cell>
        </row>
        <row r="569">
          <cell r="I569">
            <v>-4000</v>
          </cell>
        </row>
        <row r="570">
          <cell r="I570">
            <v>-3055</v>
          </cell>
        </row>
        <row r="571">
          <cell r="I571">
            <v>-3250</v>
          </cell>
        </row>
        <row r="572">
          <cell r="G572">
            <v>3495</v>
          </cell>
          <cell r="I572">
            <v>1700</v>
          </cell>
        </row>
        <row r="573">
          <cell r="G573">
            <v>3499</v>
          </cell>
          <cell r="I573">
            <v>100</v>
          </cell>
        </row>
        <row r="574">
          <cell r="G574">
            <v>3490</v>
          </cell>
          <cell r="I574">
            <v>2000</v>
          </cell>
        </row>
        <row r="575">
          <cell r="G575">
            <v>3492</v>
          </cell>
          <cell r="I575">
            <v>100</v>
          </cell>
        </row>
        <row r="576">
          <cell r="G576">
            <v>3355</v>
          </cell>
          <cell r="I576">
            <v>5500</v>
          </cell>
        </row>
        <row r="577">
          <cell r="G577">
            <v>3494</v>
          </cell>
          <cell r="I577">
            <v>4450</v>
          </cell>
        </row>
        <row r="578">
          <cell r="G578">
            <v>3363</v>
          </cell>
          <cell r="I578">
            <v>2895</v>
          </cell>
        </row>
        <row r="579">
          <cell r="G579">
            <v>3493</v>
          </cell>
          <cell r="I579">
            <v>1000</v>
          </cell>
        </row>
        <row r="580">
          <cell r="G580">
            <v>3501</v>
          </cell>
          <cell r="I580">
            <v>2000</v>
          </cell>
        </row>
        <row r="581">
          <cell r="G581">
            <v>3352</v>
          </cell>
          <cell r="I581">
            <v>7093</v>
          </cell>
        </row>
        <row r="582">
          <cell r="G582">
            <v>3.3639999999999999</v>
          </cell>
          <cell r="I582">
            <v>130</v>
          </cell>
        </row>
        <row r="583">
          <cell r="G583">
            <v>3504</v>
          </cell>
          <cell r="I583">
            <v>500</v>
          </cell>
        </row>
        <row r="584">
          <cell r="G584">
            <v>3502</v>
          </cell>
          <cell r="I584">
            <v>2000</v>
          </cell>
        </row>
        <row r="585">
          <cell r="G585">
            <v>3483</v>
          </cell>
          <cell r="I585">
            <v>2300</v>
          </cell>
        </row>
        <row r="586">
          <cell r="G586">
            <v>3514</v>
          </cell>
          <cell r="I586">
            <v>200</v>
          </cell>
        </row>
        <row r="587">
          <cell r="G587">
            <v>3488</v>
          </cell>
          <cell r="I587">
            <v>4500</v>
          </cell>
        </row>
        <row r="588">
          <cell r="G588">
            <v>3506</v>
          </cell>
          <cell r="I588">
            <v>700</v>
          </cell>
        </row>
        <row r="589">
          <cell r="G589">
            <v>3492</v>
          </cell>
          <cell r="I589">
            <v>3000</v>
          </cell>
        </row>
        <row r="590">
          <cell r="G590">
            <v>3511</v>
          </cell>
          <cell r="I590">
            <v>200</v>
          </cell>
        </row>
        <row r="591">
          <cell r="G591">
            <v>3503</v>
          </cell>
          <cell r="I591">
            <v>2025</v>
          </cell>
        </row>
        <row r="592">
          <cell r="G592">
            <v>3338</v>
          </cell>
          <cell r="I592">
            <v>1716</v>
          </cell>
        </row>
        <row r="593">
          <cell r="G593">
            <v>3364</v>
          </cell>
          <cell r="I593">
            <v>4060</v>
          </cell>
        </row>
        <row r="594">
          <cell r="G594">
            <v>3354</v>
          </cell>
          <cell r="I594">
            <v>22</v>
          </cell>
        </row>
        <row r="595">
          <cell r="G595">
            <v>3509</v>
          </cell>
          <cell r="I595">
            <v>792</v>
          </cell>
        </row>
        <row r="596">
          <cell r="G596">
            <v>3477</v>
          </cell>
          <cell r="I596">
            <v>812</v>
          </cell>
        </row>
        <row r="597">
          <cell r="G597">
            <v>3477</v>
          </cell>
          <cell r="I597">
            <v>1600</v>
          </cell>
        </row>
        <row r="598">
          <cell r="G598">
            <v>3490</v>
          </cell>
          <cell r="I598">
            <v>1000</v>
          </cell>
        </row>
        <row r="599">
          <cell r="G599">
            <v>3519</v>
          </cell>
          <cell r="I599">
            <v>500</v>
          </cell>
        </row>
        <row r="600">
          <cell r="G600">
            <v>3516</v>
          </cell>
          <cell r="I600">
            <v>4000</v>
          </cell>
        </row>
        <row r="601">
          <cell r="G601">
            <v>3412</v>
          </cell>
          <cell r="I601">
            <v>2400</v>
          </cell>
        </row>
        <row r="602">
          <cell r="G602">
            <v>3513</v>
          </cell>
          <cell r="I602">
            <v>300</v>
          </cell>
        </row>
        <row r="603">
          <cell r="G603">
            <v>3517</v>
          </cell>
          <cell r="I603">
            <v>128</v>
          </cell>
        </row>
        <row r="604">
          <cell r="G604">
            <v>3515</v>
          </cell>
          <cell r="I604">
            <v>1000</v>
          </cell>
        </row>
        <row r="605">
          <cell r="G605">
            <v>3508</v>
          </cell>
          <cell r="I605">
            <v>300</v>
          </cell>
        </row>
        <row r="606">
          <cell r="G606">
            <v>3512</v>
          </cell>
          <cell r="I606">
            <v>200</v>
          </cell>
        </row>
        <row r="607">
          <cell r="G607">
            <v>3524</v>
          </cell>
          <cell r="I607">
            <v>8300</v>
          </cell>
        </row>
        <row r="608">
          <cell r="G608">
            <v>3354</v>
          </cell>
          <cell r="I608">
            <v>4872</v>
          </cell>
        </row>
        <row r="609">
          <cell r="G609">
            <v>3387</v>
          </cell>
          <cell r="I609">
            <v>1900</v>
          </cell>
        </row>
        <row r="610">
          <cell r="G610">
            <v>3521</v>
          </cell>
          <cell r="I610">
            <v>1000</v>
          </cell>
        </row>
        <row r="611">
          <cell r="G611">
            <v>3499</v>
          </cell>
          <cell r="I611">
            <v>3500</v>
          </cell>
        </row>
        <row r="612">
          <cell r="G612">
            <v>3525</v>
          </cell>
          <cell r="I612">
            <v>500</v>
          </cell>
        </row>
        <row r="613">
          <cell r="G613">
            <v>3477</v>
          </cell>
          <cell r="I613">
            <v>420</v>
          </cell>
        </row>
        <row r="614">
          <cell r="G614">
            <v>3389</v>
          </cell>
          <cell r="I614">
            <v>1235</v>
          </cell>
        </row>
        <row r="615">
          <cell r="G615">
            <v>3366</v>
          </cell>
          <cell r="I615">
            <v>1931</v>
          </cell>
        </row>
        <row r="616">
          <cell r="G616">
            <v>3447</v>
          </cell>
          <cell r="I616">
            <v>512</v>
          </cell>
        </row>
        <row r="617">
          <cell r="G617">
            <v>3444</v>
          </cell>
          <cell r="I617">
            <v>1500</v>
          </cell>
        </row>
        <row r="618">
          <cell r="G618">
            <v>3504</v>
          </cell>
          <cell r="I618">
            <v>648</v>
          </cell>
        </row>
        <row r="619">
          <cell r="G619">
            <v>3458</v>
          </cell>
          <cell r="I619">
            <v>612</v>
          </cell>
        </row>
        <row r="620">
          <cell r="G620">
            <v>3337</v>
          </cell>
          <cell r="I620">
            <v>-4636</v>
          </cell>
        </row>
        <row r="621">
          <cell r="G621">
            <v>3543</v>
          </cell>
          <cell r="I621">
            <v>1000</v>
          </cell>
        </row>
        <row r="622">
          <cell r="G622">
            <v>3534</v>
          </cell>
          <cell r="I622">
            <v>100</v>
          </cell>
        </row>
        <row r="623">
          <cell r="G623">
            <v>3536</v>
          </cell>
          <cell r="I623">
            <v>3000</v>
          </cell>
        </row>
        <row r="624">
          <cell r="G624">
            <v>3532</v>
          </cell>
          <cell r="I624">
            <v>2000</v>
          </cell>
        </row>
        <row r="625">
          <cell r="G625">
            <v>3531</v>
          </cell>
          <cell r="I625">
            <v>4000</v>
          </cell>
        </row>
        <row r="626">
          <cell r="G626">
            <v>3542</v>
          </cell>
          <cell r="I626">
            <v>130</v>
          </cell>
        </row>
        <row r="627">
          <cell r="G627">
            <v>3407</v>
          </cell>
          <cell r="I627">
            <v>4192</v>
          </cell>
        </row>
        <row r="628">
          <cell r="G628">
            <v>3533</v>
          </cell>
          <cell r="I628">
            <v>6000</v>
          </cell>
        </row>
        <row r="629">
          <cell r="G629">
            <v>3527</v>
          </cell>
          <cell r="I629">
            <v>1000</v>
          </cell>
        </row>
        <row r="630">
          <cell r="G630">
            <v>3493</v>
          </cell>
          <cell r="I630">
            <v>5000</v>
          </cell>
        </row>
        <row r="631">
          <cell r="G631">
            <v>3431</v>
          </cell>
          <cell r="I631">
            <v>-200</v>
          </cell>
        </row>
        <row r="632">
          <cell r="G632">
            <v>3520</v>
          </cell>
          <cell r="I632">
            <v>2500</v>
          </cell>
        </row>
        <row r="633">
          <cell r="G633">
            <v>3557</v>
          </cell>
          <cell r="I633">
            <v>2050</v>
          </cell>
        </row>
        <row r="634">
          <cell r="G634">
            <v>3550</v>
          </cell>
          <cell r="I634">
            <v>2270</v>
          </cell>
        </row>
        <row r="635">
          <cell r="G635">
            <v>3391</v>
          </cell>
          <cell r="I635">
            <v>3913</v>
          </cell>
        </row>
        <row r="636">
          <cell r="G636">
            <v>3414</v>
          </cell>
          <cell r="I636">
            <v>4090</v>
          </cell>
        </row>
        <row r="637">
          <cell r="G637">
            <v>3551</v>
          </cell>
          <cell r="I637">
            <v>1200</v>
          </cell>
        </row>
        <row r="638">
          <cell r="G638">
            <v>3556</v>
          </cell>
          <cell r="I638">
            <v>1500</v>
          </cell>
        </row>
        <row r="639">
          <cell r="G639">
            <v>3553</v>
          </cell>
          <cell r="I639">
            <v>2000</v>
          </cell>
        </row>
        <row r="640">
          <cell r="G640">
            <v>3538</v>
          </cell>
          <cell r="I640">
            <v>1000</v>
          </cell>
        </row>
        <row r="641">
          <cell r="G641">
            <v>3490</v>
          </cell>
          <cell r="I641">
            <v>1000</v>
          </cell>
        </row>
        <row r="642">
          <cell r="G642">
            <v>3455</v>
          </cell>
          <cell r="I642">
            <v>2385</v>
          </cell>
        </row>
        <row r="643">
          <cell r="G643">
            <v>3559</v>
          </cell>
          <cell r="I643">
            <v>200</v>
          </cell>
        </row>
        <row r="644">
          <cell r="G644">
            <v>3560</v>
          </cell>
          <cell r="I644">
            <v>400</v>
          </cell>
        </row>
        <row r="645">
          <cell r="G645">
            <v>3070</v>
          </cell>
          <cell r="I645">
            <v>300</v>
          </cell>
        </row>
        <row r="646">
          <cell r="G646">
            <v>3070</v>
          </cell>
          <cell r="I646">
            <v>40</v>
          </cell>
        </row>
        <row r="647">
          <cell r="G647">
            <v>3545</v>
          </cell>
          <cell r="I647">
            <v>2000</v>
          </cell>
        </row>
        <row r="648">
          <cell r="G648">
            <v>3503</v>
          </cell>
          <cell r="I648">
            <v>500</v>
          </cell>
        </row>
        <row r="649">
          <cell r="G649">
            <v>3378</v>
          </cell>
          <cell r="I649">
            <v>3700</v>
          </cell>
        </row>
        <row r="650">
          <cell r="G650">
            <v>3378</v>
          </cell>
          <cell r="I650">
            <v>515</v>
          </cell>
        </row>
        <row r="651">
          <cell r="G651">
            <v>3546</v>
          </cell>
          <cell r="I651">
            <v>3452</v>
          </cell>
        </row>
        <row r="652">
          <cell r="G652">
            <v>3546</v>
          </cell>
          <cell r="I652">
            <v>3500</v>
          </cell>
        </row>
        <row r="653">
          <cell r="G653">
            <v>3554</v>
          </cell>
          <cell r="I653">
            <v>200</v>
          </cell>
        </row>
        <row r="654">
          <cell r="G654">
            <v>3554</v>
          </cell>
          <cell r="I654">
            <v>1200</v>
          </cell>
        </row>
        <row r="655">
          <cell r="G655">
            <v>3401</v>
          </cell>
          <cell r="I655">
            <v>3725</v>
          </cell>
        </row>
        <row r="656">
          <cell r="G656">
            <v>3445</v>
          </cell>
          <cell r="I656">
            <v>1532</v>
          </cell>
        </row>
        <row r="657">
          <cell r="G657">
            <v>3431</v>
          </cell>
          <cell r="I657">
            <v>1602.4</v>
          </cell>
        </row>
        <row r="658">
          <cell r="G658">
            <v>3558</v>
          </cell>
          <cell r="I658">
            <v>2500</v>
          </cell>
        </row>
        <row r="659">
          <cell r="G659">
            <v>3380</v>
          </cell>
          <cell r="I659">
            <v>4032</v>
          </cell>
        </row>
        <row r="660">
          <cell r="G660">
            <v>3408</v>
          </cell>
          <cell r="I660">
            <v>2251</v>
          </cell>
        </row>
        <row r="661">
          <cell r="G661">
            <v>3413</v>
          </cell>
          <cell r="I661">
            <v>1072</v>
          </cell>
        </row>
        <row r="662">
          <cell r="G662">
            <v>3413</v>
          </cell>
          <cell r="I662">
            <v>2050</v>
          </cell>
        </row>
        <row r="663">
          <cell r="G663">
            <v>3527</v>
          </cell>
          <cell r="I663">
            <v>1300</v>
          </cell>
        </row>
        <row r="664">
          <cell r="I664">
            <v>-81</v>
          </cell>
        </row>
        <row r="665">
          <cell r="I665">
            <v>-178</v>
          </cell>
        </row>
        <row r="666">
          <cell r="I666">
            <v>-26</v>
          </cell>
        </row>
        <row r="667">
          <cell r="I667">
            <v>-11.9</v>
          </cell>
        </row>
        <row r="668">
          <cell r="I668">
            <v>-34.65</v>
          </cell>
        </row>
        <row r="669">
          <cell r="I669">
            <v>-23.54</v>
          </cell>
        </row>
        <row r="670">
          <cell r="I670">
            <v>-1.1000000000000001</v>
          </cell>
        </row>
        <row r="671">
          <cell r="I671">
            <v>-70</v>
          </cell>
        </row>
        <row r="672">
          <cell r="I672">
            <v>-32.479999999999997</v>
          </cell>
        </row>
        <row r="673">
          <cell r="I673">
            <v>-66</v>
          </cell>
        </row>
        <row r="674">
          <cell r="I674">
            <v>-45</v>
          </cell>
        </row>
        <row r="675">
          <cell r="I675">
            <v>-45</v>
          </cell>
        </row>
        <row r="676">
          <cell r="I676">
            <v>-425</v>
          </cell>
        </row>
        <row r="677">
          <cell r="I677">
            <v>-27</v>
          </cell>
        </row>
        <row r="678">
          <cell r="I678">
            <v>-26</v>
          </cell>
        </row>
        <row r="679">
          <cell r="I679">
            <v>-150</v>
          </cell>
        </row>
        <row r="680">
          <cell r="I680">
            <v>-30</v>
          </cell>
        </row>
        <row r="681">
          <cell r="I681">
            <v>-18.559999999999999</v>
          </cell>
        </row>
        <row r="682">
          <cell r="I682">
            <v>-42.4</v>
          </cell>
        </row>
        <row r="683">
          <cell r="I683">
            <v>-42.34</v>
          </cell>
        </row>
        <row r="684">
          <cell r="I684">
            <v>-90.46</v>
          </cell>
        </row>
        <row r="685">
          <cell r="I685">
            <v>-500</v>
          </cell>
        </row>
        <row r="686">
          <cell r="I686">
            <v>-50</v>
          </cell>
        </row>
        <row r="687">
          <cell r="I687">
            <v>-88</v>
          </cell>
        </row>
        <row r="688">
          <cell r="I688">
            <v>-162</v>
          </cell>
        </row>
        <row r="689">
          <cell r="I689">
            <v>-113</v>
          </cell>
        </row>
        <row r="690">
          <cell r="I690">
            <v>-100</v>
          </cell>
        </row>
        <row r="691">
          <cell r="I691">
            <v>-40</v>
          </cell>
        </row>
        <row r="692">
          <cell r="I692">
            <v>-440</v>
          </cell>
        </row>
        <row r="693">
          <cell r="I693">
            <v>-800</v>
          </cell>
        </row>
        <row r="694">
          <cell r="I694">
            <v>-150</v>
          </cell>
        </row>
        <row r="695">
          <cell r="I695">
            <v>-200</v>
          </cell>
        </row>
        <row r="696">
          <cell r="I696">
            <v>-1300</v>
          </cell>
        </row>
        <row r="697">
          <cell r="I697">
            <v>-21.25</v>
          </cell>
        </row>
        <row r="698">
          <cell r="I698">
            <v>-56</v>
          </cell>
        </row>
        <row r="699">
          <cell r="I699">
            <v>-24</v>
          </cell>
        </row>
        <row r="700">
          <cell r="I700">
            <v>-15</v>
          </cell>
        </row>
        <row r="701">
          <cell r="I701">
            <v>-70.900000000000006</v>
          </cell>
        </row>
        <row r="702">
          <cell r="I702">
            <v>-6.11</v>
          </cell>
        </row>
        <row r="703">
          <cell r="I703">
            <v>-70.400000000000006</v>
          </cell>
        </row>
        <row r="704">
          <cell r="I704">
            <v>-3</v>
          </cell>
        </row>
        <row r="705">
          <cell r="I705">
            <v>-325.60000000000002</v>
          </cell>
        </row>
        <row r="706">
          <cell r="I706">
            <v>-46.94</v>
          </cell>
        </row>
        <row r="707">
          <cell r="I707">
            <v>-200</v>
          </cell>
        </row>
        <row r="708">
          <cell r="I708">
            <v>-1600</v>
          </cell>
        </row>
        <row r="709">
          <cell r="I709">
            <v>-1600</v>
          </cell>
        </row>
        <row r="710">
          <cell r="I710">
            <v>-1800</v>
          </cell>
        </row>
        <row r="711">
          <cell r="I711">
            <v>-19</v>
          </cell>
        </row>
        <row r="712">
          <cell r="I712">
            <v>-48.6</v>
          </cell>
        </row>
        <row r="713">
          <cell r="I713">
            <v>-5</v>
          </cell>
        </row>
        <row r="714">
          <cell r="I714">
            <v>-37.9</v>
          </cell>
        </row>
        <row r="715">
          <cell r="I715">
            <v>-16</v>
          </cell>
        </row>
        <row r="716">
          <cell r="I716">
            <v>-33.25</v>
          </cell>
        </row>
        <row r="717">
          <cell r="I717">
            <v>-20.75</v>
          </cell>
        </row>
        <row r="718">
          <cell r="I718">
            <v>-27</v>
          </cell>
        </row>
        <row r="719">
          <cell r="I719">
            <v>-100</v>
          </cell>
        </row>
        <row r="720">
          <cell r="I720">
            <v>-77.5</v>
          </cell>
        </row>
        <row r="721">
          <cell r="I721">
            <v>-34</v>
          </cell>
        </row>
        <row r="722">
          <cell r="I722">
            <v>-5.25</v>
          </cell>
        </row>
        <row r="723">
          <cell r="I723">
            <v>-180</v>
          </cell>
        </row>
        <row r="724">
          <cell r="I724">
            <v>-64.849999999999994</v>
          </cell>
        </row>
        <row r="725">
          <cell r="I725">
            <v>-20</v>
          </cell>
        </row>
        <row r="726">
          <cell r="I726">
            <v>-80</v>
          </cell>
        </row>
        <row r="727">
          <cell r="I727">
            <v>-52.5</v>
          </cell>
        </row>
        <row r="728">
          <cell r="I728">
            <v>-40</v>
          </cell>
        </row>
        <row r="729">
          <cell r="I729">
            <v>-61</v>
          </cell>
        </row>
        <row r="730">
          <cell r="I730">
            <v>-4</v>
          </cell>
        </row>
        <row r="731">
          <cell r="I731">
            <v>-121.47</v>
          </cell>
        </row>
        <row r="732">
          <cell r="I732">
            <v>-20</v>
          </cell>
        </row>
        <row r="733">
          <cell r="I733">
            <v>-303.89999999999998</v>
          </cell>
        </row>
        <row r="734">
          <cell r="I734">
            <v>-95</v>
          </cell>
        </row>
        <row r="735">
          <cell r="I735">
            <v>-3568</v>
          </cell>
        </row>
        <row r="736">
          <cell r="I736">
            <v>-405.6</v>
          </cell>
        </row>
        <row r="737">
          <cell r="I737">
            <v>-198</v>
          </cell>
        </row>
        <row r="738">
          <cell r="I738">
            <v>-103.27</v>
          </cell>
        </row>
        <row r="739">
          <cell r="I739">
            <v>-373</v>
          </cell>
        </row>
        <row r="740">
          <cell r="I740">
            <v>-454.96</v>
          </cell>
        </row>
        <row r="741">
          <cell r="I741">
            <v>-20000</v>
          </cell>
        </row>
        <row r="742">
          <cell r="I742">
            <v>-7</v>
          </cell>
        </row>
        <row r="743">
          <cell r="I743">
            <v>-15000</v>
          </cell>
        </row>
        <row r="744">
          <cell r="I744">
            <v>-25000</v>
          </cell>
        </row>
        <row r="745">
          <cell r="I745">
            <v>-1114</v>
          </cell>
        </row>
        <row r="746">
          <cell r="I746">
            <v>-328.88</v>
          </cell>
        </row>
        <row r="747">
          <cell r="I747">
            <v>-127.78</v>
          </cell>
        </row>
        <row r="748">
          <cell r="I748">
            <v>-517</v>
          </cell>
        </row>
        <row r="749">
          <cell r="I749">
            <v>-1530</v>
          </cell>
        </row>
        <row r="750">
          <cell r="I750">
            <v>-171.24</v>
          </cell>
        </row>
        <row r="751">
          <cell r="I751">
            <v>-3650</v>
          </cell>
        </row>
        <row r="752">
          <cell r="I752">
            <v>-36</v>
          </cell>
        </row>
        <row r="753">
          <cell r="I753">
            <v>-2000</v>
          </cell>
        </row>
        <row r="754">
          <cell r="I754">
            <v>-300</v>
          </cell>
        </row>
        <row r="755">
          <cell r="I755">
            <v>-1700</v>
          </cell>
        </row>
        <row r="756">
          <cell r="I756">
            <v>-390</v>
          </cell>
        </row>
        <row r="757">
          <cell r="I757">
            <v>-300</v>
          </cell>
        </row>
        <row r="758">
          <cell r="I758">
            <v>-1800</v>
          </cell>
        </row>
        <row r="759">
          <cell r="I759">
            <v>-992.25</v>
          </cell>
        </row>
        <row r="760">
          <cell r="I760">
            <v>-2436</v>
          </cell>
        </row>
        <row r="761">
          <cell r="I761">
            <v>-48</v>
          </cell>
        </row>
        <row r="762">
          <cell r="I762">
            <v>-48</v>
          </cell>
        </row>
        <row r="763">
          <cell r="I763">
            <v>-70</v>
          </cell>
        </row>
        <row r="764">
          <cell r="I764">
            <v>-48</v>
          </cell>
        </row>
        <row r="765">
          <cell r="I765">
            <v>-48</v>
          </cell>
        </row>
        <row r="766">
          <cell r="I766">
            <v>-150</v>
          </cell>
        </row>
        <row r="767">
          <cell r="I767">
            <v>-144</v>
          </cell>
        </row>
        <row r="768">
          <cell r="I768">
            <v>-243.6</v>
          </cell>
        </row>
        <row r="769">
          <cell r="I769">
            <v>-137.97999999999999</v>
          </cell>
        </row>
        <row r="770">
          <cell r="I770">
            <v>-16</v>
          </cell>
        </row>
        <row r="771">
          <cell r="I771">
            <v>-25</v>
          </cell>
        </row>
        <row r="772">
          <cell r="I772">
            <v>-907.85</v>
          </cell>
        </row>
        <row r="773">
          <cell r="I773">
            <v>-100</v>
          </cell>
        </row>
        <row r="774">
          <cell r="I774">
            <v>-100</v>
          </cell>
        </row>
        <row r="775">
          <cell r="I775">
            <v>-22</v>
          </cell>
        </row>
        <row r="776">
          <cell r="I776">
            <v>-345</v>
          </cell>
        </row>
        <row r="777">
          <cell r="I777">
            <v>-664</v>
          </cell>
        </row>
        <row r="778">
          <cell r="I778">
            <v>-136</v>
          </cell>
        </row>
        <row r="779">
          <cell r="I779">
            <v>-425.06</v>
          </cell>
        </row>
        <row r="780">
          <cell r="I780">
            <v>-48</v>
          </cell>
        </row>
        <row r="781">
          <cell r="I781">
            <v>-50</v>
          </cell>
        </row>
        <row r="782">
          <cell r="I782">
            <v>-50</v>
          </cell>
        </row>
        <row r="783">
          <cell r="I783">
            <v>-48</v>
          </cell>
        </row>
        <row r="784">
          <cell r="I784">
            <v>-490</v>
          </cell>
        </row>
        <row r="785">
          <cell r="I785">
            <v>-200</v>
          </cell>
        </row>
        <row r="786">
          <cell r="I786">
            <v>-500</v>
          </cell>
        </row>
        <row r="787">
          <cell r="I787">
            <v>-1000</v>
          </cell>
        </row>
        <row r="788">
          <cell r="I788">
            <v>-500</v>
          </cell>
        </row>
        <row r="789">
          <cell r="I789">
            <v>-200</v>
          </cell>
        </row>
        <row r="790">
          <cell r="I790">
            <v>-100</v>
          </cell>
        </row>
        <row r="791">
          <cell r="I791">
            <v>-191</v>
          </cell>
        </row>
        <row r="792">
          <cell r="I792">
            <v>-2095</v>
          </cell>
        </row>
        <row r="793">
          <cell r="I793">
            <v>-893</v>
          </cell>
        </row>
        <row r="794">
          <cell r="I794">
            <v>-1400</v>
          </cell>
        </row>
        <row r="795">
          <cell r="I795">
            <v>-3500</v>
          </cell>
        </row>
        <row r="796">
          <cell r="I796">
            <v>-500</v>
          </cell>
        </row>
        <row r="797">
          <cell r="I797">
            <v>-1000</v>
          </cell>
        </row>
        <row r="798">
          <cell r="I798">
            <v>-500</v>
          </cell>
        </row>
        <row r="799">
          <cell r="I799">
            <v>-7000</v>
          </cell>
        </row>
        <row r="800">
          <cell r="I800">
            <v>-1318</v>
          </cell>
        </row>
        <row r="801">
          <cell r="I801">
            <v>-3000</v>
          </cell>
        </row>
        <row r="802">
          <cell r="I802">
            <v>-191</v>
          </cell>
        </row>
        <row r="803">
          <cell r="G803">
            <v>74</v>
          </cell>
          <cell r="I803">
            <v>-2095</v>
          </cell>
        </row>
        <row r="804">
          <cell r="I804">
            <v>-632.25</v>
          </cell>
        </row>
        <row r="805">
          <cell r="I805">
            <v>-306.93</v>
          </cell>
        </row>
        <row r="806">
          <cell r="I806">
            <v>-1400</v>
          </cell>
        </row>
        <row r="807">
          <cell r="I807">
            <v>-3550</v>
          </cell>
        </row>
        <row r="808">
          <cell r="I808">
            <v>-3000</v>
          </cell>
        </row>
        <row r="809">
          <cell r="I809">
            <v>-1593.07</v>
          </cell>
        </row>
        <row r="810">
          <cell r="I810">
            <v>-100</v>
          </cell>
        </row>
        <row r="811">
          <cell r="I811">
            <v>-240</v>
          </cell>
        </row>
        <row r="812">
          <cell r="I812">
            <v>-25</v>
          </cell>
        </row>
        <row r="813">
          <cell r="I813">
            <v>35471.42</v>
          </cell>
        </row>
        <row r="814">
          <cell r="I814">
            <v>27800.15</v>
          </cell>
        </row>
        <row r="815">
          <cell r="I815">
            <v>-4000</v>
          </cell>
        </row>
        <row r="816">
          <cell r="I816">
            <v>-12000</v>
          </cell>
        </row>
        <row r="817">
          <cell r="I817">
            <v>-3055</v>
          </cell>
        </row>
        <row r="818">
          <cell r="G818">
            <v>3573</v>
          </cell>
          <cell r="I818">
            <v>1150</v>
          </cell>
        </row>
        <row r="819">
          <cell r="G819">
            <v>3576</v>
          </cell>
          <cell r="I819">
            <v>1000</v>
          </cell>
        </row>
        <row r="820">
          <cell r="G820">
            <v>3538</v>
          </cell>
          <cell r="I820">
            <v>3000</v>
          </cell>
        </row>
        <row r="821">
          <cell r="G821">
            <v>3570</v>
          </cell>
          <cell r="I821">
            <v>3000</v>
          </cell>
        </row>
        <row r="822">
          <cell r="G822">
            <v>3563</v>
          </cell>
          <cell r="I822">
            <v>252</v>
          </cell>
        </row>
        <row r="823">
          <cell r="G823">
            <v>3412</v>
          </cell>
          <cell r="I823">
            <v>817</v>
          </cell>
        </row>
        <row r="824">
          <cell r="G824">
            <v>3412</v>
          </cell>
          <cell r="I824">
            <v>3280</v>
          </cell>
        </row>
        <row r="825">
          <cell r="G825">
            <v>3567</v>
          </cell>
          <cell r="I825">
            <v>8500</v>
          </cell>
        </row>
        <row r="826">
          <cell r="G826">
            <v>3565</v>
          </cell>
          <cell r="I826">
            <v>3000</v>
          </cell>
        </row>
        <row r="827">
          <cell r="G827">
            <v>3560</v>
          </cell>
          <cell r="I827">
            <v>492</v>
          </cell>
        </row>
        <row r="828">
          <cell r="G828">
            <v>3571</v>
          </cell>
          <cell r="I828">
            <v>2000</v>
          </cell>
        </row>
        <row r="829">
          <cell r="G829">
            <v>3424</v>
          </cell>
          <cell r="I829">
            <v>1760</v>
          </cell>
        </row>
        <row r="830">
          <cell r="G830">
            <v>3425</v>
          </cell>
          <cell r="I830">
            <v>7500</v>
          </cell>
        </row>
        <row r="831">
          <cell r="G831">
            <v>3512</v>
          </cell>
          <cell r="I831">
            <v>296</v>
          </cell>
        </row>
        <row r="832">
          <cell r="G832">
            <v>3572</v>
          </cell>
          <cell r="I832">
            <v>820</v>
          </cell>
        </row>
        <row r="833">
          <cell r="G833">
            <v>3428</v>
          </cell>
          <cell r="I833">
            <v>5052</v>
          </cell>
        </row>
        <row r="834">
          <cell r="G834">
            <v>3557</v>
          </cell>
          <cell r="I834">
            <v>3392</v>
          </cell>
        </row>
        <row r="835">
          <cell r="G835">
            <v>3577</v>
          </cell>
          <cell r="I835">
            <v>1100</v>
          </cell>
        </row>
        <row r="836">
          <cell r="G836">
            <v>3534</v>
          </cell>
          <cell r="I836">
            <v>450</v>
          </cell>
        </row>
        <row r="837">
          <cell r="G837">
            <v>3575</v>
          </cell>
          <cell r="I837">
            <v>3000</v>
          </cell>
        </row>
        <row r="838">
          <cell r="G838">
            <v>3310</v>
          </cell>
          <cell r="I838">
            <v>5132</v>
          </cell>
        </row>
        <row r="839">
          <cell r="G839">
            <v>3580</v>
          </cell>
          <cell r="I839">
            <v>200</v>
          </cell>
        </row>
        <row r="840">
          <cell r="G840">
            <v>3443</v>
          </cell>
          <cell r="I840">
            <v>1970</v>
          </cell>
        </row>
        <row r="841">
          <cell r="G841">
            <v>3513</v>
          </cell>
          <cell r="I841">
            <v>928</v>
          </cell>
        </row>
        <row r="842">
          <cell r="G842">
            <v>3465</v>
          </cell>
          <cell r="I842">
            <v>3267</v>
          </cell>
        </row>
        <row r="843">
          <cell r="G843">
            <v>3369</v>
          </cell>
          <cell r="I843">
            <v>7644</v>
          </cell>
        </row>
        <row r="844">
          <cell r="G844">
            <v>3564</v>
          </cell>
          <cell r="I844">
            <v>160</v>
          </cell>
        </row>
        <row r="845">
          <cell r="G845">
            <v>3568</v>
          </cell>
          <cell r="I845">
            <v>9000</v>
          </cell>
        </row>
        <row r="846">
          <cell r="G846">
            <v>3415</v>
          </cell>
        </row>
        <row r="847">
          <cell r="G847">
            <v>3574</v>
          </cell>
          <cell r="I847">
            <v>1000</v>
          </cell>
        </row>
        <row r="848">
          <cell r="G848">
            <v>3586</v>
          </cell>
          <cell r="I848">
            <v>5000</v>
          </cell>
        </row>
        <row r="849">
          <cell r="G849">
            <v>3595</v>
          </cell>
          <cell r="I849">
            <v>1100</v>
          </cell>
        </row>
        <row r="850">
          <cell r="G850">
            <v>3585</v>
          </cell>
          <cell r="I850">
            <v>82</v>
          </cell>
        </row>
        <row r="851">
          <cell r="G851">
            <v>3406</v>
          </cell>
          <cell r="I851">
            <v>9147</v>
          </cell>
        </row>
        <row r="852">
          <cell r="G852">
            <v>3590</v>
          </cell>
          <cell r="I852">
            <v>156</v>
          </cell>
        </row>
        <row r="853">
          <cell r="G853">
            <v>3587</v>
          </cell>
          <cell r="I853">
            <v>5000</v>
          </cell>
        </row>
        <row r="854">
          <cell r="G854">
            <v>3596</v>
          </cell>
          <cell r="I854">
            <v>2493</v>
          </cell>
        </row>
        <row r="855">
          <cell r="G855">
            <v>3583</v>
          </cell>
          <cell r="I855">
            <v>1500</v>
          </cell>
        </row>
        <row r="856">
          <cell r="G856">
            <v>3466</v>
          </cell>
          <cell r="I856">
            <v>165</v>
          </cell>
        </row>
        <row r="857">
          <cell r="G857">
            <v>3592</v>
          </cell>
          <cell r="I857">
            <v>1000</v>
          </cell>
        </row>
        <row r="858">
          <cell r="G858">
            <v>3423</v>
          </cell>
          <cell r="I858">
            <v>1413</v>
          </cell>
        </row>
        <row r="859">
          <cell r="G859">
            <v>3454</v>
          </cell>
          <cell r="I859">
            <v>7564.5</v>
          </cell>
        </row>
        <row r="860">
          <cell r="G860">
            <v>3589</v>
          </cell>
          <cell r="I860">
            <v>4000</v>
          </cell>
        </row>
        <row r="861">
          <cell r="G861">
            <v>3589</v>
          </cell>
          <cell r="I861">
            <v>6000</v>
          </cell>
        </row>
        <row r="862">
          <cell r="G862">
            <v>3449</v>
          </cell>
          <cell r="I862">
            <v>4000</v>
          </cell>
        </row>
        <row r="863">
          <cell r="G863">
            <v>3449</v>
          </cell>
          <cell r="I863">
            <v>1084</v>
          </cell>
        </row>
        <row r="864">
          <cell r="G864">
            <v>3508</v>
          </cell>
          <cell r="I864">
            <v>890</v>
          </cell>
        </row>
        <row r="865">
          <cell r="G865">
            <v>3561</v>
          </cell>
          <cell r="I865">
            <v>444</v>
          </cell>
        </row>
        <row r="866">
          <cell r="G866">
            <v>3493</v>
          </cell>
          <cell r="I866">
            <v>4000</v>
          </cell>
        </row>
        <row r="867">
          <cell r="G867">
            <v>3432</v>
          </cell>
          <cell r="I867">
            <v>4703</v>
          </cell>
        </row>
        <row r="868">
          <cell r="I868">
            <v>225.5</v>
          </cell>
        </row>
        <row r="869">
          <cell r="G869">
            <v>3618</v>
          </cell>
          <cell r="I869">
            <v>400</v>
          </cell>
        </row>
        <row r="870">
          <cell r="G870">
            <v>3594</v>
          </cell>
          <cell r="I870">
            <v>1640</v>
          </cell>
        </row>
        <row r="871">
          <cell r="G871">
            <v>3601</v>
          </cell>
          <cell r="I871">
            <v>2000</v>
          </cell>
        </row>
        <row r="872">
          <cell r="G872">
            <v>3463</v>
          </cell>
          <cell r="I872">
            <v>3200</v>
          </cell>
        </row>
        <row r="873">
          <cell r="G873">
            <v>3608</v>
          </cell>
          <cell r="I873">
            <v>4000</v>
          </cell>
        </row>
        <row r="874">
          <cell r="G874">
            <v>3521</v>
          </cell>
          <cell r="I874">
            <v>1255</v>
          </cell>
        </row>
        <row r="875">
          <cell r="G875">
            <v>3506</v>
          </cell>
          <cell r="I875">
            <v>500</v>
          </cell>
        </row>
        <row r="876">
          <cell r="G876">
            <v>3602</v>
          </cell>
          <cell r="I876">
            <v>1000</v>
          </cell>
        </row>
        <row r="877">
          <cell r="G877">
            <v>3419</v>
          </cell>
          <cell r="I877">
            <v>8214</v>
          </cell>
        </row>
        <row r="878">
          <cell r="G878">
            <v>3609</v>
          </cell>
          <cell r="I878">
            <v>100</v>
          </cell>
        </row>
        <row r="879">
          <cell r="G879">
            <v>3611</v>
          </cell>
          <cell r="I879">
            <v>7000</v>
          </cell>
        </row>
        <row r="880">
          <cell r="G880">
            <v>3612</v>
          </cell>
          <cell r="I880">
            <v>216</v>
          </cell>
        </row>
        <row r="881">
          <cell r="G881">
            <v>3617</v>
          </cell>
          <cell r="I881">
            <v>300</v>
          </cell>
        </row>
        <row r="882">
          <cell r="G882">
            <v>3452</v>
          </cell>
          <cell r="I882">
            <v>932</v>
          </cell>
        </row>
        <row r="883">
          <cell r="G883">
            <v>3470</v>
          </cell>
          <cell r="I883">
            <v>11340</v>
          </cell>
        </row>
        <row r="884">
          <cell r="G884">
            <v>3599</v>
          </cell>
          <cell r="I884">
            <v>500</v>
          </cell>
        </row>
        <row r="885">
          <cell r="G885">
            <v>3603</v>
          </cell>
          <cell r="I885">
            <v>300</v>
          </cell>
        </row>
        <row r="886">
          <cell r="G886">
            <v>3613</v>
          </cell>
          <cell r="I886">
            <v>300</v>
          </cell>
        </row>
        <row r="887">
          <cell r="G887">
            <v>3615</v>
          </cell>
          <cell r="I887">
            <v>1611.3</v>
          </cell>
        </row>
        <row r="888">
          <cell r="G888">
            <v>3619</v>
          </cell>
          <cell r="I888">
            <v>6588.7</v>
          </cell>
        </row>
        <row r="889">
          <cell r="G889">
            <v>3616</v>
          </cell>
          <cell r="I889">
            <v>100</v>
          </cell>
        </row>
        <row r="890">
          <cell r="G890">
            <v>3459</v>
          </cell>
          <cell r="I890">
            <v>1860</v>
          </cell>
        </row>
        <row r="891">
          <cell r="G891">
            <v>3448</v>
          </cell>
          <cell r="I891">
            <v>9436</v>
          </cell>
        </row>
        <row r="892">
          <cell r="G892">
            <v>3610</v>
          </cell>
          <cell r="I892">
            <v>3000</v>
          </cell>
        </row>
        <row r="893">
          <cell r="G893">
            <v>3607</v>
          </cell>
          <cell r="I893">
            <v>700</v>
          </cell>
        </row>
        <row r="894">
          <cell r="G894" t="str">
            <v>M2</v>
          </cell>
          <cell r="I894">
            <v>3352</v>
          </cell>
        </row>
        <row r="895">
          <cell r="G895">
            <v>3618</v>
          </cell>
          <cell r="I895">
            <v>2500</v>
          </cell>
        </row>
        <row r="896">
          <cell r="G896">
            <v>3631</v>
          </cell>
          <cell r="I896">
            <v>2600</v>
          </cell>
        </row>
        <row r="897">
          <cell r="G897">
            <v>3429</v>
          </cell>
          <cell r="I897">
            <v>5300</v>
          </cell>
        </row>
        <row r="898">
          <cell r="G898">
            <v>3433</v>
          </cell>
          <cell r="I898">
            <v>7740</v>
          </cell>
        </row>
        <row r="899">
          <cell r="G899">
            <v>3603</v>
          </cell>
          <cell r="I899">
            <v>700</v>
          </cell>
        </row>
        <row r="900">
          <cell r="G900">
            <v>3630</v>
          </cell>
          <cell r="I900">
            <v>3000</v>
          </cell>
        </row>
        <row r="901">
          <cell r="G901">
            <v>3583</v>
          </cell>
          <cell r="I901">
            <v>1412</v>
          </cell>
        </row>
        <row r="902">
          <cell r="G902">
            <v>3623</v>
          </cell>
          <cell r="I902">
            <v>1000</v>
          </cell>
        </row>
        <row r="903">
          <cell r="G903">
            <v>3511</v>
          </cell>
          <cell r="I903">
            <v>320</v>
          </cell>
        </row>
        <row r="904">
          <cell r="G904">
            <v>3582</v>
          </cell>
          <cell r="I904">
            <v>11868</v>
          </cell>
        </row>
        <row r="905">
          <cell r="G905">
            <v>3444</v>
          </cell>
          <cell r="I905">
            <v>3000</v>
          </cell>
        </row>
        <row r="906">
          <cell r="G906">
            <v>3632</v>
          </cell>
          <cell r="I906">
            <v>4000</v>
          </cell>
        </row>
        <row r="907">
          <cell r="G907">
            <v>3584</v>
          </cell>
          <cell r="I907">
            <v>280</v>
          </cell>
        </row>
        <row r="908">
          <cell r="G908">
            <v>3637</v>
          </cell>
          <cell r="I908">
            <v>795</v>
          </cell>
        </row>
        <row r="909">
          <cell r="G909">
            <v>3640</v>
          </cell>
          <cell r="I909">
            <v>3900</v>
          </cell>
        </row>
        <row r="910">
          <cell r="G910">
            <v>3629</v>
          </cell>
          <cell r="I910">
            <v>1000</v>
          </cell>
        </row>
        <row r="911">
          <cell r="G911">
            <v>3591</v>
          </cell>
          <cell r="I911">
            <v>2412</v>
          </cell>
        </row>
        <row r="912">
          <cell r="G912">
            <v>3610</v>
          </cell>
          <cell r="I912">
            <v>1300</v>
          </cell>
        </row>
        <row r="913">
          <cell r="G913">
            <v>3635</v>
          </cell>
          <cell r="I913">
            <v>100</v>
          </cell>
        </row>
        <row r="914">
          <cell r="G914">
            <v>3626</v>
          </cell>
          <cell r="I914">
            <v>1500</v>
          </cell>
        </row>
        <row r="915">
          <cell r="G915">
            <v>3493</v>
          </cell>
          <cell r="I915">
            <v>1900</v>
          </cell>
        </row>
        <row r="916">
          <cell r="I916">
            <v>-27</v>
          </cell>
        </row>
        <row r="917">
          <cell r="I917">
            <v>-28</v>
          </cell>
        </row>
        <row r="918">
          <cell r="I918">
            <v>-8.1999999999999993</v>
          </cell>
        </row>
        <row r="919">
          <cell r="I919">
            <v>-51.6</v>
          </cell>
        </row>
        <row r="920">
          <cell r="I920">
            <v>-19.3</v>
          </cell>
        </row>
        <row r="921">
          <cell r="I921">
            <v>-35.75</v>
          </cell>
        </row>
        <row r="922">
          <cell r="I922">
            <v>-35</v>
          </cell>
        </row>
        <row r="923">
          <cell r="I923">
            <v>-70</v>
          </cell>
        </row>
        <row r="924">
          <cell r="I924">
            <v>-64</v>
          </cell>
        </row>
        <row r="925">
          <cell r="I925">
            <v>-26.1</v>
          </cell>
        </row>
        <row r="926">
          <cell r="I926">
            <v>-16.100000000000001</v>
          </cell>
        </row>
        <row r="927">
          <cell r="I927">
            <v>-40</v>
          </cell>
        </row>
        <row r="928">
          <cell r="I928">
            <v>-40</v>
          </cell>
        </row>
        <row r="929">
          <cell r="I929">
            <v>-70</v>
          </cell>
        </row>
        <row r="930">
          <cell r="I930">
            <v>-219</v>
          </cell>
        </row>
        <row r="931">
          <cell r="I931">
            <v>-125</v>
          </cell>
        </row>
        <row r="932">
          <cell r="I932">
            <v>-51</v>
          </cell>
        </row>
        <row r="933">
          <cell r="I933">
            <v>-65</v>
          </cell>
        </row>
        <row r="934">
          <cell r="I934">
            <v>-26.1</v>
          </cell>
        </row>
        <row r="935">
          <cell r="I935">
            <v>-75.3</v>
          </cell>
        </row>
        <row r="936">
          <cell r="I936">
            <v>-42.92</v>
          </cell>
        </row>
        <row r="937">
          <cell r="I937">
            <v>-309.08</v>
          </cell>
        </row>
        <row r="938">
          <cell r="I938">
            <v>-6.5</v>
          </cell>
        </row>
        <row r="939">
          <cell r="I939">
            <v>-36.619999999999997</v>
          </cell>
        </row>
        <row r="940">
          <cell r="I940">
            <v>-38.049999999999997</v>
          </cell>
        </row>
        <row r="941">
          <cell r="I941">
            <v>-5</v>
          </cell>
        </row>
        <row r="942">
          <cell r="I942">
            <v>-200</v>
          </cell>
        </row>
        <row r="943">
          <cell r="I943">
            <v>-866</v>
          </cell>
        </row>
        <row r="944">
          <cell r="I944">
            <v>-474</v>
          </cell>
        </row>
        <row r="945">
          <cell r="I945">
            <v>-225</v>
          </cell>
        </row>
        <row r="946">
          <cell r="I946">
            <v>-150</v>
          </cell>
        </row>
        <row r="947">
          <cell r="I947">
            <v>-400</v>
          </cell>
        </row>
        <row r="948">
          <cell r="I948">
            <v>-414</v>
          </cell>
        </row>
        <row r="949">
          <cell r="I949">
            <v>-300</v>
          </cell>
        </row>
        <row r="950">
          <cell r="I950">
            <v>-772.5</v>
          </cell>
        </row>
        <row r="951">
          <cell r="I951">
            <v>-140</v>
          </cell>
        </row>
        <row r="952">
          <cell r="I952">
            <v>-50</v>
          </cell>
        </row>
        <row r="953">
          <cell r="I953">
            <v>-33.799999999999997</v>
          </cell>
        </row>
        <row r="954">
          <cell r="I954">
            <v>-1800</v>
          </cell>
        </row>
        <row r="955">
          <cell r="I955">
            <v>-450</v>
          </cell>
        </row>
        <row r="956">
          <cell r="I956">
            <v>-450</v>
          </cell>
        </row>
        <row r="957">
          <cell r="I957">
            <v>-1800</v>
          </cell>
        </row>
        <row r="958">
          <cell r="I958">
            <v>-1800</v>
          </cell>
        </row>
        <row r="959">
          <cell r="I959">
            <v>-1800</v>
          </cell>
        </row>
        <row r="960">
          <cell r="I960">
            <v>-32.5</v>
          </cell>
        </row>
        <row r="961">
          <cell r="I961">
            <v>-15</v>
          </cell>
        </row>
        <row r="962">
          <cell r="I962">
            <v>-58.5</v>
          </cell>
        </row>
        <row r="963">
          <cell r="I963">
            <v>-12.75</v>
          </cell>
        </row>
        <row r="964">
          <cell r="I964">
            <v>-7.5</v>
          </cell>
        </row>
        <row r="965">
          <cell r="I965">
            <v>-14.4</v>
          </cell>
        </row>
        <row r="966">
          <cell r="I966">
            <v>-14.4</v>
          </cell>
        </row>
        <row r="967">
          <cell r="I967">
            <v>-14.75</v>
          </cell>
        </row>
        <row r="968">
          <cell r="I968">
            <v>-7</v>
          </cell>
        </row>
        <row r="969">
          <cell r="I969">
            <v>-1000</v>
          </cell>
        </row>
        <row r="970">
          <cell r="I970">
            <v>-16.5</v>
          </cell>
        </row>
        <row r="971">
          <cell r="I971">
            <v>-29</v>
          </cell>
        </row>
        <row r="972">
          <cell r="I972">
            <v>-205.72</v>
          </cell>
        </row>
        <row r="973">
          <cell r="I973">
            <v>-16</v>
          </cell>
        </row>
        <row r="974">
          <cell r="I974">
            <v>-1206.4000000000001</v>
          </cell>
        </row>
        <row r="975">
          <cell r="I975">
            <v>-25000</v>
          </cell>
        </row>
        <row r="976">
          <cell r="I976">
            <v>-25000</v>
          </cell>
        </row>
        <row r="977">
          <cell r="I977">
            <v>-30000</v>
          </cell>
        </row>
        <row r="978">
          <cell r="I978">
            <v>-30000</v>
          </cell>
        </row>
        <row r="979">
          <cell r="I979">
            <v>-437.79</v>
          </cell>
        </row>
        <row r="980">
          <cell r="I980">
            <v>-1344</v>
          </cell>
        </row>
        <row r="981">
          <cell r="I981">
            <v>-5000</v>
          </cell>
        </row>
        <row r="982">
          <cell r="I982">
            <v>-1049</v>
          </cell>
        </row>
        <row r="983">
          <cell r="I983">
            <v>-63</v>
          </cell>
        </row>
        <row r="984">
          <cell r="I984">
            <v>-53.01</v>
          </cell>
        </row>
        <row r="985">
          <cell r="I985">
            <v>-22.11</v>
          </cell>
        </row>
        <row r="986">
          <cell r="I986">
            <v>-97.9</v>
          </cell>
        </row>
        <row r="987">
          <cell r="I987">
            <v>-410.84</v>
          </cell>
        </row>
        <row r="988">
          <cell r="I988">
            <v>-24.75</v>
          </cell>
        </row>
        <row r="989">
          <cell r="I989">
            <v>-41.1</v>
          </cell>
        </row>
        <row r="990">
          <cell r="I990">
            <v>-25.5</v>
          </cell>
        </row>
        <row r="991">
          <cell r="I991">
            <v>-58.75</v>
          </cell>
        </row>
        <row r="992">
          <cell r="I992">
            <v>-20.25</v>
          </cell>
        </row>
        <row r="993">
          <cell r="I993">
            <v>-14.25</v>
          </cell>
        </row>
        <row r="994">
          <cell r="I994">
            <v>-3108</v>
          </cell>
        </row>
        <row r="995">
          <cell r="I995">
            <v>-29.8</v>
          </cell>
        </row>
        <row r="996">
          <cell r="I996">
            <v>-77</v>
          </cell>
        </row>
        <row r="997">
          <cell r="I997">
            <v>-78</v>
          </cell>
        </row>
        <row r="998">
          <cell r="I998">
            <v>-40</v>
          </cell>
        </row>
        <row r="999">
          <cell r="I999">
            <v>-69.12</v>
          </cell>
        </row>
        <row r="1000">
          <cell r="I1000">
            <v>-69.12</v>
          </cell>
        </row>
        <row r="1001">
          <cell r="I1001">
            <v>-69</v>
          </cell>
        </row>
        <row r="1002">
          <cell r="I1002">
            <v>-157</v>
          </cell>
        </row>
        <row r="1003">
          <cell r="I1003">
            <v>-14.93</v>
          </cell>
        </row>
        <row r="1004">
          <cell r="I1004">
            <v>-192</v>
          </cell>
        </row>
        <row r="1005">
          <cell r="I1005">
            <v>-100</v>
          </cell>
        </row>
        <row r="1006">
          <cell r="I1006">
            <v>-9</v>
          </cell>
        </row>
        <row r="1007">
          <cell r="I1007">
            <v>-40</v>
          </cell>
        </row>
        <row r="1008">
          <cell r="I1008">
            <v>-49</v>
          </cell>
        </row>
        <row r="1009">
          <cell r="I1009">
            <v>-20</v>
          </cell>
        </row>
        <row r="1010">
          <cell r="I1010">
            <v>-221.4</v>
          </cell>
        </row>
        <row r="1011">
          <cell r="I1011">
            <v>-120</v>
          </cell>
        </row>
        <row r="1012">
          <cell r="I1012">
            <v>-258</v>
          </cell>
        </row>
        <row r="1013">
          <cell r="I1013">
            <v>-456.4</v>
          </cell>
        </row>
        <row r="1014">
          <cell r="I1014">
            <v>-736.32</v>
          </cell>
        </row>
        <row r="1015">
          <cell r="I1015">
            <v>-243.85</v>
          </cell>
        </row>
        <row r="1016">
          <cell r="I1016">
            <v>-278.32</v>
          </cell>
        </row>
        <row r="1017">
          <cell r="I1017">
            <v>-40.450000000000003</v>
          </cell>
        </row>
        <row r="1018">
          <cell r="I1018">
            <v>-1010</v>
          </cell>
        </row>
        <row r="1019">
          <cell r="I1019">
            <v>-311</v>
          </cell>
        </row>
        <row r="1020">
          <cell r="I1020">
            <v>-300</v>
          </cell>
        </row>
        <row r="1021">
          <cell r="I1021">
            <v>-26761</v>
          </cell>
        </row>
        <row r="1022">
          <cell r="I1022">
            <v>-10914</v>
          </cell>
        </row>
        <row r="1023">
          <cell r="I1023">
            <v>-453</v>
          </cell>
        </row>
        <row r="1024">
          <cell r="I1024">
            <v>-149</v>
          </cell>
        </row>
        <row r="1025">
          <cell r="I1025">
            <v>-150</v>
          </cell>
        </row>
        <row r="1026">
          <cell r="I1026">
            <v>-1150</v>
          </cell>
        </row>
        <row r="1027">
          <cell r="I1027">
            <v>-320</v>
          </cell>
        </row>
        <row r="1028">
          <cell r="I1028">
            <v>-2500</v>
          </cell>
        </row>
        <row r="1029">
          <cell r="I1029">
            <v>-27621.599999999999</v>
          </cell>
        </row>
        <row r="1030">
          <cell r="I1030">
            <v>-19502.400000000001</v>
          </cell>
        </row>
        <row r="1031">
          <cell r="I1031">
            <v>-4100</v>
          </cell>
        </row>
        <row r="1032">
          <cell r="I1032">
            <v>-338.12</v>
          </cell>
        </row>
        <row r="1033">
          <cell r="I1033">
            <v>-2000</v>
          </cell>
        </row>
        <row r="1034">
          <cell r="I1034">
            <v>-48</v>
          </cell>
        </row>
        <row r="1035">
          <cell r="I1035">
            <v>-50</v>
          </cell>
        </row>
        <row r="1036">
          <cell r="I1036">
            <v>-48</v>
          </cell>
        </row>
        <row r="1037">
          <cell r="I1037">
            <v>-48</v>
          </cell>
        </row>
        <row r="1038">
          <cell r="I1038">
            <v>-50</v>
          </cell>
        </row>
        <row r="1039">
          <cell r="I1039">
            <v>-46</v>
          </cell>
        </row>
        <row r="1040">
          <cell r="I1040">
            <v>-3000</v>
          </cell>
        </row>
        <row r="1041">
          <cell r="I1041">
            <v>-1000</v>
          </cell>
        </row>
        <row r="1042">
          <cell r="I1042">
            <v>-400</v>
          </cell>
        </row>
        <row r="1043">
          <cell r="I1043">
            <v>-7566</v>
          </cell>
        </row>
        <row r="1044">
          <cell r="I1044">
            <v>-140</v>
          </cell>
        </row>
        <row r="1045">
          <cell r="I1045">
            <v>-140</v>
          </cell>
        </row>
        <row r="1046">
          <cell r="I1046">
            <v>-2800</v>
          </cell>
        </row>
        <row r="1047">
          <cell r="I1047">
            <v>-34</v>
          </cell>
        </row>
        <row r="1048">
          <cell r="I1048">
            <v>-130</v>
          </cell>
        </row>
        <row r="1049">
          <cell r="I1049">
            <v>-30</v>
          </cell>
        </row>
        <row r="1050">
          <cell r="I1050">
            <v>-114</v>
          </cell>
        </row>
        <row r="1051">
          <cell r="I1051">
            <v>-25</v>
          </cell>
        </row>
        <row r="1052">
          <cell r="I1052">
            <v>-212</v>
          </cell>
        </row>
        <row r="1053">
          <cell r="I1053">
            <v>-24</v>
          </cell>
        </row>
        <row r="1054">
          <cell r="I1054">
            <v>-100</v>
          </cell>
        </row>
        <row r="1055">
          <cell r="I1055">
            <v>-533.52</v>
          </cell>
        </row>
        <row r="1056">
          <cell r="I1056">
            <v>-48</v>
          </cell>
        </row>
        <row r="1057">
          <cell r="I1057">
            <v>-48</v>
          </cell>
        </row>
        <row r="1058">
          <cell r="I1058">
            <v>-2018</v>
          </cell>
        </row>
        <row r="1059">
          <cell r="I1059">
            <v>-200</v>
          </cell>
        </row>
        <row r="1060">
          <cell r="I1060">
            <v>-200</v>
          </cell>
        </row>
        <row r="1061">
          <cell r="I1061">
            <v>-200</v>
          </cell>
        </row>
        <row r="1062">
          <cell r="I1062">
            <v>-4096</v>
          </cell>
        </row>
        <row r="1063">
          <cell r="I1063">
            <v>-200</v>
          </cell>
        </row>
        <row r="1064">
          <cell r="I1064">
            <v>-200</v>
          </cell>
        </row>
        <row r="1065">
          <cell r="I1065">
            <v>-100</v>
          </cell>
        </row>
        <row r="1066">
          <cell r="I1066">
            <v>-1000</v>
          </cell>
        </row>
        <row r="1067">
          <cell r="I1067">
            <v>-5280</v>
          </cell>
        </row>
        <row r="1068">
          <cell r="I1068">
            <v>-20</v>
          </cell>
        </row>
        <row r="1069">
          <cell r="I1069">
            <v>-270</v>
          </cell>
        </row>
        <row r="1070">
          <cell r="I1070">
            <v>-352</v>
          </cell>
        </row>
        <row r="1071">
          <cell r="I1071">
            <v>-7000</v>
          </cell>
        </row>
        <row r="1072">
          <cell r="I1072">
            <v>-191</v>
          </cell>
        </row>
        <row r="1073">
          <cell r="I1073">
            <v>-2095</v>
          </cell>
        </row>
        <row r="1074">
          <cell r="I1074">
            <v>-632</v>
          </cell>
        </row>
        <row r="1075">
          <cell r="I1075">
            <v>-250</v>
          </cell>
        </row>
        <row r="1076">
          <cell r="I1076">
            <v>-120</v>
          </cell>
        </row>
        <row r="1077">
          <cell r="I1077">
            <v>-307</v>
          </cell>
        </row>
        <row r="1078">
          <cell r="I1078">
            <v>-3400</v>
          </cell>
        </row>
        <row r="1079">
          <cell r="I1079">
            <v>-2400</v>
          </cell>
        </row>
        <row r="1080">
          <cell r="I1080">
            <v>-1900</v>
          </cell>
        </row>
        <row r="1081">
          <cell r="I1081">
            <v>-562</v>
          </cell>
        </row>
        <row r="1082">
          <cell r="I1082">
            <v>-2968</v>
          </cell>
        </row>
        <row r="1083">
          <cell r="I1083">
            <v>-225</v>
          </cell>
        </row>
        <row r="1084">
          <cell r="I1084">
            <v>13664.73</v>
          </cell>
        </row>
        <row r="1085">
          <cell r="I1085">
            <v>4306.1499999999996</v>
          </cell>
        </row>
        <row r="1086">
          <cell r="G1086">
            <v>3310</v>
          </cell>
          <cell r="I1086">
            <v>-576</v>
          </cell>
        </row>
        <row r="1087">
          <cell r="G1087">
            <v>3644</v>
          </cell>
          <cell r="I1087">
            <v>7000</v>
          </cell>
        </row>
        <row r="1088">
          <cell r="G1088">
            <v>3645</v>
          </cell>
          <cell r="I1088">
            <v>920</v>
          </cell>
        </row>
        <row r="1089">
          <cell r="G1089">
            <v>3641</v>
          </cell>
          <cell r="I1089">
            <v>2500</v>
          </cell>
        </row>
        <row r="1090">
          <cell r="G1090">
            <v>3642</v>
          </cell>
          <cell r="I1090">
            <v>200</v>
          </cell>
        </row>
        <row r="1091">
          <cell r="I1091">
            <v>-4000</v>
          </cell>
        </row>
        <row r="1092">
          <cell r="I1092">
            <v>-3055</v>
          </cell>
        </row>
        <row r="1093">
          <cell r="I1093">
            <v>-5000</v>
          </cell>
        </row>
        <row r="1094">
          <cell r="G1094">
            <v>3572</v>
          </cell>
          <cell r="I1094">
            <v>3000</v>
          </cell>
        </row>
        <row r="1095">
          <cell r="G1095">
            <v>3495</v>
          </cell>
          <cell r="I1095">
            <v>1795</v>
          </cell>
        </row>
        <row r="1096">
          <cell r="G1096">
            <v>3646</v>
          </cell>
          <cell r="I1096">
            <v>3000</v>
          </cell>
        </row>
        <row r="1097">
          <cell r="G1097">
            <v>3460</v>
          </cell>
          <cell r="I1097">
            <v>3895</v>
          </cell>
        </row>
        <row r="1098">
          <cell r="G1098">
            <v>3649</v>
          </cell>
          <cell r="I1098">
            <v>2000</v>
          </cell>
        </row>
        <row r="1099">
          <cell r="G1099">
            <v>3650</v>
          </cell>
          <cell r="I1099">
            <v>500</v>
          </cell>
        </row>
        <row r="1100">
          <cell r="G1100">
            <v>3605</v>
          </cell>
          <cell r="I1100">
            <v>360</v>
          </cell>
        </row>
        <row r="1101">
          <cell r="G1101">
            <v>3654</v>
          </cell>
          <cell r="I1101">
            <v>2000</v>
          </cell>
        </row>
        <row r="1102">
          <cell r="G1102">
            <v>3647</v>
          </cell>
          <cell r="I1102">
            <v>400</v>
          </cell>
        </row>
        <row r="1103">
          <cell r="G1103">
            <v>3647</v>
          </cell>
          <cell r="I1103">
            <v>4584</v>
          </cell>
        </row>
        <row r="1104">
          <cell r="G1104">
            <v>3629</v>
          </cell>
          <cell r="I1104">
            <v>1500</v>
          </cell>
        </row>
        <row r="1105">
          <cell r="G1105">
            <v>3643</v>
          </cell>
          <cell r="I1105">
            <v>1500</v>
          </cell>
        </row>
        <row r="1106">
          <cell r="G1106">
            <v>3626</v>
          </cell>
          <cell r="I1106">
            <v>1000</v>
          </cell>
        </row>
        <row r="1107">
          <cell r="G1107">
            <v>3543</v>
          </cell>
          <cell r="I1107">
            <v>4584</v>
          </cell>
        </row>
        <row r="1108">
          <cell r="G1108">
            <v>3524</v>
          </cell>
          <cell r="I1108">
            <v>8440</v>
          </cell>
        </row>
        <row r="1109">
          <cell r="G1109">
            <v>3652</v>
          </cell>
          <cell r="I1109">
            <v>2500</v>
          </cell>
        </row>
        <row r="1110">
          <cell r="G1110">
            <v>3521</v>
          </cell>
          <cell r="I1110">
            <v>624</v>
          </cell>
        </row>
        <row r="1111">
          <cell r="G1111">
            <v>3556</v>
          </cell>
          <cell r="I1111">
            <v>2220</v>
          </cell>
        </row>
        <row r="1112">
          <cell r="G1112">
            <v>3553</v>
          </cell>
          <cell r="I1112">
            <v>4299</v>
          </cell>
        </row>
        <row r="1113">
          <cell r="G1113">
            <v>3551</v>
          </cell>
          <cell r="I1113">
            <v>1318</v>
          </cell>
        </row>
        <row r="1114">
          <cell r="G1114">
            <v>3653</v>
          </cell>
          <cell r="I1114">
            <v>500</v>
          </cell>
        </row>
        <row r="1115">
          <cell r="G1115">
            <v>3506</v>
          </cell>
          <cell r="I1115">
            <v>1354</v>
          </cell>
        </row>
        <row r="1116">
          <cell r="G1116">
            <v>3492</v>
          </cell>
          <cell r="I1116">
            <v>3536</v>
          </cell>
        </row>
        <row r="1117">
          <cell r="G1117">
            <v>3668</v>
          </cell>
          <cell r="I1117">
            <v>100</v>
          </cell>
        </row>
        <row r="1118">
          <cell r="G1118">
            <v>3609</v>
          </cell>
          <cell r="I1118">
            <v>1042</v>
          </cell>
        </row>
        <row r="1119">
          <cell r="G1119">
            <v>3657</v>
          </cell>
          <cell r="I1119">
            <v>5000</v>
          </cell>
        </row>
        <row r="1120">
          <cell r="G1120">
            <v>3642</v>
          </cell>
          <cell r="I1120">
            <v>912</v>
          </cell>
        </row>
        <row r="1121">
          <cell r="G1121">
            <v>3660</v>
          </cell>
          <cell r="I1121">
            <v>3000</v>
          </cell>
        </row>
        <row r="1122">
          <cell r="G1122">
            <v>3422</v>
          </cell>
          <cell r="I1122">
            <v>1519</v>
          </cell>
        </row>
        <row r="1123">
          <cell r="G1123">
            <v>3555</v>
          </cell>
          <cell r="I1123">
            <v>1504</v>
          </cell>
        </row>
        <row r="1124">
          <cell r="G1124">
            <v>3623</v>
          </cell>
          <cell r="I1124">
            <v>312</v>
          </cell>
        </row>
        <row r="1125">
          <cell r="G1125">
            <v>3460</v>
          </cell>
          <cell r="I1125">
            <v>410</v>
          </cell>
        </row>
        <row r="1126">
          <cell r="G1126">
            <v>3664</v>
          </cell>
          <cell r="I1126">
            <v>2955</v>
          </cell>
        </row>
        <row r="1127">
          <cell r="G1127">
            <v>3494</v>
          </cell>
          <cell r="I1127">
            <v>4450</v>
          </cell>
        </row>
        <row r="1128">
          <cell r="G1128">
            <v>3662</v>
          </cell>
          <cell r="I1128">
            <v>100</v>
          </cell>
        </row>
        <row r="1129">
          <cell r="G1129">
            <v>3636</v>
          </cell>
          <cell r="I1129">
            <v>296</v>
          </cell>
        </row>
        <row r="1130">
          <cell r="G1130">
            <v>3502</v>
          </cell>
          <cell r="I1130">
            <v>4571</v>
          </cell>
        </row>
        <row r="1131">
          <cell r="G1131">
            <v>3483</v>
          </cell>
          <cell r="I1131">
            <v>8540</v>
          </cell>
        </row>
        <row r="1132">
          <cell r="G1132">
            <v>3595</v>
          </cell>
          <cell r="I1132">
            <v>1340</v>
          </cell>
        </row>
        <row r="1133">
          <cell r="G1133">
            <v>3538</v>
          </cell>
          <cell r="I1133">
            <v>4240</v>
          </cell>
        </row>
        <row r="1134">
          <cell r="G1134">
            <v>3501</v>
          </cell>
          <cell r="I1134">
            <v>2838</v>
          </cell>
        </row>
        <row r="1135">
          <cell r="G1135">
            <v>3422</v>
          </cell>
          <cell r="I1135">
            <v>1779.2</v>
          </cell>
        </row>
        <row r="1136">
          <cell r="G1136">
            <v>3503</v>
          </cell>
          <cell r="I1136">
            <v>3000</v>
          </cell>
        </row>
        <row r="1137">
          <cell r="G1137">
            <v>3667</v>
          </cell>
          <cell r="I1137">
            <v>100</v>
          </cell>
        </row>
        <row r="1138">
          <cell r="G1138">
            <v>3607</v>
          </cell>
          <cell r="I1138">
            <v>722</v>
          </cell>
        </row>
        <row r="1139">
          <cell r="G1139">
            <v>3514</v>
          </cell>
          <cell r="I1139">
            <v>5971</v>
          </cell>
        </row>
        <row r="1140">
          <cell r="G1140">
            <v>3520</v>
          </cell>
          <cell r="I1140">
            <v>14120</v>
          </cell>
        </row>
        <row r="1141">
          <cell r="G1141">
            <v>3594</v>
          </cell>
          <cell r="I1141">
            <v>2100</v>
          </cell>
        </row>
        <row r="1142">
          <cell r="G1142">
            <v>3683</v>
          </cell>
          <cell r="I1142">
            <v>1000</v>
          </cell>
        </row>
        <row r="1143">
          <cell r="G1143">
            <v>3490</v>
          </cell>
          <cell r="I1143">
            <v>5876</v>
          </cell>
        </row>
        <row r="1144">
          <cell r="G1144">
            <v>3668</v>
          </cell>
          <cell r="I1144">
            <v>1000</v>
          </cell>
        </row>
        <row r="1145">
          <cell r="G1145">
            <v>3669</v>
          </cell>
          <cell r="I1145">
            <v>1370</v>
          </cell>
        </row>
        <row r="1146">
          <cell r="G1146">
            <v>3669</v>
          </cell>
          <cell r="I1146">
            <v>100</v>
          </cell>
        </row>
        <row r="1147">
          <cell r="G1147">
            <v>3670</v>
          </cell>
          <cell r="I1147">
            <v>5000</v>
          </cell>
        </row>
        <row r="1148">
          <cell r="G1148">
            <v>3670</v>
          </cell>
          <cell r="I1148">
            <v>1940</v>
          </cell>
        </row>
        <row r="1149">
          <cell r="G1149">
            <v>3516</v>
          </cell>
          <cell r="I1149">
            <v>4168</v>
          </cell>
        </row>
        <row r="1150">
          <cell r="G1150">
            <v>3558</v>
          </cell>
          <cell r="I1150">
            <v>2794</v>
          </cell>
        </row>
        <row r="1151">
          <cell r="G1151">
            <v>3505</v>
          </cell>
          <cell r="I1151">
            <v>11628</v>
          </cell>
        </row>
        <row r="1152">
          <cell r="G1152">
            <v>3505</v>
          </cell>
          <cell r="I1152">
            <v>1640</v>
          </cell>
        </row>
        <row r="1153">
          <cell r="G1153">
            <v>3689</v>
          </cell>
          <cell r="I1153">
            <v>1008</v>
          </cell>
        </row>
        <row r="1154">
          <cell r="G1154">
            <v>3548</v>
          </cell>
          <cell r="I1154">
            <v>200</v>
          </cell>
        </row>
        <row r="1155">
          <cell r="G1155">
            <v>3531</v>
          </cell>
          <cell r="I1155">
            <v>4698</v>
          </cell>
        </row>
        <row r="1156">
          <cell r="G1156">
            <v>3471</v>
          </cell>
          <cell r="I1156">
            <v>1000</v>
          </cell>
        </row>
        <row r="1157">
          <cell r="G1157">
            <v>3682</v>
          </cell>
          <cell r="I1157">
            <v>6357</v>
          </cell>
        </row>
        <row r="1158">
          <cell r="G1158">
            <v>3684</v>
          </cell>
          <cell r="I1158">
            <v>300</v>
          </cell>
        </row>
        <row r="1159">
          <cell r="G1159">
            <v>3613</v>
          </cell>
          <cell r="I1159">
            <v>3690</v>
          </cell>
        </row>
        <row r="1160">
          <cell r="G1160">
            <v>3564</v>
          </cell>
          <cell r="I1160">
            <v>48</v>
          </cell>
        </row>
        <row r="1161">
          <cell r="G1161">
            <v>3671</v>
          </cell>
          <cell r="I1161">
            <v>1000</v>
          </cell>
        </row>
        <row r="1162">
          <cell r="G1162">
            <v>3675</v>
          </cell>
          <cell r="I1162">
            <v>548</v>
          </cell>
        </row>
        <row r="1163">
          <cell r="G1163">
            <v>3672</v>
          </cell>
          <cell r="I1163">
            <v>5000</v>
          </cell>
        </row>
        <row r="1164">
          <cell r="G1164">
            <v>3686</v>
          </cell>
          <cell r="I1164">
            <v>21320</v>
          </cell>
        </row>
        <row r="1165">
          <cell r="G1165">
            <v>3680</v>
          </cell>
          <cell r="I1165">
            <v>3000</v>
          </cell>
        </row>
        <row r="1166">
          <cell r="G1166">
            <v>3685</v>
          </cell>
          <cell r="I1166">
            <v>2000</v>
          </cell>
        </row>
        <row r="1167">
          <cell r="G1167">
            <v>3533</v>
          </cell>
          <cell r="I1167">
            <v>7732</v>
          </cell>
        </row>
        <row r="1168">
          <cell r="G1168">
            <v>3574</v>
          </cell>
          <cell r="I1168">
            <v>2069</v>
          </cell>
        </row>
        <row r="1169">
          <cell r="G1169">
            <v>3631</v>
          </cell>
          <cell r="I1169">
            <v>2641</v>
          </cell>
        </row>
        <row r="1170">
          <cell r="G1170">
            <v>3693</v>
          </cell>
          <cell r="I1170">
            <v>4000</v>
          </cell>
        </row>
        <row r="1171">
          <cell r="G1171">
            <v>3698</v>
          </cell>
          <cell r="I1171">
            <v>900</v>
          </cell>
        </row>
        <row r="1172">
          <cell r="G1172">
            <v>3698</v>
          </cell>
          <cell r="I1172">
            <v>200</v>
          </cell>
        </row>
        <row r="1173">
          <cell r="G1173">
            <v>3695</v>
          </cell>
          <cell r="I1173">
            <v>5000</v>
          </cell>
        </row>
        <row r="1174">
          <cell r="G1174">
            <v>3703</v>
          </cell>
          <cell r="I1174">
            <v>2900</v>
          </cell>
        </row>
        <row r="1175">
          <cell r="G1175">
            <v>3699</v>
          </cell>
          <cell r="I1175">
            <v>20</v>
          </cell>
        </row>
        <row r="1176">
          <cell r="G1176">
            <v>3593</v>
          </cell>
          <cell r="I1176">
            <v>80</v>
          </cell>
        </row>
        <row r="1177">
          <cell r="G1177">
            <v>3696</v>
          </cell>
          <cell r="I1177">
            <v>1000</v>
          </cell>
        </row>
        <row r="1178">
          <cell r="G1178">
            <v>3689</v>
          </cell>
          <cell r="I1178">
            <v>400</v>
          </cell>
        </row>
        <row r="1179">
          <cell r="G1179">
            <v>3691</v>
          </cell>
          <cell r="I1179">
            <v>6000</v>
          </cell>
        </row>
        <row r="1180">
          <cell r="G1180">
            <v>3692</v>
          </cell>
          <cell r="I1180">
            <v>2000</v>
          </cell>
        </row>
        <row r="1181">
          <cell r="G1181">
            <v>3690</v>
          </cell>
          <cell r="I1181">
            <v>1000</v>
          </cell>
        </row>
        <row r="1182">
          <cell r="G1182">
            <v>3577</v>
          </cell>
          <cell r="I1182">
            <v>6020</v>
          </cell>
        </row>
        <row r="1183">
          <cell r="G1183">
            <v>3641</v>
          </cell>
          <cell r="I1183">
            <v>8000</v>
          </cell>
        </row>
        <row r="1184">
          <cell r="G1184">
            <v>3670</v>
          </cell>
          <cell r="I1184">
            <v>5000</v>
          </cell>
        </row>
        <row r="1185">
          <cell r="G1185">
            <v>3707</v>
          </cell>
          <cell r="I1185">
            <v>600</v>
          </cell>
        </row>
        <row r="1186">
          <cell r="G1186">
            <v>3696</v>
          </cell>
          <cell r="I1186">
            <v>2000</v>
          </cell>
        </row>
        <row r="1187">
          <cell r="G1187">
            <v>3568</v>
          </cell>
          <cell r="I1187">
            <v>4468</v>
          </cell>
        </row>
        <row r="1188">
          <cell r="G1188">
            <v>3599</v>
          </cell>
          <cell r="I1188">
            <v>4668</v>
          </cell>
        </row>
        <row r="1189">
          <cell r="G1189">
            <v>3610</v>
          </cell>
          <cell r="I1189">
            <v>4000</v>
          </cell>
        </row>
        <row r="1190">
          <cell r="G1190">
            <v>3704</v>
          </cell>
          <cell r="I1190">
            <v>68</v>
          </cell>
        </row>
        <row r="1191">
          <cell r="I1191">
            <v>-150</v>
          </cell>
        </row>
        <row r="1192">
          <cell r="I1192">
            <v>-130</v>
          </cell>
        </row>
        <row r="1193">
          <cell r="I1193">
            <v>-17.75</v>
          </cell>
        </row>
        <row r="1194">
          <cell r="I1194">
            <v>-45.35</v>
          </cell>
        </row>
        <row r="1195">
          <cell r="I1195">
            <v>-22.5</v>
          </cell>
        </row>
        <row r="1196">
          <cell r="I1196">
            <v>-15.08</v>
          </cell>
        </row>
        <row r="1197">
          <cell r="I1197">
            <v>-26</v>
          </cell>
        </row>
        <row r="1198">
          <cell r="I1198">
            <v>-115.9</v>
          </cell>
        </row>
        <row r="1199">
          <cell r="I1199">
            <v>-45.24</v>
          </cell>
        </row>
        <row r="1200">
          <cell r="I1200">
            <v>-62.73</v>
          </cell>
        </row>
        <row r="1201">
          <cell r="I1201">
            <v>-25.65</v>
          </cell>
        </row>
        <row r="1202">
          <cell r="I1202">
            <v>-112</v>
          </cell>
        </row>
        <row r="1203">
          <cell r="I1203">
            <v>-113</v>
          </cell>
        </row>
        <row r="1204">
          <cell r="I1204">
            <v>-120</v>
          </cell>
        </row>
        <row r="1205">
          <cell r="I1205">
            <v>-90</v>
          </cell>
        </row>
        <row r="1206">
          <cell r="I1206">
            <v>-189</v>
          </cell>
        </row>
        <row r="1207">
          <cell r="I1207">
            <v>-48</v>
          </cell>
        </row>
        <row r="1208">
          <cell r="I1208">
            <v>-189</v>
          </cell>
        </row>
        <row r="1209">
          <cell r="I1209">
            <v>-282.5</v>
          </cell>
        </row>
        <row r="1210">
          <cell r="I1210">
            <v>-50</v>
          </cell>
        </row>
        <row r="1211">
          <cell r="I1211">
            <v>-225</v>
          </cell>
        </row>
        <row r="1212">
          <cell r="I1212">
            <v>-393</v>
          </cell>
        </row>
        <row r="1213">
          <cell r="I1213">
            <v>-50</v>
          </cell>
        </row>
        <row r="1214">
          <cell r="I1214">
            <v>-50</v>
          </cell>
        </row>
        <row r="1215">
          <cell r="I1215">
            <v>-242</v>
          </cell>
        </row>
        <row r="1216">
          <cell r="I1216">
            <v>-856</v>
          </cell>
        </row>
        <row r="1217">
          <cell r="I1217">
            <v>-100</v>
          </cell>
        </row>
        <row r="1218">
          <cell r="I1218">
            <v>-18</v>
          </cell>
        </row>
        <row r="1219">
          <cell r="I1219">
            <v>-32.479999999999997</v>
          </cell>
        </row>
        <row r="1220">
          <cell r="I1220">
            <v>-229.58</v>
          </cell>
        </row>
        <row r="1221">
          <cell r="I1221">
            <v>-154.36000000000001</v>
          </cell>
        </row>
        <row r="1222">
          <cell r="I1222">
            <v>-148.97999999999999</v>
          </cell>
        </row>
        <row r="1223">
          <cell r="I1223">
            <v>-7</v>
          </cell>
        </row>
        <row r="1224">
          <cell r="I1224">
            <v>-186.76</v>
          </cell>
        </row>
        <row r="1225">
          <cell r="I1225">
            <v>-1800</v>
          </cell>
        </row>
        <row r="1226">
          <cell r="I1226">
            <v>-1150</v>
          </cell>
        </row>
        <row r="1227">
          <cell r="I1227">
            <v>-1150</v>
          </cell>
        </row>
        <row r="1228">
          <cell r="I1228">
            <v>-1150</v>
          </cell>
        </row>
        <row r="1229">
          <cell r="I1229">
            <v>-18</v>
          </cell>
        </row>
        <row r="1230">
          <cell r="I1230">
            <v>-52.5</v>
          </cell>
        </row>
        <row r="1231">
          <cell r="I1231">
            <v>-9.75</v>
          </cell>
        </row>
        <row r="1232">
          <cell r="I1232">
            <v>-13.28</v>
          </cell>
        </row>
        <row r="1233">
          <cell r="I1233">
            <v>-13.75</v>
          </cell>
        </row>
        <row r="1234">
          <cell r="I1234">
            <v>-9.25</v>
          </cell>
        </row>
        <row r="1235">
          <cell r="I1235">
            <v>-92.25</v>
          </cell>
        </row>
        <row r="1236">
          <cell r="I1236">
            <v>-45.5</v>
          </cell>
        </row>
        <row r="1237">
          <cell r="I1237">
            <v>-9</v>
          </cell>
        </row>
        <row r="1238">
          <cell r="I1238">
            <v>-40.1</v>
          </cell>
        </row>
        <row r="1239">
          <cell r="I1239">
            <v>-26.9</v>
          </cell>
        </row>
        <row r="1240">
          <cell r="I1240">
            <v>-18</v>
          </cell>
        </row>
        <row r="1241">
          <cell r="I1241">
            <v>-8</v>
          </cell>
        </row>
        <row r="1242">
          <cell r="I1242">
            <v>-223</v>
          </cell>
        </row>
        <row r="1243">
          <cell r="I1243">
            <v>-241</v>
          </cell>
        </row>
        <row r="1244">
          <cell r="I1244">
            <v>-40</v>
          </cell>
        </row>
        <row r="1245">
          <cell r="I1245">
            <v>-10</v>
          </cell>
        </row>
        <row r="1246">
          <cell r="I1246">
            <v>-152.53</v>
          </cell>
        </row>
        <row r="1247">
          <cell r="I1247">
            <v>-11.7</v>
          </cell>
        </row>
        <row r="1248">
          <cell r="I1248">
            <v>-200</v>
          </cell>
        </row>
        <row r="1249">
          <cell r="I1249">
            <v>-1725</v>
          </cell>
        </row>
        <row r="1250">
          <cell r="I1250">
            <v>-1350</v>
          </cell>
        </row>
        <row r="1251">
          <cell r="I1251">
            <v>-2528</v>
          </cell>
        </row>
        <row r="1252">
          <cell r="I1252">
            <v>-20000</v>
          </cell>
        </row>
        <row r="1253">
          <cell r="I1253">
            <v>-25000</v>
          </cell>
        </row>
        <row r="1254">
          <cell r="I1254">
            <v>-2693</v>
          </cell>
        </row>
        <row r="1255">
          <cell r="I1255">
            <v>-200</v>
          </cell>
        </row>
        <row r="1256">
          <cell r="I1256">
            <v>-260.92</v>
          </cell>
        </row>
        <row r="1257">
          <cell r="I1257">
            <v>-181.96</v>
          </cell>
        </row>
        <row r="1258">
          <cell r="I1258">
            <v>-105</v>
          </cell>
        </row>
        <row r="1259">
          <cell r="I1259">
            <v>-88</v>
          </cell>
        </row>
        <row r="1260">
          <cell r="I1260">
            <v>-23</v>
          </cell>
        </row>
        <row r="1261">
          <cell r="I1261">
            <v>-226.37</v>
          </cell>
        </row>
        <row r="1262">
          <cell r="I1262">
            <v>-175</v>
          </cell>
        </row>
        <row r="1263">
          <cell r="I1263">
            <v>-313</v>
          </cell>
        </row>
        <row r="1264">
          <cell r="I1264">
            <v>-630</v>
          </cell>
        </row>
        <row r="1265">
          <cell r="I1265">
            <v>-198</v>
          </cell>
        </row>
        <row r="1266">
          <cell r="I1266">
            <v>-198</v>
          </cell>
        </row>
        <row r="1267">
          <cell r="I1267">
            <v>-672</v>
          </cell>
        </row>
        <row r="1268">
          <cell r="I1268">
            <v>-1769</v>
          </cell>
        </row>
        <row r="1269">
          <cell r="I1269">
            <v>-40000</v>
          </cell>
        </row>
        <row r="1270">
          <cell r="I1270">
            <v>-40000</v>
          </cell>
        </row>
        <row r="1271">
          <cell r="I1271">
            <v>-2486</v>
          </cell>
        </row>
        <row r="1272">
          <cell r="I1272">
            <v>-4558</v>
          </cell>
        </row>
        <row r="1273">
          <cell r="I1273">
            <v>-2186</v>
          </cell>
        </row>
        <row r="1274">
          <cell r="I1274">
            <v>-210</v>
          </cell>
        </row>
        <row r="1275">
          <cell r="I1275">
            <v>-438.87</v>
          </cell>
        </row>
        <row r="1276">
          <cell r="I1276">
            <v>-200</v>
          </cell>
        </row>
        <row r="1277">
          <cell r="I1277">
            <v>-186</v>
          </cell>
        </row>
        <row r="1278">
          <cell r="I1278">
            <v>-172</v>
          </cell>
        </row>
        <row r="1279">
          <cell r="I1279">
            <v>-80</v>
          </cell>
        </row>
        <row r="1280">
          <cell r="I1280">
            <v>-120</v>
          </cell>
        </row>
        <row r="1281">
          <cell r="I1281">
            <v>-150</v>
          </cell>
        </row>
        <row r="1282">
          <cell r="I1282">
            <v>-100</v>
          </cell>
        </row>
        <row r="1283">
          <cell r="I1283">
            <v>-170</v>
          </cell>
        </row>
        <row r="1284">
          <cell r="I1284">
            <v>-2256</v>
          </cell>
        </row>
        <row r="1285">
          <cell r="I1285">
            <v>-500</v>
          </cell>
        </row>
        <row r="1286">
          <cell r="I1286">
            <v>-313.95</v>
          </cell>
        </row>
        <row r="1287">
          <cell r="I1287">
            <v>-2000</v>
          </cell>
        </row>
        <row r="1288">
          <cell r="I1288">
            <v>-52.5</v>
          </cell>
        </row>
        <row r="1289">
          <cell r="I1289">
            <v>-338.12</v>
          </cell>
        </row>
        <row r="1290">
          <cell r="I1290">
            <v>-366.87</v>
          </cell>
        </row>
        <row r="1291">
          <cell r="I1291">
            <v>-456.8</v>
          </cell>
        </row>
        <row r="1292">
          <cell r="I1292">
            <v>-103</v>
          </cell>
        </row>
        <row r="1293">
          <cell r="I1293">
            <v>-500</v>
          </cell>
        </row>
        <row r="1294">
          <cell r="I1294">
            <v>-290</v>
          </cell>
        </row>
        <row r="1295">
          <cell r="I1295">
            <v>-550</v>
          </cell>
        </row>
        <row r="1296">
          <cell r="I1296">
            <v>-419</v>
          </cell>
        </row>
        <row r="1297">
          <cell r="I1297">
            <v>-251</v>
          </cell>
        </row>
        <row r="1298">
          <cell r="I1298">
            <v>-48</v>
          </cell>
        </row>
        <row r="1299">
          <cell r="I1299">
            <v>-48</v>
          </cell>
        </row>
        <row r="1300">
          <cell r="I1300">
            <v>-48</v>
          </cell>
        </row>
        <row r="1301">
          <cell r="I1301">
            <v>-48</v>
          </cell>
        </row>
        <row r="1302">
          <cell r="I1302">
            <v>-48</v>
          </cell>
        </row>
        <row r="1303">
          <cell r="I1303">
            <v>-50</v>
          </cell>
        </row>
        <row r="1304">
          <cell r="I1304">
            <v>-50</v>
          </cell>
        </row>
        <row r="1305">
          <cell r="I1305">
            <v>-50</v>
          </cell>
        </row>
        <row r="1306">
          <cell r="I1306">
            <v>-50</v>
          </cell>
        </row>
        <row r="1307">
          <cell r="I1307">
            <v>-250</v>
          </cell>
        </row>
        <row r="1308">
          <cell r="I1308">
            <v>-899.44</v>
          </cell>
        </row>
        <row r="1309">
          <cell r="I1309">
            <v>-1425</v>
          </cell>
        </row>
        <row r="1310">
          <cell r="I1310">
            <v>-28703.5</v>
          </cell>
        </row>
        <row r="1311">
          <cell r="I1311">
            <v>-8210.74</v>
          </cell>
        </row>
        <row r="1312">
          <cell r="I1312">
            <v>-34320</v>
          </cell>
        </row>
        <row r="1313">
          <cell r="I1313">
            <v>-100</v>
          </cell>
        </row>
        <row r="1314">
          <cell r="I1314">
            <v>-4332</v>
          </cell>
        </row>
        <row r="1315">
          <cell r="I1315">
            <v>-1430</v>
          </cell>
        </row>
        <row r="1316">
          <cell r="I1316">
            <v>-392</v>
          </cell>
        </row>
        <row r="1317">
          <cell r="I1317">
            <v>-100</v>
          </cell>
        </row>
        <row r="1318">
          <cell r="I1318">
            <v>-700</v>
          </cell>
        </row>
        <row r="1319">
          <cell r="I1319">
            <v>-7000</v>
          </cell>
        </row>
        <row r="1320">
          <cell r="I1320">
            <v>-137.97999999999999</v>
          </cell>
        </row>
        <row r="1321">
          <cell r="I1321">
            <v>-742.85</v>
          </cell>
        </row>
        <row r="1322">
          <cell r="I1322">
            <v>-20.16</v>
          </cell>
        </row>
        <row r="1323">
          <cell r="I1323">
            <v>-580</v>
          </cell>
        </row>
        <row r="1324">
          <cell r="I1324">
            <v>-562.86</v>
          </cell>
        </row>
        <row r="1325">
          <cell r="I1325">
            <v>-200</v>
          </cell>
        </row>
        <row r="1326">
          <cell r="I1326">
            <v>-200</v>
          </cell>
        </row>
        <row r="1327">
          <cell r="I1327">
            <v>-400</v>
          </cell>
        </row>
        <row r="1328">
          <cell r="I1328">
            <v>-200</v>
          </cell>
        </row>
        <row r="1329">
          <cell r="I1329">
            <v>-200</v>
          </cell>
        </row>
        <row r="1330">
          <cell r="I1330">
            <v>-200</v>
          </cell>
        </row>
        <row r="1331">
          <cell r="I1331">
            <v>-300</v>
          </cell>
        </row>
        <row r="1332">
          <cell r="I1332">
            <v>-32</v>
          </cell>
        </row>
        <row r="1333">
          <cell r="I1333">
            <v>-77.900000000000006</v>
          </cell>
        </row>
        <row r="1334">
          <cell r="I1334">
            <v>-8</v>
          </cell>
        </row>
        <row r="1335">
          <cell r="I1335">
            <v>-240</v>
          </cell>
        </row>
        <row r="1336">
          <cell r="I1336">
            <v>37892.81</v>
          </cell>
        </row>
        <row r="1337">
          <cell r="I1337">
            <v>126.11</v>
          </cell>
        </row>
        <row r="1338">
          <cell r="G1338">
            <v>3716</v>
          </cell>
          <cell r="I1338">
            <v>3800</v>
          </cell>
        </row>
        <row r="1339">
          <cell r="G1339">
            <v>3586</v>
          </cell>
          <cell r="I1339">
            <v>1998</v>
          </cell>
        </row>
        <row r="1340">
          <cell r="G1340">
            <v>3601</v>
          </cell>
          <cell r="I1340">
            <v>2918</v>
          </cell>
        </row>
        <row r="1341">
          <cell r="G1341">
            <v>3709</v>
          </cell>
          <cell r="I1341">
            <v>50</v>
          </cell>
        </row>
        <row r="1342">
          <cell r="G1342">
            <v>3488</v>
          </cell>
          <cell r="I1342">
            <v>7718</v>
          </cell>
        </row>
        <row r="1343">
          <cell r="G1343">
            <v>3711</v>
          </cell>
          <cell r="I1343">
            <v>1000</v>
          </cell>
        </row>
        <row r="1344">
          <cell r="G1344">
            <v>3710</v>
          </cell>
          <cell r="I1344">
            <v>9500</v>
          </cell>
        </row>
        <row r="1345">
          <cell r="G1345">
            <v>3712</v>
          </cell>
          <cell r="I1345">
            <v>1182</v>
          </cell>
        </row>
        <row r="1346">
          <cell r="I1346">
            <v>-6000</v>
          </cell>
        </row>
        <row r="1347">
          <cell r="I1347">
            <v>-7055</v>
          </cell>
        </row>
        <row r="1348">
          <cell r="G1348">
            <v>3645</v>
          </cell>
          <cell r="I1348">
            <v>856</v>
          </cell>
        </row>
        <row r="1349">
          <cell r="G1349">
            <v>3576</v>
          </cell>
          <cell r="I1349">
            <v>8990</v>
          </cell>
        </row>
        <row r="1350">
          <cell r="G1350">
            <v>3397</v>
          </cell>
          <cell r="I1350">
            <v>5700</v>
          </cell>
        </row>
        <row r="1351">
          <cell r="G1351">
            <v>3397</v>
          </cell>
          <cell r="I1351">
            <v>1619</v>
          </cell>
        </row>
        <row r="1352">
          <cell r="G1352">
            <v>3723</v>
          </cell>
          <cell r="I1352">
            <v>592</v>
          </cell>
        </row>
        <row r="1353">
          <cell r="G1353">
            <v>3717</v>
          </cell>
          <cell r="I1353">
            <v>1000</v>
          </cell>
        </row>
        <row r="1354">
          <cell r="G1354">
            <v>3724</v>
          </cell>
          <cell r="I1354">
            <v>360</v>
          </cell>
        </row>
        <row r="1355">
          <cell r="G1355">
            <v>3725</v>
          </cell>
          <cell r="I1355">
            <v>7000</v>
          </cell>
        </row>
        <row r="1356">
          <cell r="G1356">
            <v>3726</v>
          </cell>
          <cell r="I1356">
            <v>5000</v>
          </cell>
        </row>
        <row r="1357">
          <cell r="G1357">
            <v>3571</v>
          </cell>
          <cell r="I1357">
            <v>2256</v>
          </cell>
        </row>
        <row r="1358">
          <cell r="G1358">
            <v>3719</v>
          </cell>
          <cell r="I1358">
            <v>56</v>
          </cell>
        </row>
        <row r="1359">
          <cell r="G1359">
            <v>3713</v>
          </cell>
          <cell r="I1359">
            <v>448</v>
          </cell>
        </row>
        <row r="1360">
          <cell r="G1360">
            <v>3712</v>
          </cell>
          <cell r="I1360">
            <v>830</v>
          </cell>
        </row>
        <row r="1361">
          <cell r="G1361">
            <v>3671</v>
          </cell>
          <cell r="I1361">
            <v>5242</v>
          </cell>
        </row>
        <row r="1362">
          <cell r="G1362">
            <v>3618</v>
          </cell>
          <cell r="I1362">
            <v>3374</v>
          </cell>
        </row>
        <row r="1363">
          <cell r="G1363">
            <v>3573</v>
          </cell>
          <cell r="I1363">
            <v>4850</v>
          </cell>
        </row>
        <row r="1364">
          <cell r="G1364">
            <v>3573</v>
          </cell>
          <cell r="I1364">
            <v>4150</v>
          </cell>
        </row>
        <row r="1365">
          <cell r="G1365">
            <v>3728</v>
          </cell>
          <cell r="I1365">
            <v>4900</v>
          </cell>
        </row>
        <row r="1366">
          <cell r="G1366">
            <v>3657</v>
          </cell>
          <cell r="I1366">
            <v>8832</v>
          </cell>
        </row>
        <row r="1367">
          <cell r="G1367">
            <v>3611</v>
          </cell>
          <cell r="I1367">
            <v>6794</v>
          </cell>
        </row>
        <row r="1368">
          <cell r="G1368">
            <v>3727</v>
          </cell>
          <cell r="I1368">
            <v>1000</v>
          </cell>
        </row>
        <row r="1369">
          <cell r="G1369">
            <v>3730</v>
          </cell>
          <cell r="I1369">
            <v>2700</v>
          </cell>
        </row>
        <row r="1370">
          <cell r="G1370">
            <v>3684</v>
          </cell>
          <cell r="I1370">
            <v>812</v>
          </cell>
        </row>
        <row r="1371">
          <cell r="G1371">
            <v>3643</v>
          </cell>
          <cell r="I1371">
            <v>3548</v>
          </cell>
        </row>
        <row r="1372">
          <cell r="G1372">
            <v>3629</v>
          </cell>
          <cell r="I1372">
            <v>2513</v>
          </cell>
        </row>
        <row r="1373">
          <cell r="G1373">
            <v>3709</v>
          </cell>
          <cell r="I1373">
            <v>98</v>
          </cell>
        </row>
        <row r="1374">
          <cell r="G1374">
            <v>3740</v>
          </cell>
          <cell r="I1374">
            <v>3000</v>
          </cell>
        </row>
        <row r="1375">
          <cell r="G1375">
            <v>3683</v>
          </cell>
          <cell r="I1375">
            <v>860</v>
          </cell>
        </row>
        <row r="1376">
          <cell r="G1376">
            <v>3668</v>
          </cell>
          <cell r="I1376">
            <v>876</v>
          </cell>
        </row>
        <row r="1377">
          <cell r="G1377">
            <v>3742</v>
          </cell>
          <cell r="I1377">
            <v>6300</v>
          </cell>
        </row>
        <row r="1378">
          <cell r="G1378">
            <v>3587</v>
          </cell>
          <cell r="I1378">
            <v>7000</v>
          </cell>
        </row>
        <row r="1379">
          <cell r="G1379">
            <v>3703</v>
          </cell>
          <cell r="I1379">
            <v>2818</v>
          </cell>
        </row>
        <row r="1380">
          <cell r="G1380">
            <v>3650</v>
          </cell>
          <cell r="I1380">
            <v>1024</v>
          </cell>
        </row>
        <row r="1381">
          <cell r="G1381">
            <v>3736</v>
          </cell>
          <cell r="I1381">
            <v>3064</v>
          </cell>
        </row>
        <row r="1382">
          <cell r="G1382">
            <v>3739</v>
          </cell>
          <cell r="I1382">
            <v>2900</v>
          </cell>
        </row>
        <row r="1383">
          <cell r="G1383">
            <v>3738</v>
          </cell>
          <cell r="I1383">
            <v>3000</v>
          </cell>
        </row>
        <row r="1384">
          <cell r="G1384">
            <v>3734</v>
          </cell>
          <cell r="I1384">
            <v>200</v>
          </cell>
        </row>
        <row r="1385">
          <cell r="G1385">
            <v>3635</v>
          </cell>
          <cell r="I1385">
            <v>196</v>
          </cell>
        </row>
        <row r="1386">
          <cell r="G1386">
            <v>3743</v>
          </cell>
          <cell r="I1386">
            <v>5400</v>
          </cell>
        </row>
        <row r="1387">
          <cell r="G1387">
            <v>3717</v>
          </cell>
          <cell r="I1387">
            <v>5000</v>
          </cell>
        </row>
        <row r="1388">
          <cell r="G1388">
            <v>3746</v>
          </cell>
          <cell r="I1388">
            <v>100</v>
          </cell>
        </row>
        <row r="1389">
          <cell r="G1389">
            <v>3745</v>
          </cell>
          <cell r="I1389">
            <v>500</v>
          </cell>
        </row>
        <row r="1390">
          <cell r="I1390">
            <v>-600</v>
          </cell>
        </row>
        <row r="1391">
          <cell r="G1391">
            <v>3661</v>
          </cell>
          <cell r="I1391">
            <v>580</v>
          </cell>
        </row>
        <row r="1392">
          <cell r="G1392">
            <v>3532</v>
          </cell>
          <cell r="I1392">
            <v>11412</v>
          </cell>
        </row>
        <row r="1393">
          <cell r="G1393">
            <v>3754</v>
          </cell>
          <cell r="I1393">
            <v>808</v>
          </cell>
        </row>
        <row r="1394">
          <cell r="G1394">
            <v>3753</v>
          </cell>
          <cell r="I1394">
            <v>500</v>
          </cell>
        </row>
        <row r="1395">
          <cell r="G1395">
            <v>3750</v>
          </cell>
          <cell r="I1395">
            <v>800</v>
          </cell>
        </row>
        <row r="1396">
          <cell r="G1396">
            <v>3649</v>
          </cell>
          <cell r="I1396">
            <v>6950</v>
          </cell>
        </row>
        <row r="1397">
          <cell r="G1397">
            <v>3752</v>
          </cell>
          <cell r="I1397">
            <v>100</v>
          </cell>
        </row>
        <row r="1398">
          <cell r="G1398">
            <v>3632</v>
          </cell>
          <cell r="I1398">
            <v>4206</v>
          </cell>
        </row>
        <row r="1399">
          <cell r="G1399">
            <v>3748</v>
          </cell>
          <cell r="I1399">
            <v>2000</v>
          </cell>
        </row>
        <row r="1400">
          <cell r="G1400">
            <v>3744</v>
          </cell>
          <cell r="I1400">
            <v>400</v>
          </cell>
        </row>
        <row r="1401">
          <cell r="G1401">
            <v>3690</v>
          </cell>
          <cell r="I1401">
            <v>1955</v>
          </cell>
        </row>
        <row r="1402">
          <cell r="G1402">
            <v>3645</v>
          </cell>
          <cell r="I1402">
            <v>900</v>
          </cell>
        </row>
        <row r="1403">
          <cell r="G1403">
            <v>3681</v>
          </cell>
          <cell r="I1403">
            <v>602</v>
          </cell>
        </row>
        <row r="1404">
          <cell r="G1404">
            <v>3776</v>
          </cell>
          <cell r="I1404">
            <v>1500</v>
          </cell>
        </row>
        <row r="1405">
          <cell r="G1405">
            <v>3765</v>
          </cell>
          <cell r="I1405">
            <v>6700</v>
          </cell>
        </row>
        <row r="1406">
          <cell r="G1406">
            <v>3766</v>
          </cell>
          <cell r="I1406">
            <v>6700</v>
          </cell>
        </row>
        <row r="1407">
          <cell r="G1407">
            <v>3762</v>
          </cell>
          <cell r="I1407">
            <v>13248</v>
          </cell>
        </row>
        <row r="1408">
          <cell r="G1408">
            <v>3640</v>
          </cell>
          <cell r="I1408">
            <v>3834</v>
          </cell>
        </row>
        <row r="1409">
          <cell r="G1409">
            <v>3779</v>
          </cell>
          <cell r="I1409">
            <v>4000</v>
          </cell>
        </row>
        <row r="1410">
          <cell r="G1410">
            <v>3782</v>
          </cell>
          <cell r="I1410">
            <v>400</v>
          </cell>
        </row>
        <row r="1411">
          <cell r="G1411">
            <v>3764</v>
          </cell>
          <cell r="I1411">
            <v>1450</v>
          </cell>
        </row>
        <row r="1412">
          <cell r="G1412">
            <v>3698</v>
          </cell>
          <cell r="I1412">
            <v>1124</v>
          </cell>
        </row>
        <row r="1413">
          <cell r="G1413">
            <v>3769</v>
          </cell>
          <cell r="I1413">
            <v>1595</v>
          </cell>
        </row>
        <row r="1414">
          <cell r="G1414">
            <v>3773</v>
          </cell>
          <cell r="I1414">
            <v>1500</v>
          </cell>
        </row>
        <row r="1415">
          <cell r="G1415">
            <v>3746</v>
          </cell>
          <cell r="I1415">
            <v>410</v>
          </cell>
        </row>
        <row r="1416">
          <cell r="G1416">
            <v>3660</v>
          </cell>
          <cell r="I1416">
            <v>6803</v>
          </cell>
        </row>
        <row r="1417">
          <cell r="G1417">
            <v>3767</v>
          </cell>
          <cell r="I1417">
            <v>100</v>
          </cell>
        </row>
        <row r="1418">
          <cell r="G1418">
            <v>3745</v>
          </cell>
          <cell r="I1418">
            <v>612</v>
          </cell>
        </row>
        <row r="1419">
          <cell r="G1419">
            <v>3649</v>
          </cell>
          <cell r="I1419">
            <v>200</v>
          </cell>
        </row>
        <row r="1420">
          <cell r="G1420">
            <v>3778</v>
          </cell>
          <cell r="I1420">
            <v>400</v>
          </cell>
        </row>
        <row r="1421">
          <cell r="G1421">
            <v>3647</v>
          </cell>
          <cell r="I1421">
            <v>7000</v>
          </cell>
        </row>
        <row r="1422">
          <cell r="G1422">
            <v>3761</v>
          </cell>
          <cell r="I1422">
            <v>2000</v>
          </cell>
        </row>
        <row r="1423">
          <cell r="G1423">
            <v>3794</v>
          </cell>
          <cell r="I1423">
            <v>100</v>
          </cell>
        </row>
        <row r="1424">
          <cell r="G1424">
            <v>3796</v>
          </cell>
          <cell r="I1424">
            <v>3100</v>
          </cell>
        </row>
        <row r="1425">
          <cell r="G1425">
            <v>3784</v>
          </cell>
          <cell r="I1425">
            <v>1100</v>
          </cell>
        </row>
        <row r="1426">
          <cell r="G1426">
            <v>3791</v>
          </cell>
          <cell r="I1426">
            <v>5000</v>
          </cell>
        </row>
        <row r="1427">
          <cell r="G1427">
            <v>3786</v>
          </cell>
          <cell r="I1427">
            <v>500</v>
          </cell>
        </row>
        <row r="1428">
          <cell r="G1428">
            <v>3627</v>
          </cell>
          <cell r="I1428">
            <v>320</v>
          </cell>
        </row>
        <row r="1429">
          <cell r="G1429">
            <v>3795</v>
          </cell>
          <cell r="I1429">
            <v>50</v>
          </cell>
        </row>
        <row r="1430">
          <cell r="G1430">
            <v>3793</v>
          </cell>
          <cell r="I1430">
            <v>112</v>
          </cell>
        </row>
        <row r="1431">
          <cell r="G1431">
            <v>3712</v>
          </cell>
          <cell r="I1431">
            <v>528</v>
          </cell>
        </row>
        <row r="1432">
          <cell r="G1432">
            <v>3788</v>
          </cell>
          <cell r="I1432">
            <v>400</v>
          </cell>
        </row>
        <row r="1433">
          <cell r="G1433">
            <v>3712</v>
          </cell>
          <cell r="I1433">
            <v>996</v>
          </cell>
        </row>
        <row r="1434">
          <cell r="G1434">
            <v>3613</v>
          </cell>
          <cell r="I1434">
            <v>1205.4000000000001</v>
          </cell>
        </row>
        <row r="1435">
          <cell r="G1435">
            <v>3615</v>
          </cell>
          <cell r="I1435">
            <v>8388.6</v>
          </cell>
        </row>
        <row r="1436">
          <cell r="G1436">
            <v>3750</v>
          </cell>
          <cell r="I1436">
            <v>2600</v>
          </cell>
        </row>
        <row r="1437">
          <cell r="G1437">
            <v>3792</v>
          </cell>
          <cell r="I1437">
            <v>735</v>
          </cell>
        </row>
        <row r="1438">
          <cell r="I1438">
            <v>-18.600000000000001</v>
          </cell>
        </row>
        <row r="1439">
          <cell r="I1439">
            <v>250.2</v>
          </cell>
        </row>
        <row r="1440">
          <cell r="I1440">
            <v>-122</v>
          </cell>
        </row>
        <row r="1441">
          <cell r="I1441">
            <v>-228</v>
          </cell>
        </row>
        <row r="1442">
          <cell r="I1442">
            <v>-50</v>
          </cell>
        </row>
        <row r="1443">
          <cell r="I1443">
            <v>-36.75</v>
          </cell>
        </row>
        <row r="1444">
          <cell r="I1444">
            <v>-56.2</v>
          </cell>
        </row>
        <row r="1445">
          <cell r="I1445">
            <v>-66</v>
          </cell>
        </row>
        <row r="1446">
          <cell r="I1446">
            <v>-60</v>
          </cell>
        </row>
        <row r="1447">
          <cell r="I1447">
            <v>-163</v>
          </cell>
        </row>
        <row r="1448">
          <cell r="I1448">
            <v>-90</v>
          </cell>
        </row>
        <row r="1449">
          <cell r="I1449">
            <v>-53</v>
          </cell>
        </row>
        <row r="1450">
          <cell r="I1450">
            <v>-264.89999999999998</v>
          </cell>
        </row>
        <row r="1451">
          <cell r="I1451">
            <v>-25.52</v>
          </cell>
        </row>
        <row r="1452">
          <cell r="I1452">
            <v>-122.36</v>
          </cell>
        </row>
        <row r="1453">
          <cell r="I1453">
            <v>-44.5</v>
          </cell>
        </row>
        <row r="1454">
          <cell r="I1454">
            <v>-86.46</v>
          </cell>
        </row>
        <row r="1455">
          <cell r="I1455">
            <v>-62.68</v>
          </cell>
        </row>
        <row r="1456">
          <cell r="I1456">
            <v>-14.4</v>
          </cell>
        </row>
        <row r="1457">
          <cell r="I1457">
            <v>-52.5</v>
          </cell>
        </row>
        <row r="1458">
          <cell r="I1458">
            <v>-22.5</v>
          </cell>
        </row>
        <row r="1459">
          <cell r="I1459">
            <v>-14</v>
          </cell>
        </row>
        <row r="1460">
          <cell r="I1460">
            <v>-12.5</v>
          </cell>
        </row>
        <row r="1461">
          <cell r="I1461">
            <v>-36</v>
          </cell>
        </row>
        <row r="1462">
          <cell r="I1462">
            <v>-93.75</v>
          </cell>
        </row>
        <row r="1463">
          <cell r="I1463">
            <v>-114</v>
          </cell>
        </row>
        <row r="1464">
          <cell r="I1464">
            <v>-50.65</v>
          </cell>
        </row>
        <row r="1465">
          <cell r="I1465">
            <v>-359.37</v>
          </cell>
        </row>
        <row r="1466">
          <cell r="I1466">
            <v>-70</v>
          </cell>
        </row>
        <row r="1467">
          <cell r="I1467">
            <v>-50</v>
          </cell>
        </row>
        <row r="1468">
          <cell r="I1468">
            <v>-75</v>
          </cell>
        </row>
        <row r="1469">
          <cell r="I1469">
            <v>-200</v>
          </cell>
        </row>
        <row r="1470">
          <cell r="I1470">
            <v>-63</v>
          </cell>
        </row>
        <row r="1471">
          <cell r="I1471">
            <v>-63</v>
          </cell>
        </row>
        <row r="1472">
          <cell r="I1472">
            <v>-147.25</v>
          </cell>
        </row>
        <row r="1473">
          <cell r="I1473">
            <v>-48.45</v>
          </cell>
        </row>
        <row r="1474">
          <cell r="I1474">
            <v>-80</v>
          </cell>
        </row>
        <row r="1475">
          <cell r="I1475">
            <v>-1500</v>
          </cell>
        </row>
        <row r="1476">
          <cell r="I1476">
            <v>-323.51</v>
          </cell>
        </row>
        <row r="1477">
          <cell r="I1477">
            <v>-1500</v>
          </cell>
        </row>
        <row r="1478">
          <cell r="I1478">
            <v>-1500</v>
          </cell>
        </row>
        <row r="1479">
          <cell r="I1479">
            <v>-1500</v>
          </cell>
        </row>
        <row r="1480">
          <cell r="I1480">
            <v>-1500</v>
          </cell>
        </row>
        <row r="1481">
          <cell r="I1481">
            <v>-268</v>
          </cell>
        </row>
        <row r="1482">
          <cell r="I1482">
            <v>-104</v>
          </cell>
        </row>
        <row r="1483">
          <cell r="I1483">
            <v>-37</v>
          </cell>
        </row>
        <row r="1484">
          <cell r="I1484">
            <v>-33.880000000000003</v>
          </cell>
        </row>
        <row r="1485">
          <cell r="I1485">
            <v>-55.49</v>
          </cell>
        </row>
        <row r="1486">
          <cell r="I1486">
            <v>-108.95</v>
          </cell>
        </row>
        <row r="1487">
          <cell r="I1487">
            <v>-64</v>
          </cell>
        </row>
        <row r="1488">
          <cell r="I1488">
            <v>-15.5</v>
          </cell>
        </row>
        <row r="1489">
          <cell r="I1489">
            <v>-135.03</v>
          </cell>
        </row>
        <row r="1490">
          <cell r="I1490">
            <v>-59.03</v>
          </cell>
        </row>
        <row r="1491">
          <cell r="I1491">
            <v>-104.26</v>
          </cell>
        </row>
        <row r="1492">
          <cell r="I1492">
            <v>-337.8</v>
          </cell>
        </row>
        <row r="1493">
          <cell r="I1493">
            <v>-49.96</v>
          </cell>
        </row>
        <row r="1494">
          <cell r="I1494">
            <v>-375</v>
          </cell>
        </row>
        <row r="1495">
          <cell r="I1495">
            <v>-54.07</v>
          </cell>
        </row>
        <row r="1496">
          <cell r="I1496">
            <v>-56.39</v>
          </cell>
        </row>
        <row r="1497">
          <cell r="I1497">
            <v>-466.15</v>
          </cell>
        </row>
        <row r="1498">
          <cell r="I1498">
            <v>-2900</v>
          </cell>
        </row>
        <row r="1499">
          <cell r="I1499">
            <v>-727</v>
          </cell>
        </row>
        <row r="1500">
          <cell r="I1500">
            <v>-1200</v>
          </cell>
        </row>
        <row r="1501">
          <cell r="I1501">
            <v>-4558</v>
          </cell>
        </row>
        <row r="1502">
          <cell r="I1502">
            <v>-199</v>
          </cell>
        </row>
        <row r="1503">
          <cell r="I1503">
            <v>-50000</v>
          </cell>
        </row>
        <row r="1504">
          <cell r="I1504">
            <v>-40000</v>
          </cell>
        </row>
        <row r="1505">
          <cell r="I1505">
            <v>-40000</v>
          </cell>
        </row>
        <row r="1506">
          <cell r="I1506">
            <v>-340</v>
          </cell>
        </row>
        <row r="1507">
          <cell r="I1507">
            <v>-2000</v>
          </cell>
        </row>
        <row r="1508">
          <cell r="I1508">
            <v>-6006</v>
          </cell>
        </row>
        <row r="1509">
          <cell r="I1509">
            <v>-1968</v>
          </cell>
        </row>
        <row r="1510">
          <cell r="I1510">
            <v>-2816</v>
          </cell>
        </row>
        <row r="1511">
          <cell r="I1511">
            <v>-3000</v>
          </cell>
        </row>
        <row r="1512">
          <cell r="I1512">
            <v>-3294</v>
          </cell>
        </row>
        <row r="1513">
          <cell r="I1513">
            <v>-678</v>
          </cell>
        </row>
        <row r="1514">
          <cell r="I1514">
            <v>-435</v>
          </cell>
        </row>
        <row r="1515">
          <cell r="I1515">
            <v>-17597.97</v>
          </cell>
        </row>
        <row r="1516">
          <cell r="I1516">
            <v>-4557</v>
          </cell>
        </row>
        <row r="1517">
          <cell r="I1517">
            <v>-2750</v>
          </cell>
        </row>
        <row r="1518">
          <cell r="I1518">
            <v>-390</v>
          </cell>
        </row>
        <row r="1519">
          <cell r="I1519">
            <v>-268.67</v>
          </cell>
        </row>
        <row r="1520">
          <cell r="I1520">
            <v>-163.04</v>
          </cell>
        </row>
        <row r="1521">
          <cell r="I1521">
            <v>-64</v>
          </cell>
        </row>
        <row r="1522">
          <cell r="I1522">
            <v>-366.87</v>
          </cell>
        </row>
        <row r="1523">
          <cell r="I1523">
            <v>-264</v>
          </cell>
        </row>
        <row r="1524">
          <cell r="I1524">
            <v>-37.5</v>
          </cell>
        </row>
        <row r="1525">
          <cell r="I1525">
            <v>-297</v>
          </cell>
        </row>
        <row r="1526">
          <cell r="I1526">
            <v>-382.36</v>
          </cell>
        </row>
        <row r="1527">
          <cell r="I1527">
            <v>-651.19000000000005</v>
          </cell>
        </row>
        <row r="1528">
          <cell r="I1528">
            <v>-459.33</v>
          </cell>
        </row>
        <row r="1529">
          <cell r="I1529">
            <v>-600</v>
          </cell>
        </row>
        <row r="1530">
          <cell r="I1530">
            <v>-638.09</v>
          </cell>
        </row>
        <row r="1531">
          <cell r="I1531">
            <v>-50</v>
          </cell>
        </row>
        <row r="1532">
          <cell r="I1532">
            <v>-50</v>
          </cell>
        </row>
        <row r="1533">
          <cell r="I1533">
            <v>-50</v>
          </cell>
        </row>
        <row r="1534">
          <cell r="I1534">
            <v>-50</v>
          </cell>
        </row>
        <row r="1535">
          <cell r="I1535">
            <v>-50</v>
          </cell>
        </row>
        <row r="1536">
          <cell r="I1536">
            <v>-50</v>
          </cell>
        </row>
        <row r="1537">
          <cell r="I1537">
            <v>-50</v>
          </cell>
        </row>
        <row r="1538">
          <cell r="I1538">
            <v>-50</v>
          </cell>
        </row>
        <row r="1539">
          <cell r="I1539">
            <v>-300</v>
          </cell>
        </row>
        <row r="1540">
          <cell r="I1540">
            <v>-1039.57</v>
          </cell>
        </row>
        <row r="1541">
          <cell r="I1541">
            <v>-1600</v>
          </cell>
        </row>
        <row r="1542">
          <cell r="I1542">
            <v>-2277</v>
          </cell>
        </row>
        <row r="1543">
          <cell r="I1543">
            <v>-5000</v>
          </cell>
        </row>
        <row r="1544">
          <cell r="I1544">
            <v>-3500</v>
          </cell>
        </row>
        <row r="1545">
          <cell r="I1545">
            <v>-528</v>
          </cell>
        </row>
        <row r="1546">
          <cell r="I1546">
            <v>-150</v>
          </cell>
        </row>
        <row r="1547">
          <cell r="I1547">
            <v>-100</v>
          </cell>
        </row>
        <row r="1548">
          <cell r="I1548">
            <v>-200</v>
          </cell>
        </row>
        <row r="1549">
          <cell r="I1549">
            <v>-200</v>
          </cell>
        </row>
        <row r="1550">
          <cell r="I1550">
            <v>-2000</v>
          </cell>
        </row>
        <row r="1551">
          <cell r="I1551">
            <v>-7000</v>
          </cell>
        </row>
        <row r="1552">
          <cell r="I1552">
            <v>-100</v>
          </cell>
        </row>
        <row r="1553">
          <cell r="I1553">
            <v>-1002</v>
          </cell>
        </row>
        <row r="1554">
          <cell r="I1554">
            <v>-2153</v>
          </cell>
        </row>
        <row r="1555">
          <cell r="I1555">
            <v>-900</v>
          </cell>
        </row>
        <row r="1556">
          <cell r="I1556">
            <v>-3897</v>
          </cell>
        </row>
        <row r="1557">
          <cell r="I1557">
            <v>-200</v>
          </cell>
        </row>
        <row r="1558">
          <cell r="I1558">
            <v>-844.5</v>
          </cell>
        </row>
        <row r="1559">
          <cell r="I1559">
            <v>-300</v>
          </cell>
        </row>
        <row r="1560">
          <cell r="I1560">
            <v>-780</v>
          </cell>
        </row>
        <row r="1561">
          <cell r="I1561">
            <v>-1057</v>
          </cell>
        </row>
        <row r="1562">
          <cell r="I1562">
            <v>-1</v>
          </cell>
        </row>
        <row r="1563">
          <cell r="I1563">
            <v>-161</v>
          </cell>
        </row>
        <row r="1564">
          <cell r="I1564">
            <v>-1</v>
          </cell>
        </row>
        <row r="1565">
          <cell r="I1565">
            <v>-1</v>
          </cell>
        </row>
        <row r="1566">
          <cell r="I1566">
            <v>-736</v>
          </cell>
        </row>
        <row r="1567">
          <cell r="I1567">
            <v>-3000</v>
          </cell>
        </row>
        <row r="1568">
          <cell r="I1568">
            <v>-600</v>
          </cell>
        </row>
        <row r="1569">
          <cell r="I1569">
            <v>-150</v>
          </cell>
        </row>
        <row r="1570">
          <cell r="I1570">
            <v>-200</v>
          </cell>
        </row>
        <row r="1571">
          <cell r="I1571">
            <v>-200</v>
          </cell>
        </row>
        <row r="1572">
          <cell r="I1572">
            <v>-100</v>
          </cell>
        </row>
        <row r="1573">
          <cell r="I1573">
            <v>-100</v>
          </cell>
        </row>
        <row r="1574">
          <cell r="I1574">
            <v>-30000</v>
          </cell>
        </row>
        <row r="1575">
          <cell r="I1575">
            <v>-56</v>
          </cell>
        </row>
        <row r="1576">
          <cell r="I1576">
            <v>-250.2</v>
          </cell>
        </row>
        <row r="1577">
          <cell r="I1577">
            <v>10738.7</v>
          </cell>
        </row>
        <row r="1578">
          <cell r="I1578">
            <v>10966.77</v>
          </cell>
        </row>
        <row r="1579">
          <cell r="G1579">
            <v>3653</v>
          </cell>
          <cell r="I1579">
            <v>2252</v>
          </cell>
        </row>
        <row r="1580">
          <cell r="G1580">
            <v>3670</v>
          </cell>
          <cell r="I1580">
            <v>10000</v>
          </cell>
        </row>
        <row r="1581">
          <cell r="G1581">
            <v>3453</v>
          </cell>
          <cell r="I1581">
            <v>10</v>
          </cell>
        </row>
        <row r="1582">
          <cell r="G1582">
            <v>3652</v>
          </cell>
          <cell r="I1582">
            <v>1042</v>
          </cell>
        </row>
        <row r="1583">
          <cell r="G1583">
            <v>3798</v>
          </cell>
          <cell r="I1583">
            <v>7000</v>
          </cell>
        </row>
        <row r="1584">
          <cell r="G1584">
            <v>3617</v>
          </cell>
          <cell r="I1584">
            <v>1010</v>
          </cell>
        </row>
        <row r="1585">
          <cell r="G1585">
            <v>3795</v>
          </cell>
          <cell r="I1585">
            <v>10000</v>
          </cell>
        </row>
        <row r="1586">
          <cell r="G1586">
            <v>3753</v>
          </cell>
          <cell r="I1586">
            <v>1700</v>
          </cell>
        </row>
        <row r="1587">
          <cell r="G1587">
            <v>3646</v>
          </cell>
          <cell r="I1587">
            <v>2490</v>
          </cell>
        </row>
        <row r="1588">
          <cell r="G1588">
            <v>3752</v>
          </cell>
          <cell r="I1588">
            <v>1012</v>
          </cell>
        </row>
        <row r="1589">
          <cell r="G1589">
            <v>3761</v>
          </cell>
          <cell r="I1589">
            <v>128</v>
          </cell>
        </row>
        <row r="1590">
          <cell r="G1590">
            <v>3802</v>
          </cell>
          <cell r="I1590">
            <v>250</v>
          </cell>
        </row>
        <row r="1591">
          <cell r="G1591">
            <v>3626</v>
          </cell>
          <cell r="I1591">
            <v>3010</v>
          </cell>
        </row>
        <row r="1592">
          <cell r="I1592">
            <v>-7055</v>
          </cell>
        </row>
        <row r="1593">
          <cell r="G1593">
            <v>3817</v>
          </cell>
          <cell r="I1593">
            <v>2000</v>
          </cell>
        </row>
        <row r="1594">
          <cell r="G1594">
            <v>3816</v>
          </cell>
          <cell r="I1594">
            <v>2500</v>
          </cell>
        </row>
        <row r="1595">
          <cell r="G1595">
            <v>3809</v>
          </cell>
          <cell r="I1595">
            <v>200</v>
          </cell>
        </row>
        <row r="1596">
          <cell r="G1596">
            <v>3810</v>
          </cell>
          <cell r="I1596">
            <v>500</v>
          </cell>
        </row>
        <row r="1597">
          <cell r="G1597">
            <v>3782</v>
          </cell>
          <cell r="I1597">
            <v>2100</v>
          </cell>
        </row>
        <row r="1598">
          <cell r="G1598">
            <v>3717</v>
          </cell>
          <cell r="I1598">
            <v>8365</v>
          </cell>
        </row>
        <row r="1599">
          <cell r="G1599">
            <v>3813</v>
          </cell>
          <cell r="I1599">
            <v>160</v>
          </cell>
        </row>
        <row r="1600">
          <cell r="G1600">
            <v>3805</v>
          </cell>
          <cell r="I1600">
            <v>5000</v>
          </cell>
        </row>
        <row r="1601">
          <cell r="G1601">
            <v>3682</v>
          </cell>
          <cell r="I1601">
            <v>6357</v>
          </cell>
        </row>
        <row r="1602">
          <cell r="G1602">
            <v>3815</v>
          </cell>
          <cell r="I1602">
            <v>1800</v>
          </cell>
        </row>
        <row r="1603">
          <cell r="G1603">
            <v>3812</v>
          </cell>
          <cell r="I1603">
            <v>500</v>
          </cell>
        </row>
        <row r="1604">
          <cell r="G1604">
            <v>3680</v>
          </cell>
          <cell r="I1604">
            <v>6896</v>
          </cell>
        </row>
        <row r="1605">
          <cell r="G1605">
            <v>3811</v>
          </cell>
          <cell r="I1605">
            <v>400</v>
          </cell>
        </row>
        <row r="1606">
          <cell r="G1606">
            <v>3827</v>
          </cell>
          <cell r="I1606">
            <v>55</v>
          </cell>
        </row>
        <row r="1607">
          <cell r="G1607">
            <v>3763</v>
          </cell>
          <cell r="I1607">
            <v>1225</v>
          </cell>
        </row>
        <row r="1608">
          <cell r="G1608">
            <v>3693</v>
          </cell>
          <cell r="I1608">
            <v>2366</v>
          </cell>
        </row>
        <row r="1609">
          <cell r="G1609">
            <v>3821</v>
          </cell>
          <cell r="I1609">
            <v>834</v>
          </cell>
        </row>
        <row r="1610">
          <cell r="G1610">
            <v>3809</v>
          </cell>
          <cell r="I1610">
            <v>4000</v>
          </cell>
        </row>
        <row r="1611">
          <cell r="G1611">
            <v>3826</v>
          </cell>
          <cell r="I1611">
            <v>700</v>
          </cell>
        </row>
        <row r="1612">
          <cell r="G1612">
            <v>3825</v>
          </cell>
          <cell r="I1612">
            <v>3336</v>
          </cell>
        </row>
        <row r="1613">
          <cell r="G1613">
            <v>3829</v>
          </cell>
          <cell r="I1613">
            <v>1000</v>
          </cell>
        </row>
        <row r="1614">
          <cell r="G1614">
            <v>3727</v>
          </cell>
          <cell r="I1614">
            <v>1384</v>
          </cell>
        </row>
        <row r="1615">
          <cell r="G1615">
            <v>3823</v>
          </cell>
          <cell r="I1615">
            <v>1410</v>
          </cell>
        </row>
        <row r="1616">
          <cell r="G1616">
            <v>3818</v>
          </cell>
          <cell r="I1616">
            <v>700</v>
          </cell>
        </row>
        <row r="1617">
          <cell r="G1617">
            <v>3691</v>
          </cell>
          <cell r="I1617">
            <v>4656</v>
          </cell>
        </row>
        <row r="1618">
          <cell r="G1618">
            <v>3654</v>
          </cell>
          <cell r="I1618">
            <v>4956</v>
          </cell>
        </row>
        <row r="1619">
          <cell r="G1619">
            <v>3812</v>
          </cell>
          <cell r="I1619">
            <v>692</v>
          </cell>
        </row>
        <row r="1620">
          <cell r="G1620">
            <v>3761</v>
          </cell>
          <cell r="I1620">
            <v>744</v>
          </cell>
        </row>
        <row r="1621">
          <cell r="G1621">
            <v>3820</v>
          </cell>
          <cell r="I1621">
            <v>180</v>
          </cell>
        </row>
        <row r="1622">
          <cell r="G1622">
            <v>3824</v>
          </cell>
          <cell r="I1622">
            <v>4000</v>
          </cell>
        </row>
        <row r="1623">
          <cell r="G1623">
            <v>3716</v>
          </cell>
          <cell r="I1623">
            <v>2000</v>
          </cell>
        </row>
        <row r="1624">
          <cell r="G1624">
            <v>3708</v>
          </cell>
          <cell r="I1624">
            <v>3021</v>
          </cell>
        </row>
        <row r="1625">
          <cell r="G1625">
            <v>3838</v>
          </cell>
          <cell r="I1625">
            <v>1100</v>
          </cell>
        </row>
        <row r="1626">
          <cell r="G1626">
            <v>3773</v>
          </cell>
          <cell r="I1626">
            <v>931</v>
          </cell>
        </row>
        <row r="1627">
          <cell r="G1627">
            <v>3711</v>
          </cell>
          <cell r="I1627">
            <v>8763</v>
          </cell>
        </row>
        <row r="1628">
          <cell r="G1628">
            <v>3587</v>
          </cell>
          <cell r="I1628">
            <v>328</v>
          </cell>
        </row>
        <row r="1629">
          <cell r="G1629">
            <v>3746</v>
          </cell>
          <cell r="I1629">
            <v>1402</v>
          </cell>
        </row>
        <row r="1630">
          <cell r="G1630">
            <v>3581</v>
          </cell>
          <cell r="I1630">
            <v>472</v>
          </cell>
        </row>
        <row r="1631">
          <cell r="G1631">
            <v>3695</v>
          </cell>
          <cell r="I1631">
            <v>5116</v>
          </cell>
        </row>
        <row r="1632">
          <cell r="G1632">
            <v>3828</v>
          </cell>
          <cell r="I1632">
            <v>3900</v>
          </cell>
        </row>
        <row r="1633">
          <cell r="G1633">
            <v>3850</v>
          </cell>
          <cell r="I1633">
            <v>2500</v>
          </cell>
        </row>
        <row r="1634">
          <cell r="G1634">
            <v>3725</v>
          </cell>
          <cell r="I1634">
            <v>7350</v>
          </cell>
        </row>
        <row r="1635">
          <cell r="G1635">
            <v>3853</v>
          </cell>
          <cell r="I1635">
            <v>7100</v>
          </cell>
        </row>
        <row r="1636">
          <cell r="G1636">
            <v>3842</v>
          </cell>
          <cell r="I1636">
            <v>8000</v>
          </cell>
        </row>
        <row r="1637">
          <cell r="G1637">
            <v>3855</v>
          </cell>
          <cell r="I1637">
            <v>2000</v>
          </cell>
        </row>
        <row r="1638">
          <cell r="G1638">
            <v>3696</v>
          </cell>
          <cell r="I1638">
            <v>6500</v>
          </cell>
        </row>
        <row r="1639">
          <cell r="G1639">
            <v>3788</v>
          </cell>
          <cell r="I1639">
            <v>740</v>
          </cell>
        </row>
        <row r="1640">
          <cell r="G1640">
            <v>3832</v>
          </cell>
          <cell r="I1640">
            <v>336</v>
          </cell>
        </row>
        <row r="1641">
          <cell r="G1641">
            <v>3839</v>
          </cell>
          <cell r="I1641">
            <v>630</v>
          </cell>
        </row>
        <row r="1642">
          <cell r="G1642">
            <v>3778</v>
          </cell>
          <cell r="I1642">
            <v>710</v>
          </cell>
        </row>
        <row r="1643">
          <cell r="G1643">
            <v>3837</v>
          </cell>
          <cell r="I1643">
            <v>1112</v>
          </cell>
        </row>
        <row r="1644">
          <cell r="G1644">
            <v>3836</v>
          </cell>
          <cell r="I1644">
            <v>300</v>
          </cell>
        </row>
        <row r="1645">
          <cell r="G1645">
            <v>3836</v>
          </cell>
          <cell r="I1645">
            <v>675</v>
          </cell>
        </row>
        <row r="1646">
          <cell r="G1646">
            <v>3841</v>
          </cell>
          <cell r="I1646">
            <v>8440</v>
          </cell>
        </row>
        <row r="1647">
          <cell r="G1647">
            <v>3672</v>
          </cell>
          <cell r="I1647">
            <v>6494</v>
          </cell>
        </row>
        <row r="1648">
          <cell r="G1648">
            <v>3835</v>
          </cell>
          <cell r="I1648">
            <v>100</v>
          </cell>
        </row>
        <row r="1649">
          <cell r="G1649">
            <v>3835</v>
          </cell>
          <cell r="I1649">
            <v>4020</v>
          </cell>
        </row>
        <row r="1650">
          <cell r="G1650">
            <v>3852</v>
          </cell>
          <cell r="I1650">
            <v>280</v>
          </cell>
        </row>
        <row r="1651">
          <cell r="G1651">
            <v>3692</v>
          </cell>
          <cell r="I1651">
            <v>2144</v>
          </cell>
        </row>
        <row r="1652">
          <cell r="G1652">
            <v>3799</v>
          </cell>
          <cell r="I1652">
            <v>200</v>
          </cell>
        </row>
        <row r="1653">
          <cell r="G1653">
            <v>3833</v>
          </cell>
          <cell r="I1653">
            <v>2200</v>
          </cell>
        </row>
        <row r="1654">
          <cell r="G1654">
            <v>3857</v>
          </cell>
        </row>
        <row r="1655">
          <cell r="G1655">
            <v>3860</v>
          </cell>
          <cell r="I1655">
            <v>4500</v>
          </cell>
        </row>
        <row r="1656">
          <cell r="G1656">
            <v>3861</v>
          </cell>
          <cell r="I1656">
            <v>2500</v>
          </cell>
        </row>
        <row r="1657">
          <cell r="G1657">
            <v>3710</v>
          </cell>
          <cell r="I1657">
            <v>500</v>
          </cell>
        </row>
        <row r="1658">
          <cell r="G1658">
            <v>3707</v>
          </cell>
          <cell r="I1658">
            <v>12280</v>
          </cell>
        </row>
        <row r="1659">
          <cell r="G1659">
            <v>3839</v>
          </cell>
          <cell r="I1659">
            <v>1000</v>
          </cell>
        </row>
        <row r="1660">
          <cell r="G1660">
            <v>3865</v>
          </cell>
          <cell r="I1660">
            <v>3000</v>
          </cell>
        </row>
        <row r="1661">
          <cell r="G1661">
            <v>3845</v>
          </cell>
          <cell r="I1661">
            <v>695</v>
          </cell>
        </row>
        <row r="1662">
          <cell r="G1662">
            <v>3780</v>
          </cell>
          <cell r="I1662">
            <v>4607</v>
          </cell>
        </row>
        <row r="1663">
          <cell r="G1663">
            <v>3859</v>
          </cell>
          <cell r="I1663">
            <v>100</v>
          </cell>
        </row>
        <row r="1664">
          <cell r="G1664">
            <v>3740</v>
          </cell>
          <cell r="I1664">
            <v>3162</v>
          </cell>
        </row>
        <row r="1665">
          <cell r="G1665">
            <v>3728</v>
          </cell>
          <cell r="I1665">
            <v>4949</v>
          </cell>
        </row>
        <row r="1666">
          <cell r="G1666">
            <v>3742</v>
          </cell>
          <cell r="I1666">
            <v>6390</v>
          </cell>
        </row>
        <row r="1667">
          <cell r="G1667">
            <v>3866</v>
          </cell>
          <cell r="I1667">
            <v>500</v>
          </cell>
        </row>
        <row r="1668">
          <cell r="G1668">
            <v>3738</v>
          </cell>
          <cell r="I1668">
            <v>3768</v>
          </cell>
        </row>
        <row r="1669">
          <cell r="G1669">
            <v>3811</v>
          </cell>
          <cell r="I1669">
            <v>448</v>
          </cell>
        </row>
        <row r="1670">
          <cell r="G1670">
            <v>3857</v>
          </cell>
          <cell r="I1670">
            <v>2500</v>
          </cell>
        </row>
        <row r="1671">
          <cell r="I1671">
            <v>-216</v>
          </cell>
        </row>
        <row r="1672">
          <cell r="I1672">
            <v>-63.85</v>
          </cell>
        </row>
        <row r="1673">
          <cell r="I1673">
            <v>-25</v>
          </cell>
        </row>
        <row r="1674">
          <cell r="I1674">
            <v>-80</v>
          </cell>
        </row>
        <row r="1675">
          <cell r="I1675">
            <v>-88.74</v>
          </cell>
        </row>
        <row r="1676">
          <cell r="I1676">
            <v>-60.38</v>
          </cell>
        </row>
        <row r="1677">
          <cell r="I1677">
            <v>-90.44</v>
          </cell>
        </row>
        <row r="1678">
          <cell r="I1678">
            <v>-47.2</v>
          </cell>
        </row>
        <row r="1679">
          <cell r="I1679">
            <v>-120</v>
          </cell>
        </row>
        <row r="1680">
          <cell r="I1680">
            <v>-87</v>
          </cell>
        </row>
        <row r="1681">
          <cell r="I1681">
            <v>-268</v>
          </cell>
        </row>
        <row r="1682">
          <cell r="I1682">
            <v>-150</v>
          </cell>
        </row>
        <row r="1683">
          <cell r="I1683">
            <v>-65</v>
          </cell>
        </row>
        <row r="1684">
          <cell r="I1684">
            <v>-99</v>
          </cell>
        </row>
        <row r="1685">
          <cell r="I1685">
            <v>-110</v>
          </cell>
        </row>
        <row r="1686">
          <cell r="I1686">
            <v>-190.44</v>
          </cell>
        </row>
        <row r="1687">
          <cell r="I1687">
            <v>-48.88</v>
          </cell>
        </row>
        <row r="1688">
          <cell r="I1688">
            <v>-672</v>
          </cell>
        </row>
        <row r="1689">
          <cell r="I1689">
            <v>-30</v>
          </cell>
        </row>
        <row r="1690">
          <cell r="I1690">
            <v>-22</v>
          </cell>
        </row>
        <row r="1691">
          <cell r="I1691">
            <v>-5.5</v>
          </cell>
        </row>
        <row r="1692">
          <cell r="I1692">
            <v>-9.75</v>
          </cell>
        </row>
        <row r="1693">
          <cell r="I1693">
            <v>-15.5</v>
          </cell>
        </row>
        <row r="1694">
          <cell r="I1694">
            <v>-57.5</v>
          </cell>
        </row>
        <row r="1695">
          <cell r="I1695">
            <v>-5</v>
          </cell>
        </row>
        <row r="1696">
          <cell r="I1696">
            <v>-54.6</v>
          </cell>
        </row>
        <row r="1697">
          <cell r="I1697">
            <v>-150</v>
          </cell>
        </row>
        <row r="1698">
          <cell r="I1698">
            <v>-202</v>
          </cell>
        </row>
        <row r="1699">
          <cell r="I1699">
            <v>-20</v>
          </cell>
        </row>
        <row r="1700">
          <cell r="I1700">
            <v>-32</v>
          </cell>
        </row>
        <row r="1701">
          <cell r="I1701">
            <v>-20</v>
          </cell>
        </row>
        <row r="1702">
          <cell r="I1702">
            <v>-36</v>
          </cell>
        </row>
        <row r="1703">
          <cell r="I1703">
            <v>-411.4</v>
          </cell>
        </row>
        <row r="1704">
          <cell r="I1704">
            <v>-200</v>
          </cell>
        </row>
        <row r="1705">
          <cell r="I1705">
            <v>-67</v>
          </cell>
        </row>
        <row r="1706">
          <cell r="I1706">
            <v>-1500</v>
          </cell>
        </row>
        <row r="1707">
          <cell r="I1707">
            <v>-1500</v>
          </cell>
        </row>
        <row r="1708">
          <cell r="I1708">
            <v>-1500</v>
          </cell>
        </row>
        <row r="1709">
          <cell r="I1709">
            <v>-1500</v>
          </cell>
        </row>
        <row r="1710">
          <cell r="I1710">
            <v>-22</v>
          </cell>
        </row>
        <row r="1711">
          <cell r="I1711">
            <v>-53</v>
          </cell>
        </row>
        <row r="1712">
          <cell r="I1712">
            <v>-327.8</v>
          </cell>
        </row>
        <row r="1713">
          <cell r="I1713">
            <v>-116</v>
          </cell>
        </row>
        <row r="1714">
          <cell r="I1714">
            <v>-212.96</v>
          </cell>
        </row>
        <row r="1715">
          <cell r="I1715">
            <v>-51</v>
          </cell>
        </row>
        <row r="1716">
          <cell r="I1716">
            <v>-18.36</v>
          </cell>
        </row>
        <row r="1717">
          <cell r="I1717">
            <v>-60</v>
          </cell>
        </row>
        <row r="1718">
          <cell r="I1718">
            <v>-156</v>
          </cell>
        </row>
        <row r="1719">
          <cell r="I1719">
            <v>-78</v>
          </cell>
        </row>
        <row r="1720">
          <cell r="I1720">
            <v>-198</v>
          </cell>
        </row>
        <row r="1721">
          <cell r="I1721">
            <v>-198</v>
          </cell>
        </row>
        <row r="1722">
          <cell r="I1722">
            <v>-111.37</v>
          </cell>
        </row>
        <row r="1723">
          <cell r="I1723">
            <v>-998.9</v>
          </cell>
        </row>
        <row r="1724">
          <cell r="I1724">
            <v>-1132</v>
          </cell>
        </row>
        <row r="1725">
          <cell r="I1725">
            <v>-254</v>
          </cell>
        </row>
        <row r="1726">
          <cell r="I1726">
            <v>-4558</v>
          </cell>
        </row>
        <row r="1727">
          <cell r="I1727">
            <v>-1750</v>
          </cell>
        </row>
        <row r="1728">
          <cell r="I1728">
            <v>-15000</v>
          </cell>
        </row>
        <row r="1729">
          <cell r="I1729">
            <v>-40000</v>
          </cell>
        </row>
        <row r="1730">
          <cell r="I1730">
            <v>-40000</v>
          </cell>
        </row>
        <row r="1731">
          <cell r="I1731">
            <v>-313</v>
          </cell>
        </row>
        <row r="1732">
          <cell r="I1732">
            <v>-1000</v>
          </cell>
        </row>
        <row r="1733">
          <cell r="I1733">
            <v>-2000</v>
          </cell>
        </row>
        <row r="1734">
          <cell r="I1734">
            <v>-1000</v>
          </cell>
        </row>
        <row r="1735">
          <cell r="I1735">
            <v>-332.75</v>
          </cell>
        </row>
        <row r="1736">
          <cell r="I1736">
            <v>-240</v>
          </cell>
        </row>
        <row r="1737">
          <cell r="I1737">
            <v>-180.05</v>
          </cell>
        </row>
        <row r="1738">
          <cell r="I1738">
            <v>-50</v>
          </cell>
        </row>
        <row r="1739">
          <cell r="I1739">
            <v>-120</v>
          </cell>
        </row>
        <row r="1740">
          <cell r="I1740">
            <v>-35</v>
          </cell>
        </row>
        <row r="1741">
          <cell r="I1741">
            <v>-25.29</v>
          </cell>
        </row>
        <row r="1742">
          <cell r="I1742">
            <v>-200</v>
          </cell>
        </row>
        <row r="1743">
          <cell r="I1743">
            <v>-500</v>
          </cell>
        </row>
        <row r="1744">
          <cell r="I1744">
            <v>-1600</v>
          </cell>
        </row>
        <row r="1745">
          <cell r="I1745">
            <v>-50</v>
          </cell>
        </row>
        <row r="1746">
          <cell r="I1746">
            <v>-50</v>
          </cell>
        </row>
        <row r="1747">
          <cell r="I1747">
            <v>-50</v>
          </cell>
        </row>
        <row r="1748">
          <cell r="I1748">
            <v>-50</v>
          </cell>
        </row>
        <row r="1749">
          <cell r="I1749">
            <v>-50</v>
          </cell>
        </row>
        <row r="1750">
          <cell r="I1750">
            <v>-50</v>
          </cell>
        </row>
        <row r="1751">
          <cell r="I1751">
            <v>-50</v>
          </cell>
        </row>
        <row r="1752">
          <cell r="I1752">
            <v>-50</v>
          </cell>
        </row>
        <row r="1753">
          <cell r="I1753">
            <v>-50</v>
          </cell>
        </row>
        <row r="1754">
          <cell r="I1754">
            <v>-50</v>
          </cell>
        </row>
        <row r="1755">
          <cell r="I1755">
            <v>-800</v>
          </cell>
        </row>
        <row r="1756">
          <cell r="I1756">
            <v>-100</v>
          </cell>
        </row>
        <row r="1757">
          <cell r="I1757">
            <v>-1000</v>
          </cell>
        </row>
        <row r="1758">
          <cell r="I1758">
            <v>-5000</v>
          </cell>
        </row>
        <row r="1759">
          <cell r="I1759">
            <v>-5000</v>
          </cell>
        </row>
        <row r="1760">
          <cell r="I1760">
            <v>-160</v>
          </cell>
        </row>
        <row r="1761">
          <cell r="I1761">
            <v>-32</v>
          </cell>
        </row>
        <row r="1762">
          <cell r="I1762">
            <v>-493</v>
          </cell>
        </row>
        <row r="1763">
          <cell r="I1763">
            <v>-219</v>
          </cell>
        </row>
        <row r="1764">
          <cell r="I1764">
            <v>-100</v>
          </cell>
        </row>
        <row r="1765">
          <cell r="I1765">
            <v>-133</v>
          </cell>
        </row>
        <row r="1766">
          <cell r="I1766">
            <v>-7000</v>
          </cell>
        </row>
        <row r="1767">
          <cell r="I1767">
            <v>-1750</v>
          </cell>
        </row>
        <row r="1768">
          <cell r="I1768">
            <v>-2000</v>
          </cell>
        </row>
        <row r="1769">
          <cell r="I1769">
            <v>-2916</v>
          </cell>
        </row>
        <row r="1770">
          <cell r="I1770">
            <v>-135.71</v>
          </cell>
        </row>
        <row r="1771">
          <cell r="I1771">
            <v>-100</v>
          </cell>
        </row>
        <row r="1772">
          <cell r="I1772">
            <v>-480</v>
          </cell>
        </row>
        <row r="1773">
          <cell r="I1773">
            <v>-60.5</v>
          </cell>
        </row>
        <row r="1774">
          <cell r="I1774">
            <v>-40</v>
          </cell>
        </row>
        <row r="1775">
          <cell r="I1775">
            <v>-1031.56</v>
          </cell>
        </row>
        <row r="1776">
          <cell r="I1776">
            <v>-6000</v>
          </cell>
        </row>
        <row r="1777">
          <cell r="I1777">
            <v>-168</v>
          </cell>
        </row>
        <row r="1778">
          <cell r="I1778">
            <v>-574</v>
          </cell>
        </row>
        <row r="1779">
          <cell r="I1779">
            <v>-182</v>
          </cell>
        </row>
        <row r="1780">
          <cell r="I1780">
            <v>-547.58000000000004</v>
          </cell>
        </row>
        <row r="1781">
          <cell r="I1781">
            <v>-1300</v>
          </cell>
        </row>
        <row r="1782">
          <cell r="I1782">
            <v>-822.9</v>
          </cell>
        </row>
        <row r="1783">
          <cell r="G1783">
            <v>3701</v>
          </cell>
          <cell r="I1783">
            <v>4732</v>
          </cell>
        </row>
        <row r="1784">
          <cell r="I1784">
            <v>-20</v>
          </cell>
        </row>
        <row r="1785">
          <cell r="I1785">
            <v>-100</v>
          </cell>
        </row>
        <row r="1786">
          <cell r="I1786">
            <v>-200</v>
          </cell>
        </row>
        <row r="1787">
          <cell r="I1787">
            <v>-200</v>
          </cell>
        </row>
        <row r="1788">
          <cell r="I1788">
            <v>-300</v>
          </cell>
        </row>
        <row r="1789">
          <cell r="I1789">
            <v>-500</v>
          </cell>
        </row>
        <row r="1790">
          <cell r="I1790">
            <v>-1500</v>
          </cell>
        </row>
        <row r="1791">
          <cell r="I1791">
            <v>-150</v>
          </cell>
        </row>
        <row r="1792">
          <cell r="I1792">
            <v>-1057</v>
          </cell>
        </row>
        <row r="1793">
          <cell r="I1793">
            <v>-164</v>
          </cell>
        </row>
        <row r="1794">
          <cell r="I1794">
            <v>-3450</v>
          </cell>
        </row>
        <row r="1795">
          <cell r="I1795">
            <v>-2516</v>
          </cell>
        </row>
        <row r="1796">
          <cell r="I1796">
            <v>-3600</v>
          </cell>
        </row>
        <row r="1797">
          <cell r="I1797">
            <v>-850</v>
          </cell>
        </row>
        <row r="1798">
          <cell r="I1798">
            <v>-4732</v>
          </cell>
        </row>
        <row r="1799">
          <cell r="I1799">
            <v>-800</v>
          </cell>
        </row>
        <row r="1800">
          <cell r="I1800">
            <v>-550</v>
          </cell>
        </row>
        <row r="1801">
          <cell r="I1801">
            <v>-384.13</v>
          </cell>
        </row>
        <row r="1802">
          <cell r="I1802">
            <v>-85</v>
          </cell>
        </row>
        <row r="1803">
          <cell r="I1803">
            <v>-108.58</v>
          </cell>
        </row>
        <row r="1804">
          <cell r="I1804">
            <v>-18540</v>
          </cell>
        </row>
        <row r="1805">
          <cell r="I1805">
            <v>-5202</v>
          </cell>
        </row>
        <row r="1806">
          <cell r="I1806">
            <v>23742</v>
          </cell>
        </row>
        <row r="1807">
          <cell r="I1807">
            <v>49051.08</v>
          </cell>
        </row>
        <row r="1808">
          <cell r="I1808">
            <v>36390.769999999997</v>
          </cell>
        </row>
        <row r="1809">
          <cell r="G1809">
            <v>3877</v>
          </cell>
          <cell r="I1809">
            <v>1900</v>
          </cell>
        </row>
        <row r="1810">
          <cell r="G1810">
            <v>3888</v>
          </cell>
          <cell r="I1810">
            <v>100</v>
          </cell>
        </row>
        <row r="1811">
          <cell r="G1811">
            <v>3884</v>
          </cell>
          <cell r="I1811">
            <v>3500</v>
          </cell>
        </row>
        <row r="1812">
          <cell r="G1812">
            <v>3885</v>
          </cell>
          <cell r="I1812">
            <v>68</v>
          </cell>
        </row>
        <row r="1813">
          <cell r="G1813">
            <v>3883</v>
          </cell>
          <cell r="I1813">
            <v>3000</v>
          </cell>
        </row>
        <row r="1814">
          <cell r="G1814">
            <v>3873</v>
          </cell>
          <cell r="I1814">
            <v>2000</v>
          </cell>
        </row>
        <row r="1815">
          <cell r="G1815">
            <v>3736</v>
          </cell>
          <cell r="I1815">
            <v>4000</v>
          </cell>
        </row>
        <row r="1816">
          <cell r="G1816">
            <v>3874</v>
          </cell>
          <cell r="I1816">
            <v>7174</v>
          </cell>
        </row>
        <row r="1817">
          <cell r="G1817">
            <v>3734</v>
          </cell>
          <cell r="I1817">
            <v>200</v>
          </cell>
        </row>
        <row r="1818">
          <cell r="I1818">
            <v>-7055</v>
          </cell>
        </row>
        <row r="1819">
          <cell r="I1819">
            <v>-3000</v>
          </cell>
        </row>
        <row r="1820">
          <cell r="G1820">
            <v>3901</v>
          </cell>
          <cell r="I1820">
            <v>100</v>
          </cell>
        </row>
        <row r="1821">
          <cell r="G1821">
            <v>3862</v>
          </cell>
          <cell r="I1821">
            <v>2000</v>
          </cell>
        </row>
        <row r="1822">
          <cell r="G1822">
            <v>3893</v>
          </cell>
          <cell r="I1822">
            <v>10000</v>
          </cell>
        </row>
        <row r="1823">
          <cell r="G1823">
            <v>3826</v>
          </cell>
          <cell r="I1823">
            <v>788</v>
          </cell>
        </row>
        <row r="1824">
          <cell r="G1824">
            <v>3878</v>
          </cell>
          <cell r="I1824">
            <v>10000</v>
          </cell>
        </row>
        <row r="1825">
          <cell r="G1825">
            <v>3875</v>
          </cell>
          <cell r="I1825">
            <v>10000</v>
          </cell>
        </row>
        <row r="1826">
          <cell r="G1826">
            <v>3876</v>
          </cell>
          <cell r="I1826">
            <v>10000</v>
          </cell>
        </row>
        <row r="1827">
          <cell r="G1827">
            <v>3905</v>
          </cell>
          <cell r="I1827">
            <v>400</v>
          </cell>
        </row>
        <row r="1828">
          <cell r="G1828">
            <v>3900</v>
          </cell>
          <cell r="I1828">
            <v>5000</v>
          </cell>
        </row>
        <row r="1829">
          <cell r="G1829">
            <v>3790</v>
          </cell>
          <cell r="I1829">
            <v>2864</v>
          </cell>
        </row>
        <row r="1830">
          <cell r="G1830">
            <v>3760</v>
          </cell>
          <cell r="I1830">
            <v>900</v>
          </cell>
        </row>
        <row r="1831">
          <cell r="G1831">
            <v>3897</v>
          </cell>
          <cell r="I1831">
            <v>842</v>
          </cell>
        </row>
        <row r="1832">
          <cell r="G1832">
            <v>3897</v>
          </cell>
          <cell r="I1832">
            <v>2200</v>
          </cell>
        </row>
        <row r="1833">
          <cell r="G1833">
            <v>3890</v>
          </cell>
          <cell r="I1833">
            <v>1240</v>
          </cell>
        </row>
        <row r="1834">
          <cell r="G1834">
            <v>3898</v>
          </cell>
          <cell r="I1834">
            <v>4000</v>
          </cell>
        </row>
        <row r="1835">
          <cell r="G1835">
            <v>3818</v>
          </cell>
          <cell r="I1835">
            <v>724</v>
          </cell>
        </row>
        <row r="1836">
          <cell r="G1836">
            <v>3891</v>
          </cell>
          <cell r="I1836">
            <v>1000</v>
          </cell>
        </row>
        <row r="1837">
          <cell r="G1837">
            <v>3880</v>
          </cell>
          <cell r="I1837">
            <v>10000</v>
          </cell>
        </row>
        <row r="1838">
          <cell r="G1838">
            <v>3892</v>
          </cell>
          <cell r="I1838">
            <v>500</v>
          </cell>
        </row>
        <row r="1839">
          <cell r="I1839">
            <v>10000</v>
          </cell>
        </row>
        <row r="1840">
          <cell r="G1840">
            <v>3912</v>
          </cell>
          <cell r="I1840">
            <v>949</v>
          </cell>
        </row>
        <row r="1841">
          <cell r="G1841">
            <v>3894</v>
          </cell>
          <cell r="I1841">
            <v>8314</v>
          </cell>
        </row>
        <row r="1842">
          <cell r="G1842">
            <v>3893</v>
          </cell>
          <cell r="I1842">
            <v>122</v>
          </cell>
        </row>
        <row r="1843">
          <cell r="G1843">
            <v>3895</v>
          </cell>
          <cell r="I1843">
            <v>6563</v>
          </cell>
        </row>
        <row r="1844">
          <cell r="G1844">
            <v>3919</v>
          </cell>
          <cell r="I1844">
            <v>272</v>
          </cell>
        </row>
        <row r="1845">
          <cell r="G1845">
            <v>3920</v>
          </cell>
          <cell r="I1845">
            <v>800</v>
          </cell>
        </row>
        <row r="1846">
          <cell r="G1846">
            <v>3908</v>
          </cell>
          <cell r="I1846">
            <v>300</v>
          </cell>
        </row>
        <row r="1847">
          <cell r="G1847">
            <v>3907</v>
          </cell>
          <cell r="I1847">
            <v>1000</v>
          </cell>
        </row>
        <row r="1848">
          <cell r="G1848">
            <v>3839</v>
          </cell>
          <cell r="I1848">
            <v>1000</v>
          </cell>
        </row>
        <row r="1849">
          <cell r="G1849">
            <v>3910</v>
          </cell>
          <cell r="I1849">
            <v>2000</v>
          </cell>
        </row>
        <row r="1850">
          <cell r="G1850">
            <v>3911</v>
          </cell>
          <cell r="I1850">
            <v>120</v>
          </cell>
        </row>
        <row r="1851">
          <cell r="G1851">
            <v>3906</v>
          </cell>
          <cell r="I1851">
            <v>500</v>
          </cell>
        </row>
        <row r="1852">
          <cell r="G1852">
            <v>3915</v>
          </cell>
          <cell r="I1852">
            <v>100</v>
          </cell>
        </row>
        <row r="1853">
          <cell r="G1853">
            <v>3765</v>
          </cell>
          <cell r="I1853">
            <v>8623</v>
          </cell>
        </row>
        <row r="1854">
          <cell r="G1854">
            <v>3766</v>
          </cell>
          <cell r="I1854">
            <v>4921</v>
          </cell>
        </row>
        <row r="1855">
          <cell r="G1855">
            <v>3922</v>
          </cell>
          <cell r="I1855">
            <v>4900</v>
          </cell>
        </row>
        <row r="1856">
          <cell r="G1856">
            <v>3779</v>
          </cell>
          <cell r="I1856">
            <v>2772</v>
          </cell>
        </row>
        <row r="1857">
          <cell r="G1857">
            <v>3933</v>
          </cell>
          <cell r="I1857">
            <v>4000</v>
          </cell>
        </row>
        <row r="1858">
          <cell r="G1858">
            <v>3929</v>
          </cell>
          <cell r="I1858">
            <v>500</v>
          </cell>
        </row>
        <row r="1859">
          <cell r="G1859">
            <v>3781</v>
          </cell>
          <cell r="I1859">
            <v>8146</v>
          </cell>
        </row>
        <row r="1860">
          <cell r="G1860">
            <v>3750</v>
          </cell>
          <cell r="I1860">
            <v>2641</v>
          </cell>
        </row>
        <row r="1861">
          <cell r="G1861">
            <v>3921</v>
          </cell>
          <cell r="I1861">
            <v>200</v>
          </cell>
        </row>
        <row r="1862">
          <cell r="G1862">
            <v>3924</v>
          </cell>
          <cell r="I1862">
            <v>10000</v>
          </cell>
        </row>
        <row r="1863">
          <cell r="G1863">
            <v>3930</v>
          </cell>
          <cell r="I1863">
            <v>6315</v>
          </cell>
        </row>
        <row r="1864">
          <cell r="G1864">
            <v>3925</v>
          </cell>
          <cell r="I1864">
            <v>100</v>
          </cell>
        </row>
        <row r="1865">
          <cell r="G1865">
            <v>3927</v>
          </cell>
          <cell r="I1865">
            <v>900</v>
          </cell>
        </row>
        <row r="1866">
          <cell r="G1866">
            <v>3906</v>
          </cell>
          <cell r="I1866">
            <v>612</v>
          </cell>
        </row>
        <row r="1867">
          <cell r="G1867">
            <v>3916</v>
          </cell>
          <cell r="I1867">
            <v>2200</v>
          </cell>
        </row>
        <row r="1868">
          <cell r="G1868">
            <v>3833</v>
          </cell>
          <cell r="I1868">
            <v>-2200</v>
          </cell>
        </row>
        <row r="1869">
          <cell r="G1869">
            <v>3938</v>
          </cell>
          <cell r="I1869">
            <v>1000</v>
          </cell>
        </row>
        <row r="1870">
          <cell r="G1870">
            <v>3934</v>
          </cell>
          <cell r="I1870">
            <v>200</v>
          </cell>
        </row>
        <row r="1871">
          <cell r="G1871">
            <v>3939</v>
          </cell>
          <cell r="I1871">
            <v>200</v>
          </cell>
        </row>
        <row r="1872">
          <cell r="G1872">
            <v>3936</v>
          </cell>
          <cell r="I1872">
            <v>2000</v>
          </cell>
        </row>
        <row r="1873">
          <cell r="G1873">
            <v>3921</v>
          </cell>
          <cell r="I1873">
            <v>2000</v>
          </cell>
        </row>
        <row r="1874">
          <cell r="G1874">
            <v>3936</v>
          </cell>
          <cell r="I1874">
            <v>2000</v>
          </cell>
        </row>
        <row r="1875">
          <cell r="G1875">
            <v>3930</v>
          </cell>
          <cell r="I1875">
            <v>10525</v>
          </cell>
        </row>
        <row r="1876">
          <cell r="I1876">
            <v>-62.98</v>
          </cell>
        </row>
        <row r="1877">
          <cell r="I1877">
            <v>-57.15</v>
          </cell>
        </row>
        <row r="1878">
          <cell r="I1878">
            <v>-40.799999999999997</v>
          </cell>
        </row>
        <row r="1879">
          <cell r="I1879">
            <v>-68.3</v>
          </cell>
        </row>
        <row r="1880">
          <cell r="I1880">
            <v>-24.75</v>
          </cell>
        </row>
        <row r="1881">
          <cell r="I1881">
            <v>-50</v>
          </cell>
        </row>
        <row r="1882">
          <cell r="I1882">
            <v>-60</v>
          </cell>
        </row>
        <row r="1883">
          <cell r="I1883">
            <v>-485.6</v>
          </cell>
        </row>
        <row r="1884">
          <cell r="I1884">
            <v>-71.540000000000006</v>
          </cell>
        </row>
        <row r="1885">
          <cell r="I1885">
            <v>-480</v>
          </cell>
        </row>
        <row r="1886">
          <cell r="I1886">
            <v>-565</v>
          </cell>
        </row>
        <row r="1887">
          <cell r="I1887">
            <v>-510</v>
          </cell>
        </row>
        <row r="1888">
          <cell r="I1888">
            <v>-200</v>
          </cell>
        </row>
        <row r="1889">
          <cell r="I1889">
            <v>-35</v>
          </cell>
        </row>
        <row r="1890">
          <cell r="I1890">
            <v>-35</v>
          </cell>
        </row>
        <row r="1891">
          <cell r="I1891">
            <v>-30</v>
          </cell>
        </row>
        <row r="1892">
          <cell r="I1892">
            <v>-150</v>
          </cell>
        </row>
        <row r="1893">
          <cell r="I1893">
            <v>-117.74</v>
          </cell>
        </row>
        <row r="1894">
          <cell r="I1894">
            <v>-70.760000000000005</v>
          </cell>
        </row>
        <row r="1895">
          <cell r="I1895">
            <v>-31.9</v>
          </cell>
        </row>
        <row r="1896">
          <cell r="I1896">
            <v>-38.28</v>
          </cell>
        </row>
        <row r="1897">
          <cell r="I1897">
            <v>-157.62</v>
          </cell>
        </row>
        <row r="1898">
          <cell r="I1898">
            <v>-74</v>
          </cell>
        </row>
        <row r="1899">
          <cell r="I1899">
            <v>-300</v>
          </cell>
        </row>
        <row r="1900">
          <cell r="I1900">
            <v>-1500</v>
          </cell>
        </row>
        <row r="1901">
          <cell r="I1901">
            <v>-1500</v>
          </cell>
        </row>
        <row r="1902">
          <cell r="I1902">
            <v>-1500</v>
          </cell>
        </row>
        <row r="1903">
          <cell r="I1903">
            <v>-1500</v>
          </cell>
        </row>
        <row r="1904">
          <cell r="I1904">
            <v>-1500</v>
          </cell>
        </row>
        <row r="1905">
          <cell r="I1905">
            <v>-10.25</v>
          </cell>
        </row>
        <row r="1906">
          <cell r="I1906">
            <v>-78.75</v>
          </cell>
        </row>
        <row r="1907">
          <cell r="I1907">
            <v>-6.5</v>
          </cell>
        </row>
        <row r="1908">
          <cell r="I1908">
            <v>-58.6</v>
          </cell>
        </row>
        <row r="1909">
          <cell r="I1909">
            <v>-25.25</v>
          </cell>
        </row>
        <row r="1910">
          <cell r="I1910">
            <v>-22</v>
          </cell>
        </row>
        <row r="1911">
          <cell r="I1911">
            <v>-53.5</v>
          </cell>
        </row>
        <row r="1912">
          <cell r="I1912">
            <v>-40</v>
          </cell>
        </row>
        <row r="1913">
          <cell r="I1913">
            <v>-65</v>
          </cell>
        </row>
        <row r="1914">
          <cell r="I1914">
            <v>-44</v>
          </cell>
        </row>
        <row r="1915">
          <cell r="I1915">
            <v>-100.05</v>
          </cell>
        </row>
        <row r="1916">
          <cell r="I1916">
            <v>-108</v>
          </cell>
        </row>
        <row r="1917">
          <cell r="I1917">
            <v>-93.5</v>
          </cell>
        </row>
        <row r="1918">
          <cell r="I1918">
            <v>-310</v>
          </cell>
        </row>
        <row r="1919">
          <cell r="I1919">
            <v>-403.01</v>
          </cell>
        </row>
        <row r="1920">
          <cell r="I1920">
            <v>-32500</v>
          </cell>
        </row>
        <row r="1921">
          <cell r="I1921">
            <v>-30000</v>
          </cell>
        </row>
        <row r="1922">
          <cell r="I1922">
            <v>-634.12</v>
          </cell>
        </row>
        <row r="1923">
          <cell r="I1923">
            <v>-484</v>
          </cell>
        </row>
        <row r="1924">
          <cell r="I1924">
            <v>-3008</v>
          </cell>
        </row>
        <row r="1925">
          <cell r="I1925">
            <v>-132</v>
          </cell>
        </row>
        <row r="1926">
          <cell r="I1926">
            <v>-120</v>
          </cell>
        </row>
        <row r="1927">
          <cell r="I1927">
            <v>-3750</v>
          </cell>
        </row>
        <row r="1928">
          <cell r="I1928">
            <v>-53.01</v>
          </cell>
        </row>
        <row r="1929">
          <cell r="I1929">
            <v>-55.28</v>
          </cell>
        </row>
        <row r="1930">
          <cell r="I1930">
            <v>-190</v>
          </cell>
        </row>
        <row r="1931">
          <cell r="I1931">
            <v>-144.30000000000001</v>
          </cell>
        </row>
        <row r="1932">
          <cell r="I1932">
            <v>-223.81</v>
          </cell>
        </row>
        <row r="1933">
          <cell r="I1933">
            <v>-256.45999999999998</v>
          </cell>
        </row>
        <row r="1934">
          <cell r="I1934">
            <v>-630</v>
          </cell>
        </row>
        <row r="1935">
          <cell r="I1935">
            <v>-324.49</v>
          </cell>
        </row>
        <row r="1936">
          <cell r="I1936">
            <v>-198</v>
          </cell>
        </row>
        <row r="1937">
          <cell r="I1937">
            <v>-30000</v>
          </cell>
        </row>
        <row r="1938">
          <cell r="I1938">
            <v>-2184.21</v>
          </cell>
        </row>
        <row r="1939">
          <cell r="I1939">
            <v>-2654</v>
          </cell>
        </row>
        <row r="1940">
          <cell r="I1940">
            <v>-4000</v>
          </cell>
        </row>
        <row r="1941">
          <cell r="I1941">
            <v>-100</v>
          </cell>
        </row>
        <row r="1942">
          <cell r="I1942">
            <v>-50</v>
          </cell>
        </row>
        <row r="1943">
          <cell r="I1943">
            <v>-50</v>
          </cell>
        </row>
        <row r="1944">
          <cell r="I1944">
            <v>-50</v>
          </cell>
        </row>
        <row r="1945">
          <cell r="I1945">
            <v>-50</v>
          </cell>
        </row>
        <row r="1946">
          <cell r="I1946">
            <v>-18097.54</v>
          </cell>
        </row>
        <row r="1947">
          <cell r="I1947">
            <v>-4995</v>
          </cell>
        </row>
        <row r="1948">
          <cell r="I1948">
            <v>-100</v>
          </cell>
        </row>
        <row r="1949">
          <cell r="I1949">
            <v>-1000</v>
          </cell>
        </row>
        <row r="1950">
          <cell r="I1950">
            <v>-500</v>
          </cell>
        </row>
        <row r="1951">
          <cell r="I1951">
            <v>-2000</v>
          </cell>
        </row>
        <row r="1952">
          <cell r="I1952">
            <v>-1520</v>
          </cell>
        </row>
        <row r="1953">
          <cell r="I1953">
            <v>-2080</v>
          </cell>
        </row>
        <row r="1954">
          <cell r="I1954">
            <v>-5605</v>
          </cell>
        </row>
        <row r="1955">
          <cell r="I1955">
            <v>-32747.53</v>
          </cell>
        </row>
        <row r="1956">
          <cell r="I1956">
            <v>-1714</v>
          </cell>
        </row>
        <row r="1957">
          <cell r="I1957">
            <v>-5212</v>
          </cell>
        </row>
        <row r="1958">
          <cell r="I1958">
            <v>-994</v>
          </cell>
        </row>
        <row r="1959">
          <cell r="I1959">
            <v>-1057</v>
          </cell>
        </row>
        <row r="1960">
          <cell r="I1960">
            <v>-432</v>
          </cell>
        </row>
        <row r="1961">
          <cell r="I1961">
            <v>-351</v>
          </cell>
        </row>
        <row r="1962">
          <cell r="I1962">
            <v>-1205</v>
          </cell>
        </row>
        <row r="1963">
          <cell r="I1963">
            <v>-511</v>
          </cell>
        </row>
        <row r="1964">
          <cell r="I1964">
            <v>-3900</v>
          </cell>
        </row>
        <row r="1965">
          <cell r="I1965">
            <v>-736</v>
          </cell>
        </row>
        <row r="1966">
          <cell r="I1966">
            <v>-70</v>
          </cell>
        </row>
        <row r="1967">
          <cell r="I1967">
            <v>-197.5</v>
          </cell>
        </row>
        <row r="1968">
          <cell r="I1968">
            <v>-500</v>
          </cell>
        </row>
        <row r="1969">
          <cell r="I1969">
            <v>-211.49</v>
          </cell>
        </row>
        <row r="1970">
          <cell r="I1970">
            <v>-100</v>
          </cell>
        </row>
        <row r="1971">
          <cell r="I1971">
            <v>-47</v>
          </cell>
        </row>
        <row r="1972">
          <cell r="I1972">
            <v>-50.5</v>
          </cell>
        </row>
        <row r="1973">
          <cell r="I1973">
            <v>-52</v>
          </cell>
        </row>
        <row r="1974">
          <cell r="I1974">
            <v>-204</v>
          </cell>
        </row>
        <row r="1975">
          <cell r="I1975">
            <v>-235</v>
          </cell>
        </row>
        <row r="1976">
          <cell r="I1976">
            <v>-154.80000000000001</v>
          </cell>
        </row>
        <row r="1977">
          <cell r="I1977">
            <v>-341.49</v>
          </cell>
        </row>
        <row r="1978">
          <cell r="I1978">
            <v>-585</v>
          </cell>
        </row>
        <row r="1979">
          <cell r="I1979">
            <v>-591.82000000000005</v>
          </cell>
        </row>
        <row r="1980">
          <cell r="I1980">
            <v>-50</v>
          </cell>
        </row>
        <row r="1981">
          <cell r="I1981">
            <v>-50</v>
          </cell>
        </row>
        <row r="1982">
          <cell r="I1982">
            <v>-100</v>
          </cell>
        </row>
        <row r="1983">
          <cell r="I1983">
            <v>-400</v>
          </cell>
        </row>
        <row r="1984">
          <cell r="I1984">
            <v>-5000</v>
          </cell>
        </row>
        <row r="1985">
          <cell r="I1985">
            <v>-400</v>
          </cell>
        </row>
        <row r="1986">
          <cell r="I1986">
            <v>-600</v>
          </cell>
        </row>
        <row r="1987">
          <cell r="I1987">
            <v>-300</v>
          </cell>
        </row>
        <row r="1988">
          <cell r="I1988">
            <v>-245</v>
          </cell>
        </row>
        <row r="1989">
          <cell r="I1989">
            <v>-2557</v>
          </cell>
        </row>
        <row r="1990">
          <cell r="I1990">
            <v>-7000</v>
          </cell>
        </row>
        <row r="1991">
          <cell r="I1991">
            <v>-298.60000000000002</v>
          </cell>
        </row>
        <row r="1992">
          <cell r="I1992">
            <v>-158</v>
          </cell>
        </row>
        <row r="1993">
          <cell r="I1993">
            <v>-2726.66</v>
          </cell>
        </row>
        <row r="1994">
          <cell r="I1994">
            <v>-2538</v>
          </cell>
        </row>
        <row r="1995">
          <cell r="I1995">
            <v>-402.21</v>
          </cell>
        </row>
        <row r="1996">
          <cell r="I1996">
            <v>-1700</v>
          </cell>
        </row>
        <row r="1997">
          <cell r="I1997">
            <v>-1500</v>
          </cell>
        </row>
        <row r="1998">
          <cell r="I1998">
            <v>-4336.5600000000004</v>
          </cell>
        </row>
        <row r="1999">
          <cell r="I1999">
            <v>-1500</v>
          </cell>
        </row>
        <row r="2000">
          <cell r="I2000">
            <v>-43.18</v>
          </cell>
        </row>
        <row r="2001">
          <cell r="I2001">
            <v>-300</v>
          </cell>
        </row>
        <row r="2002">
          <cell r="I2002">
            <v>-1600</v>
          </cell>
        </row>
        <row r="2003">
          <cell r="I2003">
            <v>-1500</v>
          </cell>
        </row>
        <row r="2004">
          <cell r="I2004">
            <v>-64</v>
          </cell>
        </row>
        <row r="2005">
          <cell r="I2005">
            <v>-420</v>
          </cell>
        </row>
        <row r="2006">
          <cell r="I2006">
            <v>-3000</v>
          </cell>
        </row>
        <row r="2007">
          <cell r="I2007">
            <v>-1000</v>
          </cell>
        </row>
        <row r="2008">
          <cell r="I2008">
            <v>-500</v>
          </cell>
        </row>
        <row r="2009">
          <cell r="I2009">
            <v>-100</v>
          </cell>
        </row>
        <row r="2010">
          <cell r="I2010">
            <v>-238.54</v>
          </cell>
        </row>
        <row r="2011">
          <cell r="I2011">
            <v>-4990</v>
          </cell>
        </row>
        <row r="2012">
          <cell r="I2012">
            <v>-17942</v>
          </cell>
        </row>
        <row r="2013">
          <cell r="I2013">
            <v>-3530</v>
          </cell>
        </row>
        <row r="2014">
          <cell r="I2014">
            <v>-2000</v>
          </cell>
        </row>
        <row r="2015">
          <cell r="I2015">
            <v>21472</v>
          </cell>
        </row>
        <row r="2016">
          <cell r="I2016">
            <v>3888.22</v>
          </cell>
        </row>
        <row r="2017">
          <cell r="I2017">
            <v>10401.700000000001</v>
          </cell>
        </row>
        <row r="2018">
          <cell r="G2018">
            <v>3572</v>
          </cell>
          <cell r="I2018">
            <v>2680</v>
          </cell>
        </row>
        <row r="2019">
          <cell r="G2019">
            <v>3943</v>
          </cell>
          <cell r="I2019">
            <v>200</v>
          </cell>
        </row>
        <row r="2020">
          <cell r="G2020">
            <v>3943</v>
          </cell>
          <cell r="I2020">
            <v>285</v>
          </cell>
        </row>
        <row r="2021">
          <cell r="G2021">
            <v>3943</v>
          </cell>
          <cell r="I2021">
            <v>420</v>
          </cell>
        </row>
        <row r="2022">
          <cell r="G2022">
            <v>3809</v>
          </cell>
          <cell r="I2022">
            <v>4340</v>
          </cell>
        </row>
        <row r="2023">
          <cell r="G2023">
            <v>3762</v>
          </cell>
          <cell r="I2023">
            <v>2448</v>
          </cell>
        </row>
        <row r="2024">
          <cell r="G2024">
            <v>3942</v>
          </cell>
          <cell r="I2024">
            <v>1500</v>
          </cell>
        </row>
        <row r="2025">
          <cell r="G2025">
            <v>3942</v>
          </cell>
          <cell r="I2025">
            <v>8200</v>
          </cell>
        </row>
        <row r="2026">
          <cell r="G2026">
            <v>3772</v>
          </cell>
          <cell r="I2026">
            <v>7000</v>
          </cell>
        </row>
        <row r="2027">
          <cell r="G2027">
            <v>3948</v>
          </cell>
          <cell r="I2027">
            <v>1100</v>
          </cell>
        </row>
        <row r="2028">
          <cell r="G2028">
            <v>3850</v>
          </cell>
          <cell r="I2028">
            <v>3476</v>
          </cell>
        </row>
        <row r="2029">
          <cell r="G2029">
            <v>3908</v>
          </cell>
          <cell r="I2029">
            <v>388</v>
          </cell>
        </row>
        <row r="2030">
          <cell r="G2030">
            <v>3946</v>
          </cell>
          <cell r="I2030">
            <v>1304</v>
          </cell>
        </row>
        <row r="2031">
          <cell r="G2031">
            <v>3949</v>
          </cell>
          <cell r="I2031">
            <v>2500</v>
          </cell>
        </row>
        <row r="2032">
          <cell r="G2032">
            <v>3936</v>
          </cell>
          <cell r="I2032">
            <v>4000</v>
          </cell>
        </row>
        <row r="2033">
          <cell r="G2033">
            <v>3835</v>
          </cell>
          <cell r="I2033">
            <v>4496</v>
          </cell>
        </row>
        <row r="2034">
          <cell r="I2034">
            <v>-5000</v>
          </cell>
        </row>
        <row r="2035">
          <cell r="G2035">
            <v>3956</v>
          </cell>
          <cell r="I2035">
            <v>3000</v>
          </cell>
        </row>
        <row r="2036">
          <cell r="G2036">
            <v>3817</v>
          </cell>
          <cell r="I2036">
            <v>2584</v>
          </cell>
        </row>
        <row r="2037">
          <cell r="G2037">
            <v>3816</v>
          </cell>
          <cell r="I2037">
            <v>2618</v>
          </cell>
        </row>
        <row r="2038">
          <cell r="G2038">
            <v>3947</v>
          </cell>
          <cell r="I2038">
            <v>3370</v>
          </cell>
        </row>
        <row r="2039">
          <cell r="G2039">
            <v>3762</v>
          </cell>
          <cell r="I2039">
            <v>10070.16</v>
          </cell>
        </row>
        <row r="2040">
          <cell r="G2040">
            <v>3951</v>
          </cell>
          <cell r="I2040">
            <v>20000</v>
          </cell>
        </row>
        <row r="2041">
          <cell r="G2041">
            <v>3805</v>
          </cell>
          <cell r="I2041">
            <v>7447</v>
          </cell>
        </row>
        <row r="2042">
          <cell r="G2042">
            <v>3953</v>
          </cell>
          <cell r="I2042">
            <v>200</v>
          </cell>
        </row>
        <row r="2043">
          <cell r="G2043">
            <v>3839</v>
          </cell>
          <cell r="I2043">
            <v>1000</v>
          </cell>
        </row>
        <row r="2044">
          <cell r="G2044">
            <v>3865</v>
          </cell>
          <cell r="I2044">
            <v>3286</v>
          </cell>
        </row>
        <row r="2045">
          <cell r="G2045">
            <v>3957</v>
          </cell>
          <cell r="I2045">
            <v>288</v>
          </cell>
        </row>
        <row r="2046">
          <cell r="G2046">
            <v>3731</v>
          </cell>
          <cell r="I2046">
            <v>1090</v>
          </cell>
        </row>
        <row r="2047">
          <cell r="G2047">
            <v>3892</v>
          </cell>
          <cell r="I2047">
            <v>612</v>
          </cell>
        </row>
        <row r="2048">
          <cell r="G2048">
            <v>3915</v>
          </cell>
          <cell r="I2048">
            <v>1328</v>
          </cell>
        </row>
        <row r="2049">
          <cell r="I2049">
            <v>-2185</v>
          </cell>
        </row>
        <row r="2050">
          <cell r="I2050">
            <v>-1316</v>
          </cell>
        </row>
        <row r="2051">
          <cell r="I2051">
            <v>-38</v>
          </cell>
        </row>
        <row r="2052">
          <cell r="I2052">
            <v>-109</v>
          </cell>
        </row>
        <row r="2053">
          <cell r="I2053">
            <v>-50</v>
          </cell>
        </row>
        <row r="2054">
          <cell r="I2054">
            <v>-973.6</v>
          </cell>
        </row>
        <row r="2055">
          <cell r="I2055">
            <v>-2500</v>
          </cell>
        </row>
        <row r="2056">
          <cell r="I2056">
            <v>-1175</v>
          </cell>
        </row>
        <row r="2057">
          <cell r="I2057">
            <v>-630</v>
          </cell>
        </row>
        <row r="2058">
          <cell r="I2058">
            <v>-1057</v>
          </cell>
        </row>
        <row r="2059">
          <cell r="I2059">
            <v>-432</v>
          </cell>
        </row>
        <row r="2060">
          <cell r="I2060">
            <v>-351</v>
          </cell>
        </row>
        <row r="2061">
          <cell r="I2061">
            <v>-605</v>
          </cell>
        </row>
        <row r="2062">
          <cell r="I2062">
            <v>-511</v>
          </cell>
        </row>
        <row r="2063">
          <cell r="I2063">
            <v>-6334</v>
          </cell>
        </row>
        <row r="2064">
          <cell r="I2064">
            <v>-1016</v>
          </cell>
        </row>
        <row r="2065">
          <cell r="I2065">
            <v>-168.5</v>
          </cell>
        </row>
        <row r="2066">
          <cell r="I2066">
            <v>-93.28</v>
          </cell>
        </row>
        <row r="2067">
          <cell r="I2067">
            <v>-223.18</v>
          </cell>
        </row>
        <row r="2068">
          <cell r="I2068">
            <v>-30</v>
          </cell>
        </row>
        <row r="2069">
          <cell r="I2069">
            <v>-420</v>
          </cell>
        </row>
        <row r="2070">
          <cell r="I2070">
            <v>-28</v>
          </cell>
        </row>
        <row r="2071">
          <cell r="I2071">
            <v>-334</v>
          </cell>
        </row>
        <row r="2072">
          <cell r="I2072">
            <v>-200</v>
          </cell>
        </row>
        <row r="2073">
          <cell r="I2073">
            <v>-34</v>
          </cell>
        </row>
        <row r="2074">
          <cell r="I2074">
            <v>-475</v>
          </cell>
        </row>
        <row r="2075">
          <cell r="I2075">
            <v>-564</v>
          </cell>
        </row>
        <row r="2076">
          <cell r="I2076">
            <v>-52</v>
          </cell>
        </row>
        <row r="2077">
          <cell r="I2077">
            <v>-40000</v>
          </cell>
        </row>
        <row r="2078">
          <cell r="I2078">
            <v>-668</v>
          </cell>
        </row>
        <row r="2079">
          <cell r="I2079">
            <v>-2030</v>
          </cell>
        </row>
        <row r="2080">
          <cell r="I2080">
            <v>-1000</v>
          </cell>
        </row>
        <row r="2081">
          <cell r="I2081">
            <v>-80</v>
          </cell>
        </row>
        <row r="2082">
          <cell r="I2082">
            <v>-13.9</v>
          </cell>
        </row>
        <row r="2083">
          <cell r="I2083">
            <v>-196</v>
          </cell>
        </row>
        <row r="2084">
          <cell r="I2084">
            <v>-73</v>
          </cell>
        </row>
        <row r="2085">
          <cell r="I2085">
            <v>-165</v>
          </cell>
        </row>
        <row r="2086">
          <cell r="I2086">
            <v>-50</v>
          </cell>
        </row>
        <row r="2087">
          <cell r="I2087">
            <v>-50</v>
          </cell>
        </row>
        <row r="2088">
          <cell r="I2088">
            <v>-101.42</v>
          </cell>
        </row>
        <row r="2089">
          <cell r="I2089">
            <v>-45.05</v>
          </cell>
        </row>
        <row r="2090">
          <cell r="I2090">
            <v>-1500</v>
          </cell>
        </row>
        <row r="2091">
          <cell r="I2091">
            <v>-280</v>
          </cell>
        </row>
        <row r="2092">
          <cell r="I2092">
            <v>-900</v>
          </cell>
        </row>
        <row r="2093">
          <cell r="I2093">
            <v>-445.45</v>
          </cell>
        </row>
        <row r="2094">
          <cell r="I2094">
            <v>-20</v>
          </cell>
        </row>
        <row r="2095">
          <cell r="I2095">
            <v>-180</v>
          </cell>
        </row>
        <row r="2096">
          <cell r="I2096">
            <v>-70</v>
          </cell>
        </row>
        <row r="2097">
          <cell r="I2097">
            <v>-1500</v>
          </cell>
        </row>
        <row r="2098">
          <cell r="I2098">
            <v>-459.8</v>
          </cell>
        </row>
        <row r="2099">
          <cell r="I2099">
            <v>-372.5</v>
          </cell>
        </row>
        <row r="2100">
          <cell r="I2100">
            <v>-5122</v>
          </cell>
        </row>
        <row r="2101">
          <cell r="I2101">
            <v>-280</v>
          </cell>
        </row>
        <row r="2102">
          <cell r="I2102">
            <v>-340</v>
          </cell>
        </row>
        <row r="2103">
          <cell r="I2103">
            <v>-15.25</v>
          </cell>
        </row>
        <row r="2104">
          <cell r="I2104">
            <v>-2200</v>
          </cell>
        </row>
        <row r="2105">
          <cell r="I2105">
            <v>-1060</v>
          </cell>
        </row>
        <row r="2106">
          <cell r="I2106">
            <v>-475</v>
          </cell>
        </row>
        <row r="2107">
          <cell r="I2107">
            <v>-80</v>
          </cell>
        </row>
        <row r="2108">
          <cell r="I2108">
            <v>-60</v>
          </cell>
        </row>
        <row r="2109">
          <cell r="I2109">
            <v>-25</v>
          </cell>
        </row>
        <row r="2110">
          <cell r="G2110">
            <v>3938</v>
          </cell>
          <cell r="I2110">
            <v>2134</v>
          </cell>
        </row>
        <row r="2111">
          <cell r="G2111">
            <v>3791</v>
          </cell>
          <cell r="I2111">
            <v>9411</v>
          </cell>
        </row>
        <row r="2112">
          <cell r="G2112">
            <v>3795</v>
          </cell>
          <cell r="I2112">
            <v>10000</v>
          </cell>
        </row>
        <row r="2113">
          <cell r="I2113">
            <v>-10.25</v>
          </cell>
        </row>
        <row r="2114">
          <cell r="I2114">
            <v>-55.17</v>
          </cell>
        </row>
        <row r="2115">
          <cell r="G2115">
            <v>3959</v>
          </cell>
          <cell r="I2115">
            <v>3000</v>
          </cell>
        </row>
        <row r="2116">
          <cell r="G2116">
            <v>3961</v>
          </cell>
          <cell r="I2116">
            <v>3000</v>
          </cell>
        </row>
        <row r="2117">
          <cell r="G2117">
            <v>3964</v>
          </cell>
          <cell r="I2117">
            <v>2500</v>
          </cell>
        </row>
        <row r="2118">
          <cell r="G2118">
            <v>3962</v>
          </cell>
          <cell r="I2118">
            <v>1000</v>
          </cell>
        </row>
        <row r="2119">
          <cell r="I2119">
            <v>-180</v>
          </cell>
        </row>
        <row r="2120">
          <cell r="G2120">
            <v>3968</v>
          </cell>
          <cell r="I2120">
            <v>400</v>
          </cell>
        </row>
        <row r="2121">
          <cell r="G2121">
            <v>3965</v>
          </cell>
          <cell r="I2121">
            <v>6500</v>
          </cell>
        </row>
        <row r="2122">
          <cell r="G2122">
            <v>3898</v>
          </cell>
          <cell r="I2122">
            <v>4741</v>
          </cell>
        </row>
        <row r="2123">
          <cell r="G2123">
            <v>3969</v>
          </cell>
          <cell r="I2123">
            <v>2000</v>
          </cell>
        </row>
        <row r="2124">
          <cell r="I2124">
            <v>-57</v>
          </cell>
        </row>
        <row r="2125">
          <cell r="G2125">
            <v>3974</v>
          </cell>
          <cell r="I2125">
            <v>500</v>
          </cell>
        </row>
        <row r="2126">
          <cell r="G2126">
            <v>3973</v>
          </cell>
          <cell r="I2126">
            <v>100</v>
          </cell>
        </row>
        <row r="2127">
          <cell r="G2127">
            <v>3971</v>
          </cell>
          <cell r="I2127">
            <v>50</v>
          </cell>
        </row>
        <row r="2128">
          <cell r="I2128">
            <v>-110</v>
          </cell>
        </row>
        <row r="2129">
          <cell r="G2129">
            <v>3901</v>
          </cell>
          <cell r="I2129">
            <v>368</v>
          </cell>
        </row>
        <row r="2130">
          <cell r="I2130">
            <v>-96</v>
          </cell>
        </row>
        <row r="2131">
          <cell r="I2131">
            <v>-179.82</v>
          </cell>
        </row>
        <row r="2132">
          <cell r="I2132">
            <v>-409.92</v>
          </cell>
        </row>
        <row r="2133">
          <cell r="I2133">
            <v>-2800</v>
          </cell>
        </row>
        <row r="2134">
          <cell r="G2134">
            <v>3981</v>
          </cell>
          <cell r="I2134">
            <v>4000</v>
          </cell>
        </row>
        <row r="2135">
          <cell r="G2135">
            <v>3772</v>
          </cell>
          <cell r="I2135">
            <v>2475</v>
          </cell>
        </row>
        <row r="2136">
          <cell r="G2136">
            <v>3772</v>
          </cell>
          <cell r="I2136">
            <v>11872</v>
          </cell>
        </row>
        <row r="2137">
          <cell r="G2137">
            <v>3828</v>
          </cell>
          <cell r="I2137">
            <v>4578</v>
          </cell>
        </row>
        <row r="2138">
          <cell r="G2138">
            <v>3980</v>
          </cell>
          <cell r="I2138">
            <v>100</v>
          </cell>
        </row>
        <row r="2139">
          <cell r="G2139">
            <v>3842</v>
          </cell>
          <cell r="I2139">
            <v>8500</v>
          </cell>
        </row>
        <row r="2140">
          <cell r="G2140">
            <v>3862</v>
          </cell>
          <cell r="I2140">
            <v>4496</v>
          </cell>
        </row>
        <row r="2141">
          <cell r="G2141">
            <v>3976</v>
          </cell>
          <cell r="I2141">
            <v>500</v>
          </cell>
        </row>
        <row r="2142">
          <cell r="G2142">
            <v>3977</v>
          </cell>
          <cell r="I2142">
            <v>6000</v>
          </cell>
        </row>
        <row r="2143">
          <cell r="G2143">
            <v>3978</v>
          </cell>
          <cell r="I2143">
            <v>6000</v>
          </cell>
        </row>
        <row r="2144">
          <cell r="I2144">
            <v>-40000</v>
          </cell>
        </row>
        <row r="2145">
          <cell r="I2145">
            <v>-556.6</v>
          </cell>
        </row>
        <row r="2146">
          <cell r="I2146">
            <v>-50</v>
          </cell>
        </row>
        <row r="2147">
          <cell r="I2147">
            <v>-700</v>
          </cell>
        </row>
        <row r="2148">
          <cell r="I2148">
            <v>-83.5</v>
          </cell>
        </row>
        <row r="2149">
          <cell r="I2149">
            <v>-180</v>
          </cell>
        </row>
        <row r="2150">
          <cell r="I2150">
            <v>-200</v>
          </cell>
        </row>
        <row r="2151">
          <cell r="I2151">
            <v>-40</v>
          </cell>
        </row>
        <row r="2152">
          <cell r="I2152">
            <v>-93.1</v>
          </cell>
        </row>
        <row r="2153">
          <cell r="I2153">
            <v>-185</v>
          </cell>
        </row>
        <row r="2154">
          <cell r="I2154">
            <v>-53.9</v>
          </cell>
        </row>
        <row r="2155">
          <cell r="I2155">
            <v>-50</v>
          </cell>
        </row>
        <row r="2156">
          <cell r="I2156">
            <v>-50</v>
          </cell>
        </row>
        <row r="2157">
          <cell r="I2157">
            <v>-1500</v>
          </cell>
        </row>
        <row r="2158">
          <cell r="G2158">
            <v>3983</v>
          </cell>
          <cell r="I2158">
            <v>296</v>
          </cell>
        </row>
        <row r="2159">
          <cell r="G2159">
            <v>3986</v>
          </cell>
          <cell r="I2159">
            <v>500</v>
          </cell>
        </row>
        <row r="2160">
          <cell r="G2160">
            <v>3985</v>
          </cell>
          <cell r="I2160">
            <v>15276</v>
          </cell>
        </row>
        <row r="2161">
          <cell r="G2161">
            <v>3988</v>
          </cell>
          <cell r="I2161">
            <v>1100</v>
          </cell>
        </row>
        <row r="2162">
          <cell r="G2162">
            <v>3984</v>
          </cell>
          <cell r="I2162">
            <v>312</v>
          </cell>
        </row>
        <row r="2163">
          <cell r="I2163">
            <v>-590</v>
          </cell>
        </row>
        <row r="2164">
          <cell r="I2164">
            <v>-16</v>
          </cell>
        </row>
        <row r="2165">
          <cell r="I2165">
            <v>-13.5</v>
          </cell>
        </row>
        <row r="2166">
          <cell r="I2166">
            <v>-74</v>
          </cell>
        </row>
        <row r="2167">
          <cell r="I2167">
            <v>-200</v>
          </cell>
        </row>
        <row r="2168">
          <cell r="I2168">
            <v>-30</v>
          </cell>
        </row>
        <row r="2169">
          <cell r="I2169">
            <v>-48.72</v>
          </cell>
        </row>
        <row r="2170">
          <cell r="G2170">
            <v>3934</v>
          </cell>
          <cell r="I2170">
            <v>992</v>
          </cell>
        </row>
        <row r="2171">
          <cell r="I2171">
            <v>-38.75</v>
          </cell>
        </row>
        <row r="2172">
          <cell r="I2172">
            <v>-750</v>
          </cell>
        </row>
        <row r="2173">
          <cell r="I2173">
            <v>-456</v>
          </cell>
        </row>
        <row r="2174">
          <cell r="I2174">
            <v>-50</v>
          </cell>
        </row>
        <row r="2175">
          <cell r="I2175">
            <v>-7000</v>
          </cell>
        </row>
        <row r="2176">
          <cell r="G2176">
            <v>3968</v>
          </cell>
          <cell r="I2176">
            <v>712</v>
          </cell>
        </row>
        <row r="2177">
          <cell r="G2177">
            <v>3796</v>
          </cell>
          <cell r="I2177">
            <v>2208</v>
          </cell>
        </row>
        <row r="2178">
          <cell r="G2178">
            <v>3991</v>
          </cell>
          <cell r="I2178">
            <v>30</v>
          </cell>
        </row>
        <row r="2179">
          <cell r="G2179">
            <v>3992</v>
          </cell>
          <cell r="I2179">
            <v>1100</v>
          </cell>
        </row>
        <row r="2180">
          <cell r="G2180">
            <v>3884</v>
          </cell>
          <cell r="I2180">
            <v>2356</v>
          </cell>
        </row>
        <row r="2181">
          <cell r="G2181">
            <v>3990</v>
          </cell>
          <cell r="I2181">
            <v>104</v>
          </cell>
        </row>
        <row r="2182">
          <cell r="G2182">
            <v>3910</v>
          </cell>
          <cell r="I2182">
            <v>2300</v>
          </cell>
        </row>
        <row r="2183">
          <cell r="G2183">
            <v>3857</v>
          </cell>
          <cell r="I2183">
            <v>6486</v>
          </cell>
        </row>
        <row r="2184">
          <cell r="I2184">
            <v>-87</v>
          </cell>
        </row>
        <row r="2185">
          <cell r="I2185">
            <v>-193.12</v>
          </cell>
        </row>
        <row r="2186">
          <cell r="I2186">
            <v>-500</v>
          </cell>
        </row>
        <row r="2187">
          <cell r="I2187">
            <v>-64</v>
          </cell>
        </row>
        <row r="2188">
          <cell r="I2188">
            <v>-10.25</v>
          </cell>
        </row>
        <row r="2189">
          <cell r="I2189">
            <v>-37</v>
          </cell>
        </row>
        <row r="2190">
          <cell r="I2190">
            <v>-50</v>
          </cell>
        </row>
        <row r="2191">
          <cell r="I2191">
            <v>-179.81</v>
          </cell>
        </row>
        <row r="2192">
          <cell r="I2192">
            <v>-5</v>
          </cell>
        </row>
        <row r="2193">
          <cell r="I2193">
            <v>-15</v>
          </cell>
        </row>
        <row r="2194">
          <cell r="I2194">
            <v>-18.75</v>
          </cell>
        </row>
        <row r="2195">
          <cell r="I2195">
            <v>-25.9</v>
          </cell>
        </row>
        <row r="2196">
          <cell r="I2196">
            <v>-35.020000000000003</v>
          </cell>
        </row>
        <row r="2197">
          <cell r="I2197">
            <v>-50</v>
          </cell>
        </row>
        <row r="2198">
          <cell r="I2198">
            <v>-52</v>
          </cell>
        </row>
        <row r="2199">
          <cell r="I2199">
            <v>-1000</v>
          </cell>
        </row>
        <row r="2200">
          <cell r="I2200">
            <v>-50</v>
          </cell>
        </row>
        <row r="2201">
          <cell r="I2201">
            <v>-103.5</v>
          </cell>
        </row>
        <row r="2202">
          <cell r="I2202">
            <v>-66</v>
          </cell>
        </row>
        <row r="2203">
          <cell r="I2203">
            <v>-56.65</v>
          </cell>
        </row>
        <row r="2204">
          <cell r="I2204">
            <v>-56.1</v>
          </cell>
        </row>
        <row r="2205">
          <cell r="I2205">
            <v>-1000</v>
          </cell>
        </row>
        <row r="2206">
          <cell r="I2206">
            <v>-1500</v>
          </cell>
        </row>
        <row r="2207">
          <cell r="I2207">
            <v>-900</v>
          </cell>
        </row>
        <row r="2208">
          <cell r="I2208">
            <v>-121</v>
          </cell>
        </row>
        <row r="2209">
          <cell r="I2209">
            <v>-268</v>
          </cell>
        </row>
        <row r="2210">
          <cell r="I2210">
            <v>-20</v>
          </cell>
        </row>
        <row r="2211">
          <cell r="I2211">
            <v>-55</v>
          </cell>
        </row>
        <row r="2212">
          <cell r="I2212">
            <v>-64</v>
          </cell>
        </row>
        <row r="2213">
          <cell r="I2213">
            <v>-45.24</v>
          </cell>
        </row>
        <row r="2214">
          <cell r="I2214">
            <v>-11.6</v>
          </cell>
        </row>
        <row r="2215">
          <cell r="I2215">
            <v>-10</v>
          </cell>
        </row>
        <row r="2216">
          <cell r="I2216">
            <v>-100</v>
          </cell>
        </row>
        <row r="2217">
          <cell r="I2217">
            <v>-260</v>
          </cell>
        </row>
        <row r="2218">
          <cell r="I2218">
            <v>-80</v>
          </cell>
        </row>
        <row r="2219">
          <cell r="I2219">
            <v>-229.5</v>
          </cell>
        </row>
        <row r="2220">
          <cell r="I2220">
            <v>-100</v>
          </cell>
        </row>
        <row r="2221">
          <cell r="I2221">
            <v>-1000</v>
          </cell>
        </row>
        <row r="2222">
          <cell r="I2222">
            <v>-824</v>
          </cell>
        </row>
        <row r="2223">
          <cell r="I2223">
            <v>-99</v>
          </cell>
        </row>
        <row r="2224">
          <cell r="G2224">
            <v>3807</v>
          </cell>
          <cell r="I2224">
            <v>10988</v>
          </cell>
        </row>
        <row r="2225">
          <cell r="G2225">
            <v>3993</v>
          </cell>
          <cell r="I2225">
            <v>500</v>
          </cell>
        </row>
        <row r="2226">
          <cell r="G2226">
            <v>3995</v>
          </cell>
          <cell r="I2226">
            <v>300</v>
          </cell>
        </row>
        <row r="2227">
          <cell r="I2227">
            <v>-4030</v>
          </cell>
        </row>
        <row r="2228">
          <cell r="I2228">
            <v>-109</v>
          </cell>
        </row>
        <row r="2229">
          <cell r="I2229">
            <v>-80</v>
          </cell>
        </row>
        <row r="2230">
          <cell r="I2230">
            <v>-31</v>
          </cell>
        </row>
        <row r="2231">
          <cell r="I2231">
            <v>-23</v>
          </cell>
        </row>
        <row r="2232">
          <cell r="I2232">
            <v>-6</v>
          </cell>
        </row>
        <row r="2233">
          <cell r="I2233">
            <v>-12</v>
          </cell>
        </row>
        <row r="2234">
          <cell r="I2234">
            <v>-50</v>
          </cell>
        </row>
        <row r="2235">
          <cell r="I2235">
            <v>-1500</v>
          </cell>
        </row>
        <row r="2236">
          <cell r="I2236">
            <v>-36418.230000000003</v>
          </cell>
        </row>
        <row r="2237">
          <cell r="I2237">
            <v>-6300</v>
          </cell>
        </row>
        <row r="2238">
          <cell r="I2238">
            <v>-1000</v>
          </cell>
        </row>
        <row r="2239">
          <cell r="G2239">
            <v>3996</v>
          </cell>
          <cell r="I2239">
            <v>5000</v>
          </cell>
        </row>
        <row r="2240">
          <cell r="G2240">
            <v>3997</v>
          </cell>
          <cell r="I2240">
            <v>5168</v>
          </cell>
        </row>
        <row r="2241">
          <cell r="G2241">
            <v>4001</v>
          </cell>
          <cell r="I2241">
            <v>3836</v>
          </cell>
        </row>
        <row r="2242">
          <cell r="G2242">
            <v>4003</v>
          </cell>
          <cell r="I2242">
            <v>100</v>
          </cell>
        </row>
        <row r="2243">
          <cell r="G2243">
            <v>3999</v>
          </cell>
          <cell r="I2243">
            <v>4500</v>
          </cell>
        </row>
        <row r="2244">
          <cell r="G2244">
            <v>3962</v>
          </cell>
          <cell r="I2244">
            <v>2000</v>
          </cell>
        </row>
        <row r="2245">
          <cell r="G2245">
            <v>4002</v>
          </cell>
          <cell r="I2245">
            <v>400</v>
          </cell>
        </row>
        <row r="2246">
          <cell r="I2246">
            <v>-9</v>
          </cell>
        </row>
        <row r="2247">
          <cell r="I2247">
            <v>-90</v>
          </cell>
        </row>
        <row r="2248">
          <cell r="I2248">
            <v>-150</v>
          </cell>
        </row>
        <row r="2249">
          <cell r="I2249">
            <v>-55</v>
          </cell>
        </row>
        <row r="2250">
          <cell r="I2250">
            <v>-24</v>
          </cell>
        </row>
        <row r="2251">
          <cell r="G2251">
            <v>4005</v>
          </cell>
          <cell r="I2251">
            <v>1000</v>
          </cell>
        </row>
        <row r="2252">
          <cell r="G2252">
            <v>4004</v>
          </cell>
          <cell r="I2252">
            <v>1100</v>
          </cell>
        </row>
        <row r="2253">
          <cell r="I2253">
            <v>-40000</v>
          </cell>
        </row>
        <row r="2254">
          <cell r="I2254">
            <v>-10</v>
          </cell>
        </row>
        <row r="2255">
          <cell r="I2255">
            <v>-100</v>
          </cell>
        </row>
        <row r="2256">
          <cell r="I2256">
            <v>-2000</v>
          </cell>
        </row>
        <row r="2257">
          <cell r="I2257">
            <v>-19534</v>
          </cell>
        </row>
        <row r="2258">
          <cell r="I2258">
            <v>-6244</v>
          </cell>
        </row>
        <row r="2259">
          <cell r="I2259">
            <v>25778</v>
          </cell>
        </row>
        <row r="2260">
          <cell r="I2260">
            <v>-6000</v>
          </cell>
        </row>
        <row r="2261">
          <cell r="I2261">
            <v>33400.120000000003</v>
          </cell>
        </row>
        <row r="2262">
          <cell r="I2262">
            <v>0</v>
          </cell>
        </row>
        <row r="2263">
          <cell r="G2263">
            <v>3807</v>
          </cell>
          <cell r="I2263">
            <v>85</v>
          </cell>
        </row>
        <row r="2264">
          <cell r="G2264">
            <v>3815</v>
          </cell>
          <cell r="I2264">
            <v>6815</v>
          </cell>
        </row>
        <row r="2265">
          <cell r="G2265">
            <v>4009</v>
          </cell>
          <cell r="I2265">
            <v>232</v>
          </cell>
        </row>
        <row r="2266">
          <cell r="I2266">
            <v>-1000</v>
          </cell>
        </row>
        <row r="2267">
          <cell r="I2267">
            <v>-1057</v>
          </cell>
        </row>
        <row r="2268">
          <cell r="I2268">
            <v>-10000</v>
          </cell>
        </row>
        <row r="2269">
          <cell r="I2269">
            <v>-850</v>
          </cell>
        </row>
        <row r="2270">
          <cell r="I2270">
            <v>-432</v>
          </cell>
        </row>
        <row r="2271">
          <cell r="I2271">
            <v>-773</v>
          </cell>
        </row>
        <row r="2272">
          <cell r="I2272">
            <v>-1500</v>
          </cell>
        </row>
        <row r="2273">
          <cell r="I2273">
            <v>-906</v>
          </cell>
        </row>
        <row r="2274">
          <cell r="I2274">
            <v>-351</v>
          </cell>
        </row>
        <row r="2275">
          <cell r="I2275">
            <v>-130.6</v>
          </cell>
        </row>
        <row r="2276">
          <cell r="I2276">
            <v>-163.55000000000001</v>
          </cell>
        </row>
        <row r="2277">
          <cell r="I2277">
            <v>-9</v>
          </cell>
        </row>
        <row r="2278">
          <cell r="I2278">
            <v>-145</v>
          </cell>
        </row>
        <row r="2279">
          <cell r="I2279">
            <v>-45</v>
          </cell>
        </row>
        <row r="2280">
          <cell r="I2280">
            <v>-57</v>
          </cell>
        </row>
        <row r="2281">
          <cell r="I2281">
            <v>-30</v>
          </cell>
        </row>
        <row r="2282">
          <cell r="I2282">
            <v>-60</v>
          </cell>
        </row>
        <row r="2283">
          <cell r="I2283">
            <v>-2000</v>
          </cell>
        </row>
        <row r="2284">
          <cell r="I2284">
            <v>-2000</v>
          </cell>
        </row>
        <row r="2285">
          <cell r="G2285">
            <v>4011</v>
          </cell>
          <cell r="I2285">
            <v>350</v>
          </cell>
        </row>
        <row r="2286">
          <cell r="I2286">
            <v>-44</v>
          </cell>
        </row>
        <row r="2287">
          <cell r="I2287">
            <v>-226</v>
          </cell>
        </row>
        <row r="2288">
          <cell r="I2288">
            <v>-24</v>
          </cell>
        </row>
        <row r="2289">
          <cell r="I2289">
            <v>-90</v>
          </cell>
        </row>
        <row r="2290">
          <cell r="G2290">
            <v>4014</v>
          </cell>
          <cell r="I2290">
            <v>600</v>
          </cell>
        </row>
        <row r="2291">
          <cell r="G2291">
            <v>4010</v>
          </cell>
          <cell r="I2291">
            <v>600</v>
          </cell>
        </row>
        <row r="2292">
          <cell r="I2292">
            <v>-146.11000000000001</v>
          </cell>
        </row>
        <row r="2293">
          <cell r="I2293">
            <v>-46</v>
          </cell>
        </row>
        <row r="2294">
          <cell r="I2294">
            <v>-380</v>
          </cell>
        </row>
        <row r="2295">
          <cell r="I2295">
            <v>-400.99</v>
          </cell>
        </row>
        <row r="2296">
          <cell r="I2296">
            <v>-251</v>
          </cell>
        </row>
        <row r="2297">
          <cell r="I2297">
            <v>-50</v>
          </cell>
        </row>
        <row r="2298">
          <cell r="I2298">
            <v>15</v>
          </cell>
        </row>
        <row r="2299">
          <cell r="G2299">
            <v>3900</v>
          </cell>
          <cell r="I2299">
            <v>6952</v>
          </cell>
        </row>
        <row r="2300">
          <cell r="G2300">
            <v>4015</v>
          </cell>
          <cell r="I2300">
            <v>928</v>
          </cell>
        </row>
        <row r="2301">
          <cell r="G2301">
            <v>3883</v>
          </cell>
          <cell r="I2301">
            <v>3300</v>
          </cell>
        </row>
        <row r="2302">
          <cell r="G2302">
            <v>4016</v>
          </cell>
          <cell r="I2302">
            <v>3336</v>
          </cell>
        </row>
        <row r="2303">
          <cell r="G2303">
            <v>4011</v>
          </cell>
          <cell r="I2303">
            <v>500</v>
          </cell>
        </row>
        <row r="2304">
          <cell r="I2304">
            <v>-1077</v>
          </cell>
        </row>
        <row r="2305">
          <cell r="I2305">
            <v>-6072</v>
          </cell>
        </row>
        <row r="2306">
          <cell r="I2306">
            <v>-28</v>
          </cell>
        </row>
        <row r="2307">
          <cell r="I2307">
            <v>-8260</v>
          </cell>
        </row>
        <row r="2308">
          <cell r="I2308">
            <v>-129</v>
          </cell>
        </row>
        <row r="2309">
          <cell r="I2309">
            <v>-200</v>
          </cell>
        </row>
        <row r="2310">
          <cell r="I2310">
            <v>-34.5</v>
          </cell>
        </row>
        <row r="2311">
          <cell r="I2311">
            <v>-68</v>
          </cell>
        </row>
        <row r="2312">
          <cell r="I2312">
            <v>-1800</v>
          </cell>
        </row>
        <row r="2313">
          <cell r="I2313">
            <v>-1000</v>
          </cell>
        </row>
        <row r="2314">
          <cell r="I2314">
            <v>-11748</v>
          </cell>
        </row>
        <row r="2315">
          <cell r="G2315">
            <v>3956</v>
          </cell>
          <cell r="I2315">
            <v>8908.9</v>
          </cell>
        </row>
        <row r="2316">
          <cell r="G2316">
            <v>3974</v>
          </cell>
          <cell r="I2316">
            <v>2839.1</v>
          </cell>
        </row>
        <row r="2317">
          <cell r="I2317">
            <v>-68</v>
          </cell>
        </row>
        <row r="2318">
          <cell r="G2318">
            <v>3889</v>
          </cell>
          <cell r="I2318">
            <v>1768</v>
          </cell>
        </row>
        <row r="2319">
          <cell r="G2319">
            <v>3877</v>
          </cell>
          <cell r="I2319">
            <v>1834</v>
          </cell>
        </row>
        <row r="2320">
          <cell r="G2320">
            <v>4012</v>
          </cell>
          <cell r="I2320">
            <v>100</v>
          </cell>
        </row>
        <row r="2321">
          <cell r="G2321">
            <v>4020</v>
          </cell>
          <cell r="I2321">
            <v>3000</v>
          </cell>
        </row>
        <row r="2322">
          <cell r="G2322">
            <v>3973</v>
          </cell>
          <cell r="I2322">
            <v>1100</v>
          </cell>
        </row>
        <row r="2323">
          <cell r="G2323">
            <v>4023</v>
          </cell>
          <cell r="I2323">
            <v>3000</v>
          </cell>
        </row>
        <row r="2324">
          <cell r="I2324">
            <v>-4486</v>
          </cell>
        </row>
        <row r="2325">
          <cell r="I2325">
            <v>-90</v>
          </cell>
        </row>
        <row r="2326">
          <cell r="I2326">
            <v>-25.5</v>
          </cell>
        </row>
        <row r="2327">
          <cell r="I2327">
            <v>-102</v>
          </cell>
        </row>
        <row r="2328">
          <cell r="I2328">
            <v>-28</v>
          </cell>
        </row>
        <row r="2329">
          <cell r="I2329">
            <v>-18.559999999999999</v>
          </cell>
        </row>
        <row r="2330">
          <cell r="I2330">
            <v>-100</v>
          </cell>
        </row>
        <row r="2331">
          <cell r="I2331">
            <v>-1000</v>
          </cell>
        </row>
        <row r="2332">
          <cell r="G2332">
            <v>4025</v>
          </cell>
          <cell r="I2332">
            <v>200</v>
          </cell>
        </row>
        <row r="2333">
          <cell r="G2333">
            <v>4024</v>
          </cell>
          <cell r="I2333">
            <v>100</v>
          </cell>
        </row>
        <row r="2334">
          <cell r="G2334">
            <v>3874</v>
          </cell>
          <cell r="I2334">
            <v>7506</v>
          </cell>
        </row>
        <row r="2335">
          <cell r="G2335">
            <v>3916</v>
          </cell>
          <cell r="I2335">
            <v>2200</v>
          </cell>
        </row>
        <row r="2336">
          <cell r="G2336">
            <v>4026</v>
          </cell>
          <cell r="I2336">
            <v>1000</v>
          </cell>
        </row>
        <row r="2337">
          <cell r="I2337">
            <v>-23.5</v>
          </cell>
        </row>
        <row r="2338">
          <cell r="I2338">
            <v>-178.11</v>
          </cell>
        </row>
        <row r="2339">
          <cell r="I2339">
            <v>-20</v>
          </cell>
        </row>
        <row r="2340">
          <cell r="I2340">
            <v>-30</v>
          </cell>
        </row>
        <row r="2341">
          <cell r="G2341">
            <v>4028</v>
          </cell>
          <cell r="I2341">
            <v>5000</v>
          </cell>
        </row>
        <row r="2342">
          <cell r="G2342">
            <v>4027</v>
          </cell>
          <cell r="I2342">
            <v>5000</v>
          </cell>
        </row>
        <row r="2343">
          <cell r="G2343">
            <v>3984</v>
          </cell>
          <cell r="I2343">
            <v>1000</v>
          </cell>
        </row>
        <row r="2344">
          <cell r="G2344">
            <v>4030</v>
          </cell>
          <cell r="I2344">
            <v>600</v>
          </cell>
        </row>
        <row r="2345">
          <cell r="I2345">
            <v>-94.55</v>
          </cell>
        </row>
        <row r="2346">
          <cell r="I2346">
            <v>-128.97</v>
          </cell>
        </row>
        <row r="2347">
          <cell r="I2347">
            <v>-350</v>
          </cell>
        </row>
        <row r="2348">
          <cell r="I2348">
            <v>-35</v>
          </cell>
        </row>
        <row r="2349">
          <cell r="I2349">
            <v>-160</v>
          </cell>
        </row>
        <row r="2350">
          <cell r="I2350">
            <v>-200</v>
          </cell>
        </row>
        <row r="2351">
          <cell r="G2351">
            <v>4027</v>
          </cell>
          <cell r="I2351">
            <v>7000</v>
          </cell>
        </row>
        <row r="2352">
          <cell r="G2352">
            <v>3941</v>
          </cell>
          <cell r="I2352">
            <v>3600</v>
          </cell>
        </row>
        <row r="2353">
          <cell r="G2353">
            <v>4031</v>
          </cell>
          <cell r="I2353">
            <v>14000</v>
          </cell>
        </row>
        <row r="2354">
          <cell r="I2354">
            <v>-19.5</v>
          </cell>
        </row>
        <row r="2355">
          <cell r="I2355">
            <v>-27</v>
          </cell>
        </row>
        <row r="2356">
          <cell r="I2356">
            <v>-4.5</v>
          </cell>
        </row>
        <row r="2357">
          <cell r="I2357">
            <v>-50.84</v>
          </cell>
        </row>
        <row r="2358">
          <cell r="I2358">
            <v>-320</v>
          </cell>
        </row>
        <row r="2359">
          <cell r="I2359">
            <v>-16</v>
          </cell>
        </row>
        <row r="2360">
          <cell r="I2360">
            <v>-50</v>
          </cell>
        </row>
        <row r="2361">
          <cell r="I2361">
            <v>-80</v>
          </cell>
        </row>
        <row r="2362">
          <cell r="I2362">
            <v>-50</v>
          </cell>
        </row>
        <row r="2363">
          <cell r="I2363">
            <v>-39.44</v>
          </cell>
        </row>
        <row r="2364">
          <cell r="I2364">
            <v>-20</v>
          </cell>
        </row>
        <row r="2365">
          <cell r="I2365">
            <v>-1600</v>
          </cell>
        </row>
        <row r="2366">
          <cell r="I2366">
            <v>-26.2</v>
          </cell>
        </row>
        <row r="2367">
          <cell r="I2367">
            <v>-75</v>
          </cell>
        </row>
        <row r="2368">
          <cell r="I2368">
            <v>-35.5</v>
          </cell>
        </row>
        <row r="2369">
          <cell r="I2369">
            <v>-147.97999999999999</v>
          </cell>
        </row>
        <row r="2370">
          <cell r="I2370">
            <v>-50</v>
          </cell>
        </row>
        <row r="2371">
          <cell r="I2371">
            <v>-1000</v>
          </cell>
        </row>
        <row r="2372">
          <cell r="G2372">
            <v>4032</v>
          </cell>
          <cell r="I2372">
            <v>2000</v>
          </cell>
        </row>
        <row r="2373">
          <cell r="G2373">
            <v>4035</v>
          </cell>
          <cell r="I2373">
            <v>100</v>
          </cell>
        </row>
        <row r="2374">
          <cell r="I2374">
            <v>-40000</v>
          </cell>
        </row>
        <row r="2375">
          <cell r="I2375">
            <v>-30</v>
          </cell>
        </row>
        <row r="2376">
          <cell r="I2376">
            <v>-34.01</v>
          </cell>
        </row>
        <row r="2377">
          <cell r="I2377">
            <v>-100</v>
          </cell>
        </row>
        <row r="2378">
          <cell r="I2378">
            <v>-80</v>
          </cell>
        </row>
        <row r="2379">
          <cell r="I2379">
            <v>-42</v>
          </cell>
        </row>
        <row r="2380">
          <cell r="I2380">
            <v>-81.78</v>
          </cell>
        </row>
        <row r="2381">
          <cell r="I2381">
            <v>-75</v>
          </cell>
        </row>
        <row r="2382">
          <cell r="G2382">
            <v>4012</v>
          </cell>
          <cell r="I2382">
            <v>270</v>
          </cell>
        </row>
        <row r="2383">
          <cell r="G2383">
            <v>1</v>
          </cell>
          <cell r="I2383">
            <v>500</v>
          </cell>
        </row>
        <row r="2384">
          <cell r="I2384">
            <v>-41</v>
          </cell>
        </row>
        <row r="2385">
          <cell r="I2385">
            <v>-18</v>
          </cell>
        </row>
        <row r="2386">
          <cell r="I2386">
            <v>-70.81</v>
          </cell>
        </row>
        <row r="2387">
          <cell r="I2387">
            <v>-38</v>
          </cell>
        </row>
        <row r="2388">
          <cell r="I2388">
            <v>-37.200000000000003</v>
          </cell>
        </row>
        <row r="2389">
          <cell r="I2389">
            <v>-34.47</v>
          </cell>
        </row>
        <row r="2390">
          <cell r="I2390">
            <v>-446.8</v>
          </cell>
        </row>
        <row r="2391">
          <cell r="I2391">
            <v>-445.05</v>
          </cell>
        </row>
        <row r="2392">
          <cell r="I2392">
            <v>-50</v>
          </cell>
        </row>
        <row r="2393">
          <cell r="I2393">
            <v>-100</v>
          </cell>
        </row>
        <row r="2394">
          <cell r="I2394">
            <v>-600</v>
          </cell>
        </row>
        <row r="2395">
          <cell r="I2395">
            <v>-500</v>
          </cell>
        </row>
        <row r="2396">
          <cell r="I2396">
            <v>-400</v>
          </cell>
        </row>
        <row r="2397">
          <cell r="I2397">
            <v>-34650</v>
          </cell>
        </row>
        <row r="2398">
          <cell r="I2398">
            <v>35000</v>
          </cell>
        </row>
        <row r="2399">
          <cell r="I2399">
            <v>34650</v>
          </cell>
        </row>
        <row r="2400">
          <cell r="I2400">
            <v>-34650</v>
          </cell>
        </row>
        <row r="2401">
          <cell r="G2401">
            <v>4041</v>
          </cell>
          <cell r="I2401">
            <v>11125</v>
          </cell>
        </row>
        <row r="2402">
          <cell r="G2402">
            <v>3897</v>
          </cell>
          <cell r="I2402">
            <v>3827</v>
          </cell>
        </row>
        <row r="2403">
          <cell r="G2403">
            <v>4039</v>
          </cell>
          <cell r="I2403">
            <v>100</v>
          </cell>
        </row>
        <row r="2404">
          <cell r="I2404">
            <v>-4.5</v>
          </cell>
        </row>
        <row r="2405">
          <cell r="I2405">
            <v>-80</v>
          </cell>
        </row>
        <row r="2406">
          <cell r="I2406">
            <v>-69.53</v>
          </cell>
        </row>
        <row r="2407">
          <cell r="I2407">
            <v>-44.66</v>
          </cell>
        </row>
        <row r="2408">
          <cell r="I2408">
            <v>-1800</v>
          </cell>
        </row>
        <row r="2409">
          <cell r="G2409">
            <v>4043</v>
          </cell>
          <cell r="I2409">
            <v>1600</v>
          </cell>
        </row>
        <row r="2410">
          <cell r="G2410">
            <v>4024</v>
          </cell>
          <cell r="I2410">
            <v>1000</v>
          </cell>
        </row>
        <row r="2411">
          <cell r="G2411">
            <v>3930</v>
          </cell>
          <cell r="I2411">
            <v>14112.96</v>
          </cell>
        </row>
        <row r="2412">
          <cell r="I2412">
            <v>-1460</v>
          </cell>
        </row>
        <row r="2413">
          <cell r="I2413">
            <v>-30</v>
          </cell>
        </row>
        <row r="2414">
          <cell r="I2414">
            <v>-12.5</v>
          </cell>
        </row>
        <row r="2415">
          <cell r="I2415">
            <v>-154</v>
          </cell>
        </row>
        <row r="2416">
          <cell r="I2416">
            <v>-26</v>
          </cell>
        </row>
        <row r="2417">
          <cell r="I2417">
            <v>-41.34</v>
          </cell>
        </row>
        <row r="2418">
          <cell r="I2418">
            <v>-100</v>
          </cell>
        </row>
        <row r="2419">
          <cell r="I2419">
            <v>63.04</v>
          </cell>
        </row>
        <row r="2420">
          <cell r="I2420">
            <v>-63.04</v>
          </cell>
        </row>
        <row r="2421">
          <cell r="G2421">
            <v>4046</v>
          </cell>
          <cell r="I2421">
            <v>500</v>
          </cell>
        </row>
        <row r="2422">
          <cell r="I2422">
            <v>-100</v>
          </cell>
        </row>
        <row r="2423">
          <cell r="I2423">
            <v>-50</v>
          </cell>
        </row>
        <row r="2424">
          <cell r="I2424">
            <v>-21.25</v>
          </cell>
        </row>
        <row r="2425">
          <cell r="I2425">
            <v>-2700</v>
          </cell>
        </row>
        <row r="2426">
          <cell r="I2426">
            <v>-600</v>
          </cell>
        </row>
        <row r="2427">
          <cell r="I2427">
            <v>-140</v>
          </cell>
        </row>
        <row r="2428">
          <cell r="I2428">
            <v>-37</v>
          </cell>
        </row>
        <row r="2429">
          <cell r="I2429">
            <v>-120</v>
          </cell>
        </row>
        <row r="2430">
          <cell r="I2430">
            <v>-30</v>
          </cell>
        </row>
        <row r="2431">
          <cell r="I2431">
            <v>-45</v>
          </cell>
        </row>
        <row r="2432">
          <cell r="I2432">
            <v>-320</v>
          </cell>
        </row>
        <row r="2433">
          <cell r="G2433">
            <v>3969</v>
          </cell>
          <cell r="I2433">
            <v>7150</v>
          </cell>
        </row>
        <row r="2434">
          <cell r="G2434">
            <v>3910</v>
          </cell>
          <cell r="I2434">
            <v>74</v>
          </cell>
        </row>
        <row r="2435">
          <cell r="G2435">
            <v>3927</v>
          </cell>
          <cell r="I2435">
            <v>2106</v>
          </cell>
        </row>
        <row r="2436">
          <cell r="G2436">
            <v>4052</v>
          </cell>
          <cell r="I2436">
            <v>1500</v>
          </cell>
        </row>
        <row r="2437">
          <cell r="G2437">
            <v>4051</v>
          </cell>
          <cell r="I2437">
            <v>100</v>
          </cell>
        </row>
        <row r="2438">
          <cell r="G2438">
            <v>4050</v>
          </cell>
          <cell r="I2438">
            <v>50</v>
          </cell>
        </row>
        <row r="2439">
          <cell r="G2439">
            <v>4047</v>
          </cell>
          <cell r="I2439">
            <v>60</v>
          </cell>
        </row>
        <row r="2440">
          <cell r="G2440">
            <v>4054</v>
          </cell>
          <cell r="I2440">
            <v>1000</v>
          </cell>
        </row>
        <row r="2441">
          <cell r="G2441">
            <v>4050</v>
          </cell>
          <cell r="I2441">
            <v>9000</v>
          </cell>
        </row>
        <row r="2442">
          <cell r="I2442">
            <v>-360</v>
          </cell>
        </row>
        <row r="2443">
          <cell r="I2443">
            <v>-6.5</v>
          </cell>
        </row>
        <row r="2444">
          <cell r="I2444">
            <v>-77</v>
          </cell>
        </row>
        <row r="2445">
          <cell r="I2445">
            <v>-52.25</v>
          </cell>
        </row>
        <row r="2446">
          <cell r="I2446">
            <v>-61</v>
          </cell>
        </row>
        <row r="2447">
          <cell r="G2447">
            <v>4055</v>
          </cell>
          <cell r="I2447">
            <v>1112</v>
          </cell>
        </row>
        <row r="2448">
          <cell r="G2448">
            <v>3912</v>
          </cell>
          <cell r="I2448">
            <v>14481</v>
          </cell>
        </row>
        <row r="2449">
          <cell r="G2449">
            <v>3913</v>
          </cell>
          <cell r="I2449">
            <v>279</v>
          </cell>
        </row>
        <row r="2450">
          <cell r="G2450">
            <v>3</v>
          </cell>
          <cell r="I2450">
            <v>610</v>
          </cell>
        </row>
        <row r="2451">
          <cell r="G2451">
            <v>4</v>
          </cell>
          <cell r="I2451">
            <v>500</v>
          </cell>
        </row>
        <row r="2452">
          <cell r="I2452">
            <v>-36</v>
          </cell>
        </row>
        <row r="2453">
          <cell r="I2453">
            <v>-45.5</v>
          </cell>
        </row>
        <row r="2454">
          <cell r="I2454">
            <v>-149.76</v>
          </cell>
        </row>
        <row r="2455">
          <cell r="I2455">
            <v>-45</v>
          </cell>
        </row>
        <row r="2456">
          <cell r="I2456">
            <v>-75</v>
          </cell>
        </row>
        <row r="2457">
          <cell r="I2457">
            <v>-38.86</v>
          </cell>
        </row>
        <row r="2458">
          <cell r="I2458">
            <v>-48</v>
          </cell>
        </row>
        <row r="2459">
          <cell r="G2459">
            <v>4056</v>
          </cell>
          <cell r="I2459">
            <v>312</v>
          </cell>
        </row>
        <row r="2460">
          <cell r="G2460">
            <v>4011</v>
          </cell>
          <cell r="I2460">
            <v>230</v>
          </cell>
        </row>
        <row r="2461">
          <cell r="I2461">
            <v>-44</v>
          </cell>
        </row>
        <row r="2462">
          <cell r="I2462">
            <v>-200</v>
          </cell>
        </row>
        <row r="2463">
          <cell r="I2463">
            <v>-462</v>
          </cell>
        </row>
        <row r="2464">
          <cell r="I2464">
            <v>-35000</v>
          </cell>
        </row>
        <row r="2465">
          <cell r="I2465">
            <v>-22.6</v>
          </cell>
        </row>
        <row r="2466">
          <cell r="I2466">
            <v>-95</v>
          </cell>
        </row>
        <row r="2467">
          <cell r="G2467">
            <v>4026</v>
          </cell>
          <cell r="I2467">
            <v>1000</v>
          </cell>
        </row>
        <row r="2468">
          <cell r="G2468">
            <v>4062</v>
          </cell>
          <cell r="I2468">
            <v>4310</v>
          </cell>
        </row>
        <row r="2469">
          <cell r="G2469">
            <v>4062</v>
          </cell>
          <cell r="I2469">
            <v>4230</v>
          </cell>
        </row>
        <row r="2470">
          <cell r="G2470">
            <v>4058</v>
          </cell>
          <cell r="I2470">
            <v>200</v>
          </cell>
        </row>
        <row r="2471">
          <cell r="G2471">
            <v>3993</v>
          </cell>
          <cell r="I2471">
            <v>612</v>
          </cell>
        </row>
        <row r="2472">
          <cell r="G2472">
            <v>4060</v>
          </cell>
          <cell r="I2472">
            <v>230</v>
          </cell>
        </row>
        <row r="2473">
          <cell r="G2473">
            <v>4005</v>
          </cell>
          <cell r="I2473">
            <v>1224</v>
          </cell>
        </row>
        <row r="2474">
          <cell r="I2474">
            <v>-7000</v>
          </cell>
        </row>
        <row r="2475">
          <cell r="I2475">
            <v>-26.54</v>
          </cell>
        </row>
        <row r="2476">
          <cell r="I2476">
            <v>-425</v>
          </cell>
        </row>
        <row r="2477">
          <cell r="I2477">
            <v>-34</v>
          </cell>
        </row>
        <row r="2478">
          <cell r="I2478">
            <v>-7.54</v>
          </cell>
        </row>
        <row r="2479">
          <cell r="I2479">
            <v>-150</v>
          </cell>
        </row>
        <row r="2480">
          <cell r="I2480">
            <v>-2500</v>
          </cell>
        </row>
        <row r="2481">
          <cell r="I2481">
            <v>-5875.1</v>
          </cell>
        </row>
        <row r="2482">
          <cell r="I2482">
            <v>7000</v>
          </cell>
        </row>
        <row r="2483">
          <cell r="G2483">
            <v>4063</v>
          </cell>
          <cell r="I2483">
            <v>400</v>
          </cell>
        </row>
        <row r="2484">
          <cell r="G2484">
            <v>4063</v>
          </cell>
          <cell r="I2484">
            <v>4000</v>
          </cell>
        </row>
        <row r="2485">
          <cell r="I2485">
            <v>-340</v>
          </cell>
        </row>
        <row r="2486">
          <cell r="I2486">
            <v>-25</v>
          </cell>
        </row>
        <row r="2487">
          <cell r="I2487">
            <v>-70</v>
          </cell>
        </row>
        <row r="2488">
          <cell r="I2488">
            <v>-67.16</v>
          </cell>
        </row>
        <row r="2489">
          <cell r="I2489">
            <v>-17.5</v>
          </cell>
        </row>
        <row r="2490">
          <cell r="G2490">
            <v>4066</v>
          </cell>
          <cell r="I2490">
            <v>1000</v>
          </cell>
        </row>
        <row r="2491">
          <cell r="I2491">
            <v>-703.83</v>
          </cell>
        </row>
        <row r="2492">
          <cell r="I2492">
            <v>-35</v>
          </cell>
        </row>
        <row r="2493">
          <cell r="I2493">
            <v>-84</v>
          </cell>
        </row>
        <row r="2494">
          <cell r="I2494">
            <v>-2000</v>
          </cell>
        </row>
        <row r="2495">
          <cell r="I2495">
            <v>-75</v>
          </cell>
        </row>
        <row r="2496">
          <cell r="I2496">
            <v>-157.44999999999999</v>
          </cell>
        </row>
        <row r="2497">
          <cell r="I2497">
            <v>-390</v>
          </cell>
        </row>
        <row r="2498">
          <cell r="I2498">
            <v>-35.770000000000003</v>
          </cell>
        </row>
        <row r="2499">
          <cell r="I2499">
            <v>-169.56</v>
          </cell>
        </row>
        <row r="2500">
          <cell r="I2500">
            <v>-50</v>
          </cell>
        </row>
        <row r="2501">
          <cell r="G2501">
            <v>4066</v>
          </cell>
          <cell r="I2501">
            <v>3000</v>
          </cell>
        </row>
        <row r="2502">
          <cell r="G2502">
            <v>4068</v>
          </cell>
          <cell r="I2502">
            <v>1000</v>
          </cell>
        </row>
        <row r="2503">
          <cell r="G2503">
            <v>4043</v>
          </cell>
          <cell r="I2503">
            <v>4500</v>
          </cell>
        </row>
        <row r="2504">
          <cell r="G2504">
            <v>3976</v>
          </cell>
          <cell r="I2504">
            <v>500</v>
          </cell>
        </row>
        <row r="2505">
          <cell r="G2505">
            <v>4002</v>
          </cell>
          <cell r="I2505">
            <v>1224</v>
          </cell>
        </row>
        <row r="2506">
          <cell r="G2506">
            <v>5</v>
          </cell>
          <cell r="I2506">
            <v>1300</v>
          </cell>
        </row>
        <row r="2507">
          <cell r="G2507">
            <v>4</v>
          </cell>
          <cell r="I2507">
            <v>4500</v>
          </cell>
        </row>
        <row r="2508">
          <cell r="I2508">
            <v>-853.43</v>
          </cell>
        </row>
        <row r="2509">
          <cell r="I2509">
            <v>-800</v>
          </cell>
        </row>
        <row r="2510">
          <cell r="I2510">
            <v>-20047</v>
          </cell>
        </row>
        <row r="2511">
          <cell r="I2511">
            <v>-6613</v>
          </cell>
        </row>
        <row r="2512">
          <cell r="I2512">
            <v>26660</v>
          </cell>
        </row>
        <row r="2513">
          <cell r="I2513">
            <v>-6000</v>
          </cell>
        </row>
        <row r="2514">
          <cell r="I2514">
            <v>26782.93</v>
          </cell>
        </row>
        <row r="2515">
          <cell r="I2515">
            <v>33495</v>
          </cell>
        </row>
        <row r="2516">
          <cell r="G2516">
            <v>3838</v>
          </cell>
          <cell r="I2516">
            <v>136</v>
          </cell>
        </row>
        <row r="2517">
          <cell r="G2517">
            <v>4058</v>
          </cell>
          <cell r="I2517">
            <v>2024</v>
          </cell>
        </row>
        <row r="2518">
          <cell r="G2518">
            <v>3992</v>
          </cell>
          <cell r="I2518">
            <v>1124</v>
          </cell>
        </row>
        <row r="2519">
          <cell r="G2519">
            <v>4069</v>
          </cell>
          <cell r="I2519">
            <v>28</v>
          </cell>
        </row>
        <row r="2520">
          <cell r="G2520">
            <v>6</v>
          </cell>
          <cell r="I2520">
            <v>5245</v>
          </cell>
        </row>
        <row r="2521">
          <cell r="I2521">
            <v>-432</v>
          </cell>
        </row>
        <row r="2522">
          <cell r="I2522">
            <v>-1650</v>
          </cell>
        </row>
        <row r="2523">
          <cell r="I2523">
            <v>-150</v>
          </cell>
        </row>
        <row r="2524">
          <cell r="I2524">
            <v>-1057</v>
          </cell>
        </row>
        <row r="2525">
          <cell r="I2525">
            <v>-10000</v>
          </cell>
        </row>
        <row r="2526">
          <cell r="I2526">
            <v>-2550</v>
          </cell>
        </row>
        <row r="2527">
          <cell r="I2527">
            <v>-432</v>
          </cell>
        </row>
        <row r="2528">
          <cell r="I2528">
            <v>-2900</v>
          </cell>
        </row>
        <row r="2529">
          <cell r="I2529">
            <v>-900</v>
          </cell>
        </row>
        <row r="2530">
          <cell r="I2530">
            <v>-736</v>
          </cell>
        </row>
        <row r="2531">
          <cell r="I2531">
            <v>-351</v>
          </cell>
        </row>
        <row r="2532">
          <cell r="I2532">
            <v>-55.9</v>
          </cell>
        </row>
        <row r="2533">
          <cell r="I2533">
            <v>-42</v>
          </cell>
        </row>
        <row r="2534">
          <cell r="I2534">
            <v>-150</v>
          </cell>
        </row>
        <row r="2535">
          <cell r="I2535">
            <v>-613.76</v>
          </cell>
        </row>
        <row r="2536">
          <cell r="I2536">
            <v>-91.68</v>
          </cell>
        </row>
        <row r="2537">
          <cell r="I2537">
            <v>-75</v>
          </cell>
        </row>
        <row r="2538">
          <cell r="I2538">
            <v>-1800</v>
          </cell>
        </row>
        <row r="2539">
          <cell r="G2539">
            <v>4071</v>
          </cell>
          <cell r="I2539">
            <v>1000</v>
          </cell>
        </row>
        <row r="2540">
          <cell r="G2540">
            <v>4070</v>
          </cell>
          <cell r="I2540">
            <v>1445</v>
          </cell>
        </row>
        <row r="2541">
          <cell r="G2541">
            <v>4072</v>
          </cell>
          <cell r="I2541">
            <v>7850</v>
          </cell>
        </row>
        <row r="2542">
          <cell r="G2542">
            <v>5</v>
          </cell>
          <cell r="I2542">
            <v>1300</v>
          </cell>
        </row>
        <row r="2543">
          <cell r="G2543">
            <v>7</v>
          </cell>
          <cell r="I2543">
            <v>1100</v>
          </cell>
        </row>
        <row r="2544">
          <cell r="G2544">
            <v>8</v>
          </cell>
          <cell r="I2544">
            <v>200</v>
          </cell>
        </row>
        <row r="2545">
          <cell r="G2545">
            <v>9</v>
          </cell>
          <cell r="I2545">
            <v>2000</v>
          </cell>
        </row>
        <row r="2546">
          <cell r="I2546">
            <v>-65.91</v>
          </cell>
        </row>
        <row r="2547">
          <cell r="I2547">
            <v>-250</v>
          </cell>
        </row>
        <row r="2548">
          <cell r="I2548">
            <v>-33</v>
          </cell>
        </row>
        <row r="2549">
          <cell r="G2549">
            <v>4074</v>
          </cell>
          <cell r="I2549">
            <v>16941</v>
          </cell>
        </row>
        <row r="2550">
          <cell r="G2550">
            <v>3942</v>
          </cell>
          <cell r="I2550">
            <v>9680</v>
          </cell>
        </row>
        <row r="2551">
          <cell r="G2551">
            <v>3920</v>
          </cell>
          <cell r="I2551">
            <v>11000</v>
          </cell>
        </row>
        <row r="2552">
          <cell r="G2552">
            <v>3929</v>
          </cell>
          <cell r="I2552">
            <v>7300</v>
          </cell>
        </row>
        <row r="2553">
          <cell r="G2553">
            <v>3980</v>
          </cell>
          <cell r="I2553">
            <v>332</v>
          </cell>
        </row>
        <row r="2554">
          <cell r="I2554">
            <v>-1200</v>
          </cell>
        </row>
        <row r="2555">
          <cell r="I2555">
            <v>-198</v>
          </cell>
        </row>
        <row r="2556">
          <cell r="I2556">
            <v>-203.71</v>
          </cell>
        </row>
        <row r="2557">
          <cell r="I2557">
            <v>-2300</v>
          </cell>
        </row>
        <row r="2558">
          <cell r="I2558">
            <v>-124.01</v>
          </cell>
        </row>
        <row r="2559">
          <cell r="I2559">
            <v>-195</v>
          </cell>
        </row>
        <row r="2560">
          <cell r="I2560">
            <v>-18</v>
          </cell>
        </row>
        <row r="2561">
          <cell r="I2561">
            <v>-146.61000000000001</v>
          </cell>
        </row>
        <row r="2562">
          <cell r="I2562">
            <v>-75</v>
          </cell>
        </row>
        <row r="2563">
          <cell r="I2563">
            <v>-28</v>
          </cell>
        </row>
        <row r="2564">
          <cell r="I2564">
            <v>-111</v>
          </cell>
        </row>
        <row r="2565">
          <cell r="I2565">
            <v>-3000</v>
          </cell>
        </row>
        <row r="2566">
          <cell r="I2566">
            <v>-200</v>
          </cell>
        </row>
        <row r="2567">
          <cell r="I2567">
            <v>-500</v>
          </cell>
        </row>
        <row r="2568">
          <cell r="I2568">
            <v>-100</v>
          </cell>
        </row>
        <row r="2569">
          <cell r="I2569">
            <v>-600</v>
          </cell>
        </row>
        <row r="2570">
          <cell r="I2570">
            <v>-28.06</v>
          </cell>
        </row>
        <row r="2571">
          <cell r="I2571">
            <v>-1800</v>
          </cell>
        </row>
        <row r="2572">
          <cell r="I2572">
            <v>-31.39</v>
          </cell>
        </row>
        <row r="2573">
          <cell r="I2573">
            <v>-33.58</v>
          </cell>
        </row>
        <row r="2574">
          <cell r="I2574">
            <v>-300</v>
          </cell>
        </row>
        <row r="2575">
          <cell r="G2575">
            <v>4046</v>
          </cell>
          <cell r="I2575">
            <v>688</v>
          </cell>
        </row>
        <row r="2576">
          <cell r="G2576">
            <v>4076</v>
          </cell>
          <cell r="I2576">
            <v>1084</v>
          </cell>
        </row>
        <row r="2577">
          <cell r="I2577">
            <v>-1800</v>
          </cell>
        </row>
        <row r="2578">
          <cell r="I2578">
            <v>-46.1</v>
          </cell>
        </row>
        <row r="2579">
          <cell r="I2579">
            <v>-1880</v>
          </cell>
        </row>
        <row r="2580">
          <cell r="I2580">
            <v>-160</v>
          </cell>
        </row>
        <row r="2581">
          <cell r="I2581">
            <v>-2578</v>
          </cell>
        </row>
        <row r="2582">
          <cell r="I2582">
            <v>-988</v>
          </cell>
        </row>
        <row r="2583">
          <cell r="I2583">
            <v>-170</v>
          </cell>
        </row>
        <row r="2584">
          <cell r="I2584">
            <v>-27.25</v>
          </cell>
        </row>
        <row r="2585">
          <cell r="I2585">
            <v>-5.5</v>
          </cell>
        </row>
        <row r="2586">
          <cell r="I2586">
            <v>-16.5</v>
          </cell>
        </row>
        <row r="2587">
          <cell r="I2587">
            <v>-13.8</v>
          </cell>
        </row>
        <row r="2588">
          <cell r="I2588">
            <v>-56.21</v>
          </cell>
        </row>
        <row r="2589">
          <cell r="I2589">
            <v>-21.17</v>
          </cell>
        </row>
        <row r="2590">
          <cell r="I2590">
            <v>-84</v>
          </cell>
        </row>
        <row r="2591">
          <cell r="I2591">
            <v>-224.7</v>
          </cell>
        </row>
        <row r="2592">
          <cell r="I2592">
            <v>-14.75</v>
          </cell>
        </row>
        <row r="2593">
          <cell r="I2593">
            <v>-609.61</v>
          </cell>
        </row>
        <row r="2594">
          <cell r="G2594">
            <v>4078</v>
          </cell>
          <cell r="I2594">
            <v>600</v>
          </cell>
        </row>
        <row r="2595">
          <cell r="G2595">
            <v>4079</v>
          </cell>
          <cell r="I2595">
            <v>1000</v>
          </cell>
        </row>
        <row r="2596">
          <cell r="G2596">
            <v>4080</v>
          </cell>
          <cell r="I2596">
            <v>900</v>
          </cell>
        </row>
        <row r="2597">
          <cell r="G2597">
            <v>4081</v>
          </cell>
          <cell r="I2597">
            <v>3000</v>
          </cell>
        </row>
        <row r="2598">
          <cell r="I2598">
            <v>-108</v>
          </cell>
        </row>
        <row r="2599">
          <cell r="I2599">
            <v>-60.1</v>
          </cell>
        </row>
        <row r="2600">
          <cell r="I2600">
            <v>-50</v>
          </cell>
        </row>
        <row r="2601">
          <cell r="I2601">
            <v>-49</v>
          </cell>
        </row>
        <row r="2602">
          <cell r="I2602">
            <v>-10</v>
          </cell>
        </row>
        <row r="2603">
          <cell r="I2603">
            <v>-200</v>
          </cell>
        </row>
        <row r="2604">
          <cell r="I2604">
            <v>-2070</v>
          </cell>
        </row>
        <row r="2605">
          <cell r="G2605">
            <v>3999</v>
          </cell>
          <cell r="I2605">
            <v>22290</v>
          </cell>
        </row>
        <row r="2606">
          <cell r="I2606">
            <v>-35000</v>
          </cell>
        </row>
        <row r="2607">
          <cell r="I2607">
            <v>-358</v>
          </cell>
        </row>
        <row r="2608">
          <cell r="I2608">
            <v>-74</v>
          </cell>
        </row>
        <row r="2609">
          <cell r="I2609">
            <v>-100</v>
          </cell>
        </row>
        <row r="2610">
          <cell r="I2610">
            <v>-26</v>
          </cell>
        </row>
        <row r="2611">
          <cell r="I2611">
            <v>-37.96</v>
          </cell>
        </row>
        <row r="2612">
          <cell r="I2612">
            <v>-12</v>
          </cell>
        </row>
        <row r="2613">
          <cell r="I2613">
            <v>-153</v>
          </cell>
        </row>
        <row r="2614">
          <cell r="I2614">
            <v>-12</v>
          </cell>
        </row>
        <row r="2615">
          <cell r="I2615">
            <v>-200</v>
          </cell>
        </row>
        <row r="2616">
          <cell r="I2616">
            <v>-45</v>
          </cell>
        </row>
        <row r="2617">
          <cell r="I2617">
            <v>-22290</v>
          </cell>
        </row>
        <row r="2618">
          <cell r="G2618">
            <v>3959</v>
          </cell>
          <cell r="I2618">
            <v>5918</v>
          </cell>
        </row>
        <row r="2619">
          <cell r="I2619">
            <v>-60.59</v>
          </cell>
        </row>
        <row r="2620">
          <cell r="I2620">
            <v>-40.15</v>
          </cell>
        </row>
        <row r="2621">
          <cell r="I2621">
            <v>-200</v>
          </cell>
        </row>
        <row r="2622">
          <cell r="I2622">
            <v>-100</v>
          </cell>
        </row>
        <row r="2623">
          <cell r="I2623">
            <v>-857</v>
          </cell>
        </row>
        <row r="2624">
          <cell r="I2624">
            <v>-280</v>
          </cell>
        </row>
        <row r="2625">
          <cell r="I2625">
            <v>-80</v>
          </cell>
        </row>
        <row r="2626">
          <cell r="I2626">
            <v>-37.229999999999997</v>
          </cell>
        </row>
        <row r="2627">
          <cell r="I2627">
            <v>-9.6</v>
          </cell>
        </row>
        <row r="2628">
          <cell r="I2628">
            <v>-183</v>
          </cell>
        </row>
        <row r="2629">
          <cell r="I2629">
            <v>-116</v>
          </cell>
        </row>
        <row r="2630">
          <cell r="I2630">
            <v>-80</v>
          </cell>
        </row>
        <row r="2631">
          <cell r="I2631">
            <v>-32</v>
          </cell>
        </row>
        <row r="2632">
          <cell r="I2632">
            <v>-250</v>
          </cell>
        </row>
        <row r="2633">
          <cell r="I2633">
            <v>-104</v>
          </cell>
        </row>
        <row r="2634">
          <cell r="I2634">
            <v>-7000</v>
          </cell>
        </row>
        <row r="2635">
          <cell r="I2635">
            <v>-30</v>
          </cell>
        </row>
        <row r="2636">
          <cell r="I2636">
            <v>-375</v>
          </cell>
        </row>
        <row r="2637">
          <cell r="I2637">
            <v>-20078</v>
          </cell>
        </row>
        <row r="2638">
          <cell r="I2638">
            <v>-6677</v>
          </cell>
        </row>
        <row r="2639">
          <cell r="I2639">
            <v>-150</v>
          </cell>
        </row>
        <row r="2640">
          <cell r="I2640">
            <v>-10.99</v>
          </cell>
        </row>
        <row r="2641">
          <cell r="I2641">
            <v>-44</v>
          </cell>
        </row>
        <row r="2642">
          <cell r="I2642">
            <v>-33495</v>
          </cell>
        </row>
        <row r="2643">
          <cell r="I2643">
            <v>26755</v>
          </cell>
        </row>
        <row r="2644">
          <cell r="I2644">
            <v>-500</v>
          </cell>
        </row>
        <row r="2645">
          <cell r="G2645">
            <v>3951</v>
          </cell>
          <cell r="I2645">
            <v>22820</v>
          </cell>
        </row>
        <row r="2646">
          <cell r="I2646">
            <v>-1100</v>
          </cell>
        </row>
        <row r="2647">
          <cell r="I2647">
            <v>-96.02</v>
          </cell>
        </row>
        <row r="2648">
          <cell r="I2648">
            <v>-50</v>
          </cell>
        </row>
        <row r="2649">
          <cell r="I2649">
            <v>-50</v>
          </cell>
        </row>
        <row r="2650">
          <cell r="I2650">
            <v>-250</v>
          </cell>
        </row>
        <row r="2651">
          <cell r="I2651">
            <v>-37</v>
          </cell>
        </row>
        <row r="2652">
          <cell r="I2652">
            <v>-550</v>
          </cell>
        </row>
        <row r="2653">
          <cell r="I2653">
            <v>-60</v>
          </cell>
        </row>
        <row r="2654">
          <cell r="I2654">
            <v>-140</v>
          </cell>
        </row>
        <row r="2655">
          <cell r="I2655">
            <v>-75</v>
          </cell>
        </row>
        <row r="2656">
          <cell r="I2656">
            <v>-1600</v>
          </cell>
        </row>
        <row r="2657">
          <cell r="I2657">
            <v>-500</v>
          </cell>
        </row>
        <row r="2658">
          <cell r="G2658">
            <v>3989</v>
          </cell>
          <cell r="I2658">
            <v>1000</v>
          </cell>
        </row>
        <row r="2659">
          <cell r="G2659">
            <v>3979</v>
          </cell>
          <cell r="I2659">
            <v>8906</v>
          </cell>
        </row>
        <row r="2660">
          <cell r="G2660">
            <v>4084</v>
          </cell>
          <cell r="I2660">
            <v>900</v>
          </cell>
        </row>
        <row r="2661">
          <cell r="G2661">
            <v>4083</v>
          </cell>
          <cell r="I2661">
            <v>259</v>
          </cell>
        </row>
        <row r="2662">
          <cell r="G2662">
            <v>4086</v>
          </cell>
          <cell r="I2662">
            <v>500</v>
          </cell>
        </row>
        <row r="2663">
          <cell r="G2663">
            <v>4089</v>
          </cell>
          <cell r="I2663">
            <v>342</v>
          </cell>
        </row>
        <row r="2664">
          <cell r="G2664">
            <v>4088</v>
          </cell>
          <cell r="I2664">
            <v>497</v>
          </cell>
        </row>
        <row r="2665">
          <cell r="G2665">
            <v>4097</v>
          </cell>
          <cell r="I2665">
            <v>1800</v>
          </cell>
        </row>
        <row r="2666">
          <cell r="I2666">
            <v>-13.87</v>
          </cell>
        </row>
        <row r="2667">
          <cell r="I2667">
            <v>-34.31</v>
          </cell>
        </row>
        <row r="2668">
          <cell r="I2668">
            <v>-28</v>
          </cell>
        </row>
        <row r="2669">
          <cell r="I2669">
            <v>-60</v>
          </cell>
        </row>
        <row r="2670">
          <cell r="I2670">
            <v>-177</v>
          </cell>
        </row>
        <row r="2671">
          <cell r="I2671">
            <v>-66.510000000000005</v>
          </cell>
        </row>
        <row r="2672">
          <cell r="I2672">
            <v>-483.77</v>
          </cell>
        </row>
        <row r="2673">
          <cell r="I2673">
            <v>-255.65</v>
          </cell>
        </row>
        <row r="2674">
          <cell r="I2674">
            <v>-137.97</v>
          </cell>
        </row>
        <row r="2675">
          <cell r="I2675">
            <v>-1288.1400000000001</v>
          </cell>
        </row>
        <row r="2676">
          <cell r="I2676">
            <v>-138.83000000000001</v>
          </cell>
        </row>
        <row r="2677">
          <cell r="I2677">
            <v>-35</v>
          </cell>
        </row>
        <row r="2678">
          <cell r="I2678">
            <v>-13.14</v>
          </cell>
        </row>
        <row r="2679">
          <cell r="I2679">
            <v>-13.87</v>
          </cell>
        </row>
        <row r="2680">
          <cell r="I2680">
            <v>-3034</v>
          </cell>
        </row>
        <row r="2681">
          <cell r="I2681">
            <v>-450</v>
          </cell>
        </row>
        <row r="2682">
          <cell r="G2682">
            <v>3962</v>
          </cell>
          <cell r="I2682">
            <v>4050</v>
          </cell>
        </row>
        <row r="2683">
          <cell r="G2683">
            <v>3962</v>
          </cell>
          <cell r="I2683">
            <v>2534</v>
          </cell>
        </row>
        <row r="2684">
          <cell r="I2684">
            <v>-80.28</v>
          </cell>
        </row>
        <row r="2685">
          <cell r="I2685">
            <v>-20.8</v>
          </cell>
        </row>
        <row r="2686">
          <cell r="I2686">
            <v>-25</v>
          </cell>
        </row>
        <row r="2687">
          <cell r="I2687">
            <v>-239.59</v>
          </cell>
        </row>
        <row r="2688">
          <cell r="I2688">
            <v>-18</v>
          </cell>
        </row>
        <row r="2689">
          <cell r="I2689">
            <v>-38</v>
          </cell>
        </row>
        <row r="2690">
          <cell r="I2690">
            <v>-43.7</v>
          </cell>
        </row>
        <row r="2691">
          <cell r="I2691">
            <v>-9.7799999999999994</v>
          </cell>
        </row>
        <row r="2692">
          <cell r="I2692">
            <v>-150</v>
          </cell>
        </row>
        <row r="2693">
          <cell r="I2693">
            <v>-60</v>
          </cell>
        </row>
        <row r="2694">
          <cell r="I2694">
            <v>-1321.03</v>
          </cell>
        </row>
        <row r="2695">
          <cell r="I2695">
            <v>-39</v>
          </cell>
        </row>
        <row r="2696">
          <cell r="I2696">
            <v>-10000</v>
          </cell>
        </row>
        <row r="2697">
          <cell r="I2697">
            <v>-4050</v>
          </cell>
        </row>
        <row r="2698">
          <cell r="G2698">
            <v>1251</v>
          </cell>
          <cell r="I2698">
            <v>4700</v>
          </cell>
        </row>
        <row r="2699">
          <cell r="G2699">
            <v>7</v>
          </cell>
          <cell r="I2699">
            <v>1124</v>
          </cell>
        </row>
        <row r="2700">
          <cell r="G2700">
            <v>10</v>
          </cell>
          <cell r="I2700">
            <v>2800</v>
          </cell>
        </row>
        <row r="2701">
          <cell r="I2701">
            <v>-74.97</v>
          </cell>
        </row>
        <row r="2702">
          <cell r="I2702">
            <v>-50</v>
          </cell>
        </row>
        <row r="2703">
          <cell r="I2703">
            <v>-100</v>
          </cell>
        </row>
        <row r="2704">
          <cell r="I2704">
            <v>-45.28</v>
          </cell>
        </row>
        <row r="2705">
          <cell r="I2705">
            <v>-45</v>
          </cell>
        </row>
        <row r="2706">
          <cell r="I2706">
            <v>-10</v>
          </cell>
        </row>
        <row r="2707">
          <cell r="I2707">
            <v>-33.58</v>
          </cell>
        </row>
        <row r="2708">
          <cell r="I2708">
            <v>-525</v>
          </cell>
        </row>
        <row r="2709">
          <cell r="I2709">
            <v>-700</v>
          </cell>
        </row>
        <row r="2710">
          <cell r="I2710">
            <v>-1000</v>
          </cell>
        </row>
        <row r="2711">
          <cell r="I2711">
            <v>-101.47</v>
          </cell>
        </row>
        <row r="2712">
          <cell r="I2712">
            <v>-250</v>
          </cell>
        </row>
        <row r="2713">
          <cell r="G2713">
            <v>3977</v>
          </cell>
          <cell r="I2713">
            <v>9968</v>
          </cell>
        </row>
        <row r="2714">
          <cell r="G2714">
            <v>3978</v>
          </cell>
          <cell r="I2714">
            <v>9900</v>
          </cell>
        </row>
        <row r="2715">
          <cell r="G2715">
            <v>4090</v>
          </cell>
          <cell r="I2715">
            <v>200</v>
          </cell>
        </row>
        <row r="2716">
          <cell r="G2716">
            <v>4086</v>
          </cell>
          <cell r="I2716">
            <v>6000</v>
          </cell>
        </row>
        <row r="2717">
          <cell r="G2717">
            <v>3935</v>
          </cell>
          <cell r="I2717">
            <v>724</v>
          </cell>
        </row>
        <row r="2718">
          <cell r="G2718">
            <v>4092</v>
          </cell>
          <cell r="I2718">
            <v>50</v>
          </cell>
        </row>
        <row r="2719">
          <cell r="I2719">
            <v>-600</v>
          </cell>
        </row>
        <row r="2720">
          <cell r="I2720">
            <v>-60</v>
          </cell>
        </row>
        <row r="2721">
          <cell r="I2721">
            <v>-76</v>
          </cell>
        </row>
        <row r="2722">
          <cell r="I2722">
            <v>-100</v>
          </cell>
        </row>
        <row r="2723">
          <cell r="I2723">
            <v>-30000</v>
          </cell>
        </row>
        <row r="2724">
          <cell r="G2724">
            <v>4093</v>
          </cell>
          <cell r="I2724">
            <v>400</v>
          </cell>
        </row>
        <row r="2725">
          <cell r="G2725">
            <v>4094</v>
          </cell>
          <cell r="I2725">
            <v>1000</v>
          </cell>
        </row>
        <row r="2726">
          <cell r="I2726">
            <v>-480</v>
          </cell>
        </row>
        <row r="2727">
          <cell r="I2727">
            <v>-30</v>
          </cell>
        </row>
        <row r="2728">
          <cell r="I2728">
            <v>-41.9</v>
          </cell>
        </row>
        <row r="2729">
          <cell r="I2729">
            <v>-68</v>
          </cell>
        </row>
        <row r="2730">
          <cell r="I2730">
            <v>-129.82</v>
          </cell>
        </row>
        <row r="2731">
          <cell r="I2731">
            <v>-100</v>
          </cell>
        </row>
        <row r="2732">
          <cell r="I2732">
            <v>-51.9</v>
          </cell>
        </row>
        <row r="2733">
          <cell r="I2733">
            <v>-389</v>
          </cell>
        </row>
        <row r="2734">
          <cell r="I2734">
            <v>-245</v>
          </cell>
        </row>
        <row r="2735">
          <cell r="I2735">
            <v>-100</v>
          </cell>
        </row>
        <row r="2736">
          <cell r="I2736">
            <v>-475</v>
          </cell>
        </row>
        <row r="2737">
          <cell r="I2737">
            <v>-85</v>
          </cell>
        </row>
        <row r="2738">
          <cell r="G2738">
            <v>3981</v>
          </cell>
          <cell r="I2738">
            <v>5054</v>
          </cell>
        </row>
        <row r="2739">
          <cell r="G2739">
            <v>4040</v>
          </cell>
          <cell r="I2739">
            <v>1492</v>
          </cell>
        </row>
        <row r="2740">
          <cell r="G2740">
            <v>1252</v>
          </cell>
          <cell r="I2740">
            <v>400</v>
          </cell>
        </row>
        <row r="2741">
          <cell r="G2741">
            <v>3964</v>
          </cell>
          <cell r="I2741">
            <v>2680</v>
          </cell>
        </row>
        <row r="2742">
          <cell r="G2742">
            <v>1</v>
          </cell>
          <cell r="I2742">
            <v>2416</v>
          </cell>
        </row>
        <row r="2743">
          <cell r="I2743">
            <v>-7</v>
          </cell>
        </row>
        <row r="2744">
          <cell r="I2744">
            <v>-149</v>
          </cell>
        </row>
        <row r="2745">
          <cell r="I2745">
            <v>-71.540000000000006</v>
          </cell>
        </row>
        <row r="2746">
          <cell r="I2746">
            <v>-1800</v>
          </cell>
        </row>
        <row r="2747">
          <cell r="I2747">
            <v>-480.53</v>
          </cell>
        </row>
        <row r="2748">
          <cell r="I2748">
            <v>-216</v>
          </cell>
        </row>
        <row r="2749">
          <cell r="I2749">
            <v>-483</v>
          </cell>
        </row>
        <row r="2750">
          <cell r="I2750">
            <v>-175</v>
          </cell>
        </row>
        <row r="2751">
          <cell r="I2751">
            <v>-483</v>
          </cell>
        </row>
        <row r="2752">
          <cell r="I2752">
            <v>-750</v>
          </cell>
        </row>
        <row r="2753">
          <cell r="I2753">
            <v>-3333</v>
          </cell>
        </row>
        <row r="2754">
          <cell r="I2754">
            <v>-1048</v>
          </cell>
        </row>
        <row r="2755">
          <cell r="I2755">
            <v>-2573</v>
          </cell>
        </row>
        <row r="2756">
          <cell r="I2756">
            <v>-528</v>
          </cell>
        </row>
        <row r="2757">
          <cell r="G2757">
            <v>4096</v>
          </cell>
          <cell r="I2757">
            <v>400</v>
          </cell>
        </row>
        <row r="2758">
          <cell r="I2758">
            <v>-50</v>
          </cell>
        </row>
        <row r="2759">
          <cell r="I2759">
            <v>-26.5</v>
          </cell>
        </row>
        <row r="2760">
          <cell r="G2760">
            <v>4098</v>
          </cell>
          <cell r="I2760">
            <v>400</v>
          </cell>
        </row>
        <row r="2761">
          <cell r="G2761">
            <v>4085</v>
          </cell>
          <cell r="I2761">
            <v>612</v>
          </cell>
        </row>
        <row r="2762">
          <cell r="G2762">
            <v>4100</v>
          </cell>
          <cell r="I2762">
            <v>100</v>
          </cell>
        </row>
        <row r="2763">
          <cell r="I2763">
            <v>-66.12</v>
          </cell>
        </row>
        <row r="2764">
          <cell r="I2764">
            <v>-43.76</v>
          </cell>
        </row>
        <row r="2765">
          <cell r="I2765">
            <v>-1214</v>
          </cell>
        </row>
        <row r="2766">
          <cell r="I2766">
            <v>-42.86</v>
          </cell>
        </row>
        <row r="2767">
          <cell r="I2767">
            <v>-2000</v>
          </cell>
        </row>
        <row r="2768">
          <cell r="G2768">
            <v>4096</v>
          </cell>
          <cell r="I2768">
            <v>1710</v>
          </cell>
        </row>
        <row r="2769">
          <cell r="G2769">
            <v>11</v>
          </cell>
          <cell r="I2769">
            <v>1200</v>
          </cell>
        </row>
        <row r="2770">
          <cell r="G2770">
            <v>12</v>
          </cell>
          <cell r="I2770">
            <v>5800</v>
          </cell>
        </row>
        <row r="2771">
          <cell r="G2771">
            <v>1254</v>
          </cell>
          <cell r="I2771">
            <v>2000</v>
          </cell>
        </row>
        <row r="2772">
          <cell r="G2772">
            <v>4101</v>
          </cell>
          <cell r="I2772">
            <v>6800</v>
          </cell>
        </row>
        <row r="2773">
          <cell r="G2773">
            <v>4102</v>
          </cell>
          <cell r="I2773">
            <v>4000</v>
          </cell>
        </row>
        <row r="2774">
          <cell r="G2774">
            <v>4050</v>
          </cell>
          <cell r="I2774">
            <v>3125</v>
          </cell>
        </row>
        <row r="2775">
          <cell r="I2775">
            <v>-6</v>
          </cell>
        </row>
        <row r="2776">
          <cell r="I2776">
            <v>-5</v>
          </cell>
        </row>
        <row r="2777">
          <cell r="I2777">
            <v>-110</v>
          </cell>
        </row>
        <row r="2778">
          <cell r="I2778">
            <v>-80</v>
          </cell>
        </row>
        <row r="2779">
          <cell r="I2779">
            <v>-195</v>
          </cell>
        </row>
        <row r="2780">
          <cell r="I2780">
            <v>-62</v>
          </cell>
        </row>
        <row r="2781">
          <cell r="I2781">
            <v>-186.88</v>
          </cell>
        </row>
        <row r="2782">
          <cell r="I2782">
            <v>-796</v>
          </cell>
        </row>
        <row r="2783">
          <cell r="I2783">
            <v>-97.16</v>
          </cell>
        </row>
        <row r="2784">
          <cell r="I2784">
            <v>-60</v>
          </cell>
        </row>
        <row r="2785">
          <cell r="I2785">
            <v>-304.74</v>
          </cell>
        </row>
        <row r="2786">
          <cell r="I2786">
            <v>-630.41</v>
          </cell>
        </row>
        <row r="2787">
          <cell r="I2787">
            <v>-20.399999999999999</v>
          </cell>
        </row>
        <row r="2788">
          <cell r="I2788">
            <v>-95.5</v>
          </cell>
        </row>
        <row r="2789">
          <cell r="I2789">
            <v>-50</v>
          </cell>
        </row>
        <row r="2790">
          <cell r="I2790">
            <v>-52</v>
          </cell>
        </row>
        <row r="2791">
          <cell r="I2791">
            <v>-13.5</v>
          </cell>
        </row>
        <row r="2792">
          <cell r="I2792">
            <v>-10000</v>
          </cell>
        </row>
        <row r="2793">
          <cell r="I2793">
            <v>-100</v>
          </cell>
        </row>
        <row r="2794">
          <cell r="G2794">
            <v>4103</v>
          </cell>
          <cell r="I2794">
            <v>1000</v>
          </cell>
        </row>
        <row r="2795">
          <cell r="G2795">
            <v>4104</v>
          </cell>
          <cell r="I2795">
            <v>3000</v>
          </cell>
        </row>
        <row r="2796">
          <cell r="G2796">
            <v>4014</v>
          </cell>
          <cell r="I2796">
            <v>632</v>
          </cell>
        </row>
        <row r="2797">
          <cell r="G2797">
            <v>4084</v>
          </cell>
          <cell r="I2797">
            <v>1404</v>
          </cell>
        </row>
        <row r="2798">
          <cell r="G2798">
            <v>6</v>
          </cell>
          <cell r="I2798">
            <v>2000</v>
          </cell>
        </row>
        <row r="2799">
          <cell r="G2799">
            <v>1256</v>
          </cell>
          <cell r="I2799">
            <v>1000</v>
          </cell>
        </row>
        <row r="2800">
          <cell r="G2800">
            <v>4090</v>
          </cell>
          <cell r="I2800">
            <v>900</v>
          </cell>
        </row>
        <row r="2801">
          <cell r="G2801">
            <v>4105</v>
          </cell>
          <cell r="I2801">
            <v>2000</v>
          </cell>
        </row>
        <row r="2802">
          <cell r="I2802">
            <v>-1800</v>
          </cell>
        </row>
        <row r="2803">
          <cell r="I2803">
            <v>-2500</v>
          </cell>
        </row>
        <row r="2804">
          <cell r="I2804">
            <v>-2900</v>
          </cell>
        </row>
        <row r="2805">
          <cell r="I2805">
            <v>-2900</v>
          </cell>
        </row>
        <row r="2806">
          <cell r="I2806">
            <v>-100</v>
          </cell>
        </row>
        <row r="2807">
          <cell r="I2807">
            <v>-18</v>
          </cell>
        </row>
        <row r="2808">
          <cell r="I2808">
            <v>-3500</v>
          </cell>
        </row>
        <row r="2809">
          <cell r="I2809">
            <v>-50</v>
          </cell>
        </row>
        <row r="2810">
          <cell r="I2810">
            <v>-495</v>
          </cell>
        </row>
        <row r="2811">
          <cell r="I2811">
            <v>-135</v>
          </cell>
        </row>
        <row r="2812">
          <cell r="I2812">
            <v>-288</v>
          </cell>
        </row>
        <row r="2813">
          <cell r="I2813">
            <v>-270</v>
          </cell>
        </row>
        <row r="2814">
          <cell r="I2814">
            <v>-270</v>
          </cell>
        </row>
        <row r="2815">
          <cell r="I2815">
            <v>1458</v>
          </cell>
        </row>
        <row r="2816">
          <cell r="I2816">
            <v>-1057</v>
          </cell>
        </row>
        <row r="2817">
          <cell r="I2817">
            <v>-3500</v>
          </cell>
        </row>
        <row r="2818">
          <cell r="I2818">
            <v>28619</v>
          </cell>
        </row>
        <row r="2819">
          <cell r="I2819">
            <v>1800</v>
          </cell>
        </row>
        <row r="2820">
          <cell r="G2820">
            <v>3961</v>
          </cell>
          <cell r="I2820">
            <v>2887</v>
          </cell>
        </row>
        <row r="2821">
          <cell r="G2821">
            <v>3982</v>
          </cell>
          <cell r="I2821">
            <v>-55</v>
          </cell>
        </row>
        <row r="2822">
          <cell r="I2822">
            <v>-100</v>
          </cell>
        </row>
        <row r="2823">
          <cell r="I2823">
            <v>-200</v>
          </cell>
        </row>
        <row r="2824">
          <cell r="I2824">
            <v>-13.75</v>
          </cell>
        </row>
        <row r="2825">
          <cell r="I2825">
            <v>-35</v>
          </cell>
        </row>
        <row r="2826">
          <cell r="I2826">
            <v>-16.5</v>
          </cell>
        </row>
        <row r="2827">
          <cell r="I2827">
            <v>-45.99</v>
          </cell>
        </row>
        <row r="2828">
          <cell r="I2828">
            <v>-35</v>
          </cell>
        </row>
        <row r="2829">
          <cell r="I2829">
            <v>-3000</v>
          </cell>
        </row>
        <row r="2830">
          <cell r="I2830">
            <v>-33</v>
          </cell>
        </row>
        <row r="2831">
          <cell r="I2831">
            <v>-40.15</v>
          </cell>
        </row>
        <row r="2832">
          <cell r="I2832">
            <v>-77</v>
          </cell>
        </row>
        <row r="2833">
          <cell r="I2833">
            <v>-40</v>
          </cell>
        </row>
        <row r="2834">
          <cell r="G2834">
            <v>3860</v>
          </cell>
          <cell r="I2834">
            <v>6641</v>
          </cell>
        </row>
        <row r="2835">
          <cell r="G2835">
            <v>4032</v>
          </cell>
          <cell r="I2835">
            <v>3270</v>
          </cell>
        </row>
        <row r="2836">
          <cell r="G2836">
            <v>4023</v>
          </cell>
          <cell r="I2836">
            <v>6450</v>
          </cell>
        </row>
        <row r="2837">
          <cell r="G2837">
            <v>1257</v>
          </cell>
          <cell r="I2837">
            <v>1000</v>
          </cell>
        </row>
        <row r="2838">
          <cell r="G2838">
            <v>13</v>
          </cell>
          <cell r="I2838">
            <v>1000</v>
          </cell>
        </row>
        <row r="2839">
          <cell r="I2839">
            <v>-20.440000000000001</v>
          </cell>
        </row>
        <row r="2840">
          <cell r="I2840">
            <v>-11.25</v>
          </cell>
        </row>
        <row r="2841">
          <cell r="I2841">
            <v>-52.5</v>
          </cell>
        </row>
        <row r="2842">
          <cell r="I2842">
            <v>-134.49</v>
          </cell>
        </row>
        <row r="2843">
          <cell r="I2843">
            <v>-50</v>
          </cell>
        </row>
        <row r="2844">
          <cell r="I2844">
            <v>-125</v>
          </cell>
        </row>
        <row r="2845">
          <cell r="I2845">
            <v>-35.65</v>
          </cell>
        </row>
        <row r="2846">
          <cell r="I2846">
            <v>-22.5</v>
          </cell>
        </row>
        <row r="2847">
          <cell r="I2847">
            <v>-1800</v>
          </cell>
        </row>
        <row r="2848">
          <cell r="I2848">
            <v>-2.5499999999999998</v>
          </cell>
        </row>
        <row r="2849">
          <cell r="I2849">
            <v>-10.5</v>
          </cell>
        </row>
        <row r="2850">
          <cell r="I2850">
            <v>-10</v>
          </cell>
        </row>
        <row r="2851">
          <cell r="I2851">
            <v>-19.8</v>
          </cell>
        </row>
        <row r="2852">
          <cell r="I2852">
            <v>-36</v>
          </cell>
        </row>
        <row r="2853">
          <cell r="I2853">
            <v>-27</v>
          </cell>
        </row>
        <row r="2854">
          <cell r="I2854">
            <v>-16</v>
          </cell>
        </row>
        <row r="2855">
          <cell r="G2855">
            <v>4107</v>
          </cell>
          <cell r="I2855">
            <v>5000</v>
          </cell>
        </row>
        <row r="2856">
          <cell r="I2856">
            <v>-431.03</v>
          </cell>
        </row>
        <row r="2857">
          <cell r="I2857">
            <v>-100</v>
          </cell>
        </row>
        <row r="2858">
          <cell r="I2858">
            <v>-61.32</v>
          </cell>
        </row>
        <row r="2859">
          <cell r="I2859">
            <v>-53.29</v>
          </cell>
        </row>
        <row r="2860">
          <cell r="I2860">
            <v>-7</v>
          </cell>
        </row>
        <row r="2861">
          <cell r="I2861">
            <v>-17.5</v>
          </cell>
        </row>
        <row r="2862">
          <cell r="I2862">
            <v>-268.70999999999998</v>
          </cell>
        </row>
        <row r="2863">
          <cell r="I2863">
            <v>-546.6</v>
          </cell>
        </row>
        <row r="2864">
          <cell r="I2864">
            <v>-25000</v>
          </cell>
        </row>
        <row r="2865">
          <cell r="I2865">
            <v>-37.96</v>
          </cell>
        </row>
        <row r="2866">
          <cell r="I2866">
            <v>-16.899999999999999</v>
          </cell>
        </row>
        <row r="2867">
          <cell r="I2867">
            <v>-300</v>
          </cell>
        </row>
        <row r="2868">
          <cell r="I2868">
            <v>-230</v>
          </cell>
        </row>
        <row r="2869">
          <cell r="I2869">
            <v>-225</v>
          </cell>
        </row>
        <row r="2870">
          <cell r="G2870">
            <v>4109</v>
          </cell>
          <cell r="I2870">
            <v>200</v>
          </cell>
        </row>
        <row r="2871">
          <cell r="G2871">
            <v>14</v>
          </cell>
          <cell r="I2871">
            <v>1400</v>
          </cell>
        </row>
        <row r="2872">
          <cell r="I2872">
            <v>-64.97</v>
          </cell>
        </row>
        <row r="2873">
          <cell r="I2873">
            <v>-290</v>
          </cell>
        </row>
        <row r="2874">
          <cell r="I2874">
            <v>-80</v>
          </cell>
        </row>
        <row r="2875">
          <cell r="I2875">
            <v>-80</v>
          </cell>
        </row>
        <row r="2876">
          <cell r="G2876">
            <v>4110</v>
          </cell>
          <cell r="I2876">
            <v>300</v>
          </cell>
        </row>
        <row r="2877">
          <cell r="G2877">
            <v>4026</v>
          </cell>
          <cell r="I2877">
            <v>3160</v>
          </cell>
        </row>
        <row r="2878">
          <cell r="G2878">
            <v>4111</v>
          </cell>
          <cell r="I2878">
            <v>500</v>
          </cell>
        </row>
        <row r="2879">
          <cell r="I2879">
            <v>-152</v>
          </cell>
        </row>
        <row r="2880">
          <cell r="I2880">
            <v>-12</v>
          </cell>
        </row>
        <row r="2881">
          <cell r="I2881">
            <v>-102</v>
          </cell>
        </row>
        <row r="2882">
          <cell r="I2882">
            <v>-8000</v>
          </cell>
        </row>
        <row r="2883">
          <cell r="I2883">
            <v>-145</v>
          </cell>
        </row>
        <row r="2884">
          <cell r="I2884">
            <v>-6</v>
          </cell>
        </row>
        <row r="2885">
          <cell r="I2885">
            <v>-21.8</v>
          </cell>
        </row>
        <row r="2886">
          <cell r="I2886">
            <v>-75</v>
          </cell>
        </row>
        <row r="2887">
          <cell r="I2887">
            <v>-32.119999999999997</v>
          </cell>
        </row>
        <row r="2888">
          <cell r="I2888">
            <v>-28</v>
          </cell>
        </row>
        <row r="2889">
          <cell r="I2889">
            <v>-50</v>
          </cell>
        </row>
        <row r="2890">
          <cell r="I2890">
            <v>-180</v>
          </cell>
        </row>
        <row r="2891">
          <cell r="I2891">
            <v>-65</v>
          </cell>
        </row>
        <row r="2892">
          <cell r="I2892">
            <v>-10</v>
          </cell>
        </row>
        <row r="2893">
          <cell r="I2893">
            <v>-83</v>
          </cell>
        </row>
        <row r="2894">
          <cell r="G2894">
            <v>4116</v>
          </cell>
          <cell r="I2894">
            <v>96</v>
          </cell>
        </row>
        <row r="2895">
          <cell r="G2895">
            <v>1258</v>
          </cell>
          <cell r="I2895">
            <v>1112</v>
          </cell>
        </row>
        <row r="2896">
          <cell r="I2896">
            <v>-14.6</v>
          </cell>
        </row>
        <row r="2897">
          <cell r="I2897">
            <v>-27</v>
          </cell>
        </row>
        <row r="2898">
          <cell r="I2898">
            <v>-47.99</v>
          </cell>
        </row>
        <row r="2899">
          <cell r="I2899">
            <v>-20</v>
          </cell>
        </row>
        <row r="2900">
          <cell r="I2900">
            <v>-50</v>
          </cell>
        </row>
        <row r="2901">
          <cell r="I2901">
            <v>-83</v>
          </cell>
        </row>
        <row r="2902">
          <cell r="I2902">
            <v>-79</v>
          </cell>
        </row>
        <row r="2903">
          <cell r="I2903">
            <v>-20</v>
          </cell>
        </row>
        <row r="2904">
          <cell r="I2904">
            <v>-10.45</v>
          </cell>
        </row>
        <row r="2905">
          <cell r="I2905">
            <v>-102.59</v>
          </cell>
        </row>
        <row r="2906">
          <cell r="I2906">
            <v>-10</v>
          </cell>
        </row>
        <row r="2907">
          <cell r="I2907">
            <v>-4</v>
          </cell>
        </row>
        <row r="2908">
          <cell r="G2908">
            <v>4093</v>
          </cell>
          <cell r="I2908">
            <v>712</v>
          </cell>
        </row>
        <row r="2909">
          <cell r="G2909">
            <v>4117</v>
          </cell>
          <cell r="I2909">
            <v>280</v>
          </cell>
        </row>
        <row r="2910">
          <cell r="G2910">
            <v>4054</v>
          </cell>
          <cell r="I2910">
            <v>1060</v>
          </cell>
        </row>
        <row r="2911">
          <cell r="G2911">
            <v>4043</v>
          </cell>
          <cell r="I2911">
            <v>4488</v>
          </cell>
        </row>
        <row r="2912">
          <cell r="G2912">
            <v>4043</v>
          </cell>
          <cell r="I2912">
            <v>2250</v>
          </cell>
        </row>
        <row r="2913">
          <cell r="G2913">
            <v>4118</v>
          </cell>
          <cell r="I2913">
            <v>5000</v>
          </cell>
        </row>
        <row r="2914">
          <cell r="G2914">
            <v>4034</v>
          </cell>
          <cell r="I2914">
            <v>18132</v>
          </cell>
        </row>
        <row r="2915">
          <cell r="I2915">
            <v>-58</v>
          </cell>
        </row>
        <row r="2916">
          <cell r="I2916">
            <v>-59</v>
          </cell>
        </row>
        <row r="2917">
          <cell r="I2917">
            <v>-9</v>
          </cell>
        </row>
        <row r="2918">
          <cell r="I2918">
            <v>-561.78</v>
          </cell>
        </row>
        <row r="2919">
          <cell r="I2919">
            <v>-50</v>
          </cell>
        </row>
        <row r="2920">
          <cell r="I2920">
            <v>-120</v>
          </cell>
        </row>
        <row r="2921">
          <cell r="I2921">
            <v>-2500</v>
          </cell>
        </row>
        <row r="2922">
          <cell r="I2922">
            <v>-570</v>
          </cell>
        </row>
        <row r="2923">
          <cell r="I2923">
            <v>-1148</v>
          </cell>
        </row>
        <row r="2924">
          <cell r="I2924">
            <v>-26.28</v>
          </cell>
        </row>
        <row r="2925">
          <cell r="I2925">
            <v>-2369</v>
          </cell>
        </row>
        <row r="2926">
          <cell r="I2926">
            <v>-28</v>
          </cell>
        </row>
        <row r="2927">
          <cell r="I2927">
            <v>-150</v>
          </cell>
        </row>
        <row r="2928">
          <cell r="I2928">
            <v>-250</v>
          </cell>
        </row>
        <row r="2929">
          <cell r="I2929">
            <v>-23.4</v>
          </cell>
        </row>
        <row r="2930">
          <cell r="I2930">
            <v>-20.75</v>
          </cell>
        </row>
        <row r="2931">
          <cell r="I2931">
            <v>-3.5</v>
          </cell>
        </row>
        <row r="2932">
          <cell r="I2932">
            <v>-140</v>
          </cell>
        </row>
        <row r="2933">
          <cell r="I2933">
            <v>-200</v>
          </cell>
        </row>
        <row r="2934">
          <cell r="G2934">
            <v>1252</v>
          </cell>
          <cell r="I2934">
            <v>712</v>
          </cell>
        </row>
        <row r="2935">
          <cell r="G2935">
            <v>4094</v>
          </cell>
          <cell r="I2935">
            <v>4000</v>
          </cell>
        </row>
        <row r="2936">
          <cell r="G2936">
            <v>4108</v>
          </cell>
          <cell r="I2936">
            <v>1112</v>
          </cell>
        </row>
        <row r="2937">
          <cell r="G2937">
            <v>4119</v>
          </cell>
          <cell r="I2937">
            <v>215</v>
          </cell>
        </row>
        <row r="2938">
          <cell r="I2938">
            <v>-1740</v>
          </cell>
        </row>
        <row r="2939">
          <cell r="I2939">
            <v>-1640</v>
          </cell>
        </row>
        <row r="2940">
          <cell r="I2940">
            <v>-1300</v>
          </cell>
        </row>
        <row r="2941">
          <cell r="I2941">
            <v>-12</v>
          </cell>
        </row>
        <row r="2942">
          <cell r="I2942">
            <v>-27.25</v>
          </cell>
        </row>
        <row r="2943">
          <cell r="I2943">
            <v>-300</v>
          </cell>
        </row>
        <row r="2944">
          <cell r="I2944">
            <v>-900</v>
          </cell>
        </row>
        <row r="2945">
          <cell r="I2945">
            <v>-345</v>
          </cell>
        </row>
        <row r="2946">
          <cell r="I2946">
            <v>-57</v>
          </cell>
        </row>
        <row r="2947">
          <cell r="I2947">
            <v>-7000</v>
          </cell>
        </row>
        <row r="2948">
          <cell r="I2948">
            <v>-10</v>
          </cell>
        </row>
        <row r="2949">
          <cell r="I2949">
            <v>-90</v>
          </cell>
        </row>
        <row r="2950">
          <cell r="G2950">
            <v>3867</v>
          </cell>
          <cell r="I2950">
            <v>7100</v>
          </cell>
        </row>
        <row r="2951">
          <cell r="G2951">
            <v>4120</v>
          </cell>
          <cell r="I2951">
            <v>1000</v>
          </cell>
        </row>
        <row r="2952">
          <cell r="I2952">
            <v>-100</v>
          </cell>
        </row>
        <row r="2953">
          <cell r="I2953">
            <v>-8</v>
          </cell>
        </row>
        <row r="2954">
          <cell r="I2954">
            <v>-694</v>
          </cell>
        </row>
        <row r="2955">
          <cell r="I2955">
            <v>-13.5</v>
          </cell>
        </row>
        <row r="2956">
          <cell r="I2956">
            <v>-18</v>
          </cell>
        </row>
        <row r="2957">
          <cell r="I2957">
            <v>-31.39</v>
          </cell>
        </row>
        <row r="2958">
          <cell r="I2958">
            <v>-575</v>
          </cell>
        </row>
        <row r="2959">
          <cell r="G2959">
            <v>4098</v>
          </cell>
          <cell r="I2959">
            <v>712</v>
          </cell>
        </row>
        <row r="2960">
          <cell r="G2960">
            <v>16</v>
          </cell>
          <cell r="I2960">
            <v>3000</v>
          </cell>
        </row>
        <row r="2961">
          <cell r="G2961">
            <v>1259</v>
          </cell>
          <cell r="I2961">
            <v>2000</v>
          </cell>
        </row>
        <row r="2962">
          <cell r="G2962">
            <v>1260</v>
          </cell>
          <cell r="I2962">
            <v>6000</v>
          </cell>
        </row>
        <row r="2963">
          <cell r="G2963">
            <v>3833</v>
          </cell>
          <cell r="I2963">
            <v>2200</v>
          </cell>
        </row>
        <row r="2964">
          <cell r="G2964">
            <v>4105</v>
          </cell>
          <cell r="I2964">
            <v>2500</v>
          </cell>
        </row>
        <row r="2965">
          <cell r="I2965">
            <v>-109</v>
          </cell>
        </row>
        <row r="2966">
          <cell r="I2966">
            <v>-21.98</v>
          </cell>
        </row>
        <row r="2967">
          <cell r="I2967">
            <v>-23.5</v>
          </cell>
        </row>
        <row r="2968">
          <cell r="I2968">
            <v>-618.30999999999995</v>
          </cell>
        </row>
        <row r="2969">
          <cell r="I2969">
            <v>-24</v>
          </cell>
        </row>
        <row r="2970">
          <cell r="I2970">
            <v>-1200</v>
          </cell>
        </row>
        <row r="2971">
          <cell r="I2971">
            <v>-6000</v>
          </cell>
        </row>
        <row r="2972">
          <cell r="I2972">
            <v>-52.5</v>
          </cell>
        </row>
        <row r="2973">
          <cell r="G2973">
            <v>1261</v>
          </cell>
          <cell r="I2973">
            <v>270</v>
          </cell>
        </row>
        <row r="2974">
          <cell r="G2974">
            <v>1262</v>
          </cell>
          <cell r="I2974">
            <v>3000</v>
          </cell>
        </row>
        <row r="2975">
          <cell r="I2975">
            <v>-40000</v>
          </cell>
        </row>
        <row r="2976">
          <cell r="I2976">
            <v>-650</v>
          </cell>
        </row>
        <row r="2977">
          <cell r="I2977">
            <v>-100</v>
          </cell>
        </row>
        <row r="2978">
          <cell r="I2978">
            <v>-215.4</v>
          </cell>
        </row>
        <row r="2979">
          <cell r="I2979">
            <v>-125</v>
          </cell>
        </row>
        <row r="2980">
          <cell r="G2980">
            <v>4123</v>
          </cell>
          <cell r="I2980">
            <v>8279</v>
          </cell>
        </row>
        <row r="2981">
          <cell r="G2981">
            <v>4124</v>
          </cell>
          <cell r="I2981">
            <v>4406</v>
          </cell>
        </row>
        <row r="2982">
          <cell r="G2982">
            <v>4071</v>
          </cell>
          <cell r="I2982">
            <v>1797</v>
          </cell>
        </row>
        <row r="2983">
          <cell r="G2983">
            <v>4094</v>
          </cell>
          <cell r="I2983">
            <v>1073</v>
          </cell>
        </row>
        <row r="2984">
          <cell r="I2984">
            <v>-200.92</v>
          </cell>
        </row>
        <row r="2985">
          <cell r="I2985">
            <v>-3000</v>
          </cell>
        </row>
        <row r="2986">
          <cell r="I2986">
            <v>-1800</v>
          </cell>
        </row>
        <row r="2987">
          <cell r="I2987">
            <v>-100</v>
          </cell>
        </row>
        <row r="2988">
          <cell r="I2988">
            <v>-120</v>
          </cell>
        </row>
        <row r="2989">
          <cell r="I2989">
            <v>-22.55</v>
          </cell>
        </row>
        <row r="2990">
          <cell r="I2990">
            <v>-73</v>
          </cell>
        </row>
        <row r="2991">
          <cell r="I2991">
            <v>-556</v>
          </cell>
        </row>
        <row r="2992">
          <cell r="I2992">
            <v>-59</v>
          </cell>
        </row>
        <row r="2993">
          <cell r="I2993">
            <v>-111</v>
          </cell>
        </row>
        <row r="2994">
          <cell r="I2994">
            <v>-76</v>
          </cell>
        </row>
        <row r="2995">
          <cell r="I2995">
            <v>-35.25</v>
          </cell>
        </row>
        <row r="2996">
          <cell r="I2996">
            <v>-28.8</v>
          </cell>
        </row>
        <row r="2997">
          <cell r="I2997">
            <v>-22.8</v>
          </cell>
        </row>
        <row r="2998">
          <cell r="I2998">
            <v>-22</v>
          </cell>
        </row>
        <row r="2999">
          <cell r="I2999">
            <v>-35</v>
          </cell>
        </row>
        <row r="3000">
          <cell r="G3000">
            <v>4067</v>
          </cell>
          <cell r="I3000">
            <v>536</v>
          </cell>
        </row>
        <row r="3001">
          <cell r="G3001">
            <v>4126</v>
          </cell>
          <cell r="I3001">
            <v>300</v>
          </cell>
        </row>
        <row r="3002">
          <cell r="I3002">
            <v>-37</v>
          </cell>
        </row>
        <row r="3003">
          <cell r="I3003">
            <v>-125</v>
          </cell>
        </row>
        <row r="3004">
          <cell r="I3004">
            <v>-4750</v>
          </cell>
        </row>
        <row r="3005">
          <cell r="I3005">
            <v>-250</v>
          </cell>
        </row>
        <row r="3006">
          <cell r="G3006">
            <v>4127</v>
          </cell>
          <cell r="I3006">
            <v>1000</v>
          </cell>
        </row>
        <row r="3007">
          <cell r="G3007">
            <v>4128</v>
          </cell>
          <cell r="I3007">
            <v>100</v>
          </cell>
        </row>
        <row r="3008">
          <cell r="G3008">
            <v>4027</v>
          </cell>
          <cell r="I3008">
            <v>6662</v>
          </cell>
        </row>
        <row r="3009">
          <cell r="G3009">
            <v>4028</v>
          </cell>
          <cell r="I3009">
            <v>11644</v>
          </cell>
        </row>
        <row r="3010">
          <cell r="G3010">
            <v>4031</v>
          </cell>
          <cell r="I3010">
            <v>14444</v>
          </cell>
        </row>
        <row r="3011">
          <cell r="I3011">
            <v>-14</v>
          </cell>
        </row>
        <row r="3012">
          <cell r="I3012">
            <v>-608.9</v>
          </cell>
        </row>
        <row r="3013">
          <cell r="I3013">
            <v>-280.14</v>
          </cell>
        </row>
        <row r="3014">
          <cell r="I3014">
            <v>-28</v>
          </cell>
        </row>
        <row r="3015">
          <cell r="I3015">
            <v>-2000</v>
          </cell>
        </row>
        <row r="3016">
          <cell r="G3016">
            <v>4130</v>
          </cell>
          <cell r="I3016">
            <v>7400</v>
          </cell>
        </row>
        <row r="3017">
          <cell r="G3017">
            <v>4100</v>
          </cell>
          <cell r="I3017">
            <v>628</v>
          </cell>
        </row>
        <row r="3018">
          <cell r="G3018">
            <v>4119</v>
          </cell>
          <cell r="I3018">
            <v>800</v>
          </cell>
        </row>
        <row r="3019">
          <cell r="G3019">
            <v>20</v>
          </cell>
          <cell r="I3019">
            <v>320</v>
          </cell>
        </row>
        <row r="3020">
          <cell r="G3020">
            <v>4127</v>
          </cell>
          <cell r="I3020">
            <v>2000</v>
          </cell>
        </row>
        <row r="3021">
          <cell r="I3021">
            <v>-18.899999999999999</v>
          </cell>
        </row>
        <row r="3022">
          <cell r="I3022">
            <v>-1500</v>
          </cell>
        </row>
        <row r="3023">
          <cell r="I3023">
            <v>-1159.6600000000001</v>
          </cell>
        </row>
        <row r="3024">
          <cell r="I3024">
            <v>-1428.64</v>
          </cell>
        </row>
        <row r="3025">
          <cell r="I3025">
            <v>-300</v>
          </cell>
        </row>
        <row r="3026">
          <cell r="I3026">
            <v>-300</v>
          </cell>
        </row>
        <row r="3027">
          <cell r="I3027">
            <v>-13</v>
          </cell>
        </row>
        <row r="3028">
          <cell r="I3028">
            <v>-13</v>
          </cell>
        </row>
        <row r="3029">
          <cell r="I3029">
            <v>-800</v>
          </cell>
        </row>
        <row r="3030">
          <cell r="I3030">
            <v>-52.5</v>
          </cell>
        </row>
        <row r="3031">
          <cell r="I3031">
            <v>-9.1999999999999993</v>
          </cell>
        </row>
        <row r="3032">
          <cell r="I3032">
            <v>-432</v>
          </cell>
        </row>
        <row r="3033">
          <cell r="I3033">
            <v>-125</v>
          </cell>
        </row>
        <row r="3034">
          <cell r="I3034">
            <v>-52</v>
          </cell>
        </row>
        <row r="3035">
          <cell r="I3035">
            <v>-40000</v>
          </cell>
        </row>
        <row r="3036">
          <cell r="G3036">
            <v>1266</v>
          </cell>
          <cell r="I3036">
            <v>100</v>
          </cell>
        </row>
        <row r="3037">
          <cell r="G3037">
            <v>1267</v>
          </cell>
          <cell r="I3037">
            <v>9000</v>
          </cell>
        </row>
        <row r="3038">
          <cell r="G3038">
            <v>1268</v>
          </cell>
          <cell r="I3038">
            <v>1125</v>
          </cell>
        </row>
        <row r="3039">
          <cell r="G3039">
            <v>1263</v>
          </cell>
          <cell r="I3039">
            <v>100</v>
          </cell>
        </row>
        <row r="3040">
          <cell r="G3040">
            <v>1264</v>
          </cell>
          <cell r="I3040">
            <v>500</v>
          </cell>
        </row>
        <row r="3041">
          <cell r="G3041">
            <v>1265</v>
          </cell>
          <cell r="I3041">
            <v>1200</v>
          </cell>
        </row>
        <row r="3042">
          <cell r="I3042">
            <v>-2300</v>
          </cell>
        </row>
        <row r="3043">
          <cell r="I3043">
            <v>-55</v>
          </cell>
        </row>
        <row r="3044">
          <cell r="I3044">
            <v>-33</v>
          </cell>
        </row>
        <row r="3045">
          <cell r="I3045">
            <v>-150</v>
          </cell>
        </row>
        <row r="3046">
          <cell r="I3046">
            <v>-250</v>
          </cell>
        </row>
        <row r="3047">
          <cell r="I3047">
            <v>450</v>
          </cell>
        </row>
        <row r="3048">
          <cell r="I3048">
            <v>-450</v>
          </cell>
        </row>
        <row r="3049">
          <cell r="G3049">
            <v>4132</v>
          </cell>
          <cell r="I3049">
            <v>215</v>
          </cell>
        </row>
        <row r="3050">
          <cell r="G3050">
            <v>1269</v>
          </cell>
          <cell r="I3050">
            <v>300</v>
          </cell>
        </row>
        <row r="3051">
          <cell r="G3051">
            <v>1270</v>
          </cell>
          <cell r="I3051">
            <v>1000</v>
          </cell>
        </row>
        <row r="3052">
          <cell r="G3052">
            <v>4134</v>
          </cell>
          <cell r="I3052">
            <v>990</v>
          </cell>
        </row>
        <row r="3053">
          <cell r="G3053">
            <v>4066</v>
          </cell>
          <cell r="I3053">
            <v>7498</v>
          </cell>
        </row>
        <row r="3054">
          <cell r="G3054">
            <v>4068</v>
          </cell>
          <cell r="I3054">
            <v>3224</v>
          </cell>
        </row>
        <row r="3055">
          <cell r="G3055">
            <v>4136</v>
          </cell>
          <cell r="I3055">
            <v>5000</v>
          </cell>
        </row>
        <row r="3056">
          <cell r="I3056">
            <v>-75</v>
          </cell>
        </row>
        <row r="3057">
          <cell r="I3057">
            <v>-510</v>
          </cell>
        </row>
        <row r="3058">
          <cell r="I3058">
            <v>-24.65</v>
          </cell>
        </row>
        <row r="3059">
          <cell r="I3059">
            <v>-37</v>
          </cell>
        </row>
        <row r="3060">
          <cell r="I3060">
            <v>-13</v>
          </cell>
        </row>
        <row r="3061">
          <cell r="I3061">
            <v>-24</v>
          </cell>
        </row>
        <row r="3062">
          <cell r="I3062">
            <v>-300</v>
          </cell>
        </row>
        <row r="3063">
          <cell r="I3063">
            <v>-12.41</v>
          </cell>
        </row>
        <row r="3064">
          <cell r="I3064">
            <v>-12.41</v>
          </cell>
        </row>
        <row r="3065">
          <cell r="I3065">
            <v>-4.5</v>
          </cell>
        </row>
        <row r="3066">
          <cell r="G3066">
            <v>4137</v>
          </cell>
          <cell r="I3066">
            <v>100</v>
          </cell>
        </row>
        <row r="3067">
          <cell r="G3067">
            <v>1271</v>
          </cell>
          <cell r="I3067">
            <v>1000</v>
          </cell>
        </row>
        <row r="3068">
          <cell r="G3068">
            <v>1266</v>
          </cell>
          <cell r="I3068">
            <v>500</v>
          </cell>
        </row>
        <row r="3069">
          <cell r="G3069">
            <v>1274</v>
          </cell>
          <cell r="I3069">
            <v>4500</v>
          </cell>
        </row>
        <row r="3070">
          <cell r="G3070">
            <v>1272</v>
          </cell>
          <cell r="I3070">
            <v>1200</v>
          </cell>
        </row>
        <row r="3071">
          <cell r="G3071">
            <v>1273</v>
          </cell>
          <cell r="I3071">
            <v>500</v>
          </cell>
        </row>
        <row r="3072">
          <cell r="I3072">
            <v>-20</v>
          </cell>
        </row>
        <row r="3073">
          <cell r="I3073">
            <v>-835</v>
          </cell>
        </row>
        <row r="3074">
          <cell r="I3074">
            <v>-50</v>
          </cell>
        </row>
        <row r="3075">
          <cell r="I3075">
            <v>-750</v>
          </cell>
        </row>
        <row r="3076">
          <cell r="I3076">
            <v>-100</v>
          </cell>
        </row>
        <row r="3077">
          <cell r="I3077">
            <v>-14.25</v>
          </cell>
        </row>
        <row r="3078">
          <cell r="I3078">
            <v>-198</v>
          </cell>
        </row>
        <row r="3079">
          <cell r="I3079">
            <v>-77</v>
          </cell>
        </row>
        <row r="3080">
          <cell r="I3080">
            <v>-222</v>
          </cell>
        </row>
        <row r="3081">
          <cell r="I3081">
            <v>-19820.18</v>
          </cell>
        </row>
        <row r="3082">
          <cell r="I3082">
            <v>-9120</v>
          </cell>
        </row>
        <row r="3083">
          <cell r="I3083">
            <v>19820.18</v>
          </cell>
        </row>
        <row r="3084">
          <cell r="I3084">
            <v>9120</v>
          </cell>
        </row>
        <row r="3085">
          <cell r="I3085">
            <v>-500</v>
          </cell>
        </row>
        <row r="3086">
          <cell r="I3086">
            <v>-3000</v>
          </cell>
        </row>
        <row r="3087">
          <cell r="I3087">
            <v>-90</v>
          </cell>
        </row>
        <row r="3088">
          <cell r="I3088">
            <v>-40.25</v>
          </cell>
        </row>
        <row r="3089">
          <cell r="I3089">
            <v>-60</v>
          </cell>
        </row>
        <row r="3090">
          <cell r="I3090">
            <v>-148</v>
          </cell>
        </row>
        <row r="3091">
          <cell r="I3091">
            <v>-74</v>
          </cell>
        </row>
        <row r="3092">
          <cell r="I3092">
            <v>27274</v>
          </cell>
        </row>
        <row r="3093">
          <cell r="I3093">
            <v>19125</v>
          </cell>
        </row>
        <row r="3094">
          <cell r="G3094">
            <v>4110</v>
          </cell>
          <cell r="I3094">
            <v>1900</v>
          </cell>
        </row>
        <row r="3095">
          <cell r="G3095">
            <v>4138</v>
          </cell>
          <cell r="I3095">
            <v>4000</v>
          </cell>
        </row>
        <row r="3096">
          <cell r="G3096">
            <v>4131</v>
          </cell>
          <cell r="I3096">
            <v>10000</v>
          </cell>
        </row>
        <row r="3097">
          <cell r="G3097">
            <v>4035</v>
          </cell>
          <cell r="I3097">
            <v>13500</v>
          </cell>
        </row>
        <row r="3098">
          <cell r="I3098">
            <v>-10000</v>
          </cell>
        </row>
        <row r="3099">
          <cell r="I3099">
            <v>-3000</v>
          </cell>
        </row>
        <row r="3100">
          <cell r="I3100">
            <v>-3000</v>
          </cell>
        </row>
        <row r="3101">
          <cell r="I3101">
            <v>-3000</v>
          </cell>
        </row>
        <row r="3102">
          <cell r="I3102">
            <v>-1057</v>
          </cell>
        </row>
        <row r="3103">
          <cell r="I3103">
            <v>-680</v>
          </cell>
        </row>
        <row r="3104">
          <cell r="I3104">
            <v>-7000</v>
          </cell>
        </row>
        <row r="3105">
          <cell r="G3105">
            <v>3996</v>
          </cell>
          <cell r="I3105">
            <v>9626</v>
          </cell>
        </row>
        <row r="3106">
          <cell r="G3106">
            <v>1275</v>
          </cell>
          <cell r="I3106">
            <v>500</v>
          </cell>
        </row>
        <row r="3107">
          <cell r="G3107">
            <v>1286</v>
          </cell>
          <cell r="I3107">
            <v>500</v>
          </cell>
        </row>
        <row r="3108">
          <cell r="G3108">
            <v>3922</v>
          </cell>
          <cell r="I3108">
            <v>4944</v>
          </cell>
        </row>
        <row r="3109">
          <cell r="G3109">
            <v>1277</v>
          </cell>
          <cell r="I3109">
            <v>3000</v>
          </cell>
        </row>
        <row r="3110">
          <cell r="G3110">
            <v>1271</v>
          </cell>
          <cell r="I3110">
            <v>1350</v>
          </cell>
        </row>
        <row r="3111">
          <cell r="G3111">
            <v>1278</v>
          </cell>
          <cell r="I3111">
            <v>400</v>
          </cell>
        </row>
        <row r="3112">
          <cell r="G3112">
            <v>1269</v>
          </cell>
          <cell r="I3112">
            <v>1223</v>
          </cell>
        </row>
        <row r="3113">
          <cell r="G3113">
            <v>21</v>
          </cell>
          <cell r="I3113">
            <v>3790</v>
          </cell>
        </row>
        <row r="3114">
          <cell r="I3114">
            <v>-88</v>
          </cell>
        </row>
        <row r="3115">
          <cell r="I3115">
            <v>-1116.5899999999999</v>
          </cell>
        </row>
        <row r="3116">
          <cell r="I3116">
            <v>-15.75</v>
          </cell>
        </row>
        <row r="3117">
          <cell r="I3117">
            <v>-249</v>
          </cell>
        </row>
        <row r="3118">
          <cell r="I3118">
            <v>-125</v>
          </cell>
        </row>
        <row r="3119">
          <cell r="I3119">
            <v>-52.8</v>
          </cell>
        </row>
        <row r="3120">
          <cell r="I3120">
            <v>-34.9</v>
          </cell>
        </row>
        <row r="3121">
          <cell r="I3121">
            <v>-82.5</v>
          </cell>
        </row>
        <row r="3122">
          <cell r="I3122">
            <v>-24.5</v>
          </cell>
        </row>
        <row r="3123">
          <cell r="I3123">
            <v>-24</v>
          </cell>
        </row>
        <row r="3124">
          <cell r="G3124">
            <v>4062</v>
          </cell>
          <cell r="I3124">
            <v>13500</v>
          </cell>
        </row>
        <row r="3125">
          <cell r="I3125">
            <v>-42</v>
          </cell>
        </row>
        <row r="3126">
          <cell r="I3126">
            <v>-62</v>
          </cell>
        </row>
        <row r="3127">
          <cell r="I3127">
            <v>-751</v>
          </cell>
        </row>
        <row r="3128">
          <cell r="I3128">
            <v>-1008</v>
          </cell>
        </row>
        <row r="3129">
          <cell r="I3129">
            <v>-380</v>
          </cell>
        </row>
        <row r="3130">
          <cell r="I3130">
            <v>-50.09</v>
          </cell>
        </row>
        <row r="3131">
          <cell r="I3131">
            <v>-6</v>
          </cell>
        </row>
        <row r="3132">
          <cell r="I3132">
            <v>-5.75</v>
          </cell>
        </row>
        <row r="3133">
          <cell r="I3133">
            <v>-385</v>
          </cell>
        </row>
        <row r="3134">
          <cell r="I3134">
            <v>-223</v>
          </cell>
        </row>
        <row r="3135">
          <cell r="I3135">
            <v>-115</v>
          </cell>
        </row>
        <row r="3136">
          <cell r="I3136">
            <v>-195</v>
          </cell>
        </row>
        <row r="3137">
          <cell r="I3137">
            <v>-110</v>
          </cell>
        </row>
        <row r="3138">
          <cell r="I3138">
            <v>4700</v>
          </cell>
        </row>
        <row r="3139">
          <cell r="I3139">
            <v>-4700</v>
          </cell>
        </row>
        <row r="3140">
          <cell r="I3140">
            <v>-3000</v>
          </cell>
        </row>
        <row r="3141">
          <cell r="G3141">
            <v>4140</v>
          </cell>
          <cell r="I3141">
            <v>2000</v>
          </cell>
        </row>
        <row r="3142">
          <cell r="G3142">
            <v>4141</v>
          </cell>
          <cell r="I3142">
            <v>200</v>
          </cell>
        </row>
        <row r="3143">
          <cell r="G3143">
            <v>1279</v>
          </cell>
          <cell r="I3143">
            <v>300</v>
          </cell>
        </row>
        <row r="3144">
          <cell r="G3144">
            <v>1256</v>
          </cell>
          <cell r="I3144">
            <v>2000</v>
          </cell>
        </row>
        <row r="3145">
          <cell r="I3145">
            <v>-100</v>
          </cell>
        </row>
        <row r="3146">
          <cell r="I3146">
            <v>-100</v>
          </cell>
        </row>
        <row r="3147">
          <cell r="I3147">
            <v>-340</v>
          </cell>
        </row>
        <row r="3148">
          <cell r="I3148">
            <v>-30000</v>
          </cell>
        </row>
        <row r="3149">
          <cell r="I3149">
            <v>-14</v>
          </cell>
        </row>
        <row r="3150">
          <cell r="I3150">
            <v>-100</v>
          </cell>
        </row>
        <row r="3151">
          <cell r="I3151">
            <v>-60</v>
          </cell>
        </row>
        <row r="3152">
          <cell r="I3152">
            <v>-2000</v>
          </cell>
        </row>
        <row r="3153">
          <cell r="G3153">
            <v>4128</v>
          </cell>
          <cell r="I3153">
            <v>642</v>
          </cell>
        </row>
        <row r="3154">
          <cell r="G3154">
            <v>4145</v>
          </cell>
          <cell r="I3154">
            <v>1000</v>
          </cell>
        </row>
        <row r="3155">
          <cell r="I3155">
            <v>-68</v>
          </cell>
        </row>
        <row r="3156">
          <cell r="I3156">
            <v>-4.5</v>
          </cell>
        </row>
        <row r="3157">
          <cell r="I3157">
            <v>-57</v>
          </cell>
        </row>
        <row r="3158">
          <cell r="I3158">
            <v>-12</v>
          </cell>
        </row>
        <row r="3159">
          <cell r="I3159">
            <v>-108</v>
          </cell>
        </row>
        <row r="3160">
          <cell r="I3160">
            <v>-6000</v>
          </cell>
        </row>
        <row r="3161">
          <cell r="G3161">
            <v>13</v>
          </cell>
          <cell r="I3161">
            <v>1837</v>
          </cell>
        </row>
        <row r="3162">
          <cell r="G3162">
            <v>22</v>
          </cell>
          <cell r="I3162">
            <v>130</v>
          </cell>
        </row>
        <row r="3163">
          <cell r="G3163">
            <v>1280</v>
          </cell>
          <cell r="I3163">
            <v>540</v>
          </cell>
        </row>
        <row r="3164">
          <cell r="G3164">
            <v>1270</v>
          </cell>
          <cell r="I3164">
            <v>4000</v>
          </cell>
        </row>
        <row r="3165">
          <cell r="G3165">
            <v>4146</v>
          </cell>
          <cell r="I3165">
            <v>1000</v>
          </cell>
        </row>
        <row r="3166">
          <cell r="G3166">
            <v>26</v>
          </cell>
          <cell r="I3166">
            <v>2400</v>
          </cell>
        </row>
        <row r="3167">
          <cell r="G3167">
            <v>24</v>
          </cell>
          <cell r="I3167">
            <v>4310</v>
          </cell>
        </row>
        <row r="3168">
          <cell r="I3168">
            <v>500</v>
          </cell>
        </row>
        <row r="3169">
          <cell r="I3169">
            <v>-37.96</v>
          </cell>
        </row>
        <row r="3170">
          <cell r="I3170">
            <v>-22.5</v>
          </cell>
        </row>
        <row r="3171">
          <cell r="I3171">
            <v>-24.7</v>
          </cell>
        </row>
        <row r="3172">
          <cell r="I3172">
            <v>-587</v>
          </cell>
        </row>
        <row r="3173">
          <cell r="I3173">
            <v>-8100</v>
          </cell>
        </row>
        <row r="3174">
          <cell r="G3174">
            <v>1281</v>
          </cell>
          <cell r="I3174">
            <v>1300</v>
          </cell>
        </row>
        <row r="3175">
          <cell r="G3175">
            <v>4147</v>
          </cell>
          <cell r="I3175">
            <v>100</v>
          </cell>
        </row>
        <row r="3176">
          <cell r="G3176">
            <v>4109</v>
          </cell>
          <cell r="I3176">
            <v>912</v>
          </cell>
        </row>
        <row r="3177">
          <cell r="I3177">
            <v>-125</v>
          </cell>
        </row>
        <row r="3178">
          <cell r="I3178">
            <v>-200</v>
          </cell>
        </row>
        <row r="3179">
          <cell r="G3179">
            <v>1257</v>
          </cell>
          <cell r="I3179">
            <v>3568</v>
          </cell>
        </row>
        <row r="3180">
          <cell r="G3180">
            <v>1282</v>
          </cell>
          <cell r="I3180">
            <v>1000</v>
          </cell>
        </row>
        <row r="3181">
          <cell r="G3181">
            <v>1284</v>
          </cell>
          <cell r="I3181">
            <v>200</v>
          </cell>
        </row>
        <row r="3182">
          <cell r="G3182">
            <v>4057</v>
          </cell>
          <cell r="I3182">
            <v>872</v>
          </cell>
        </row>
        <row r="3183">
          <cell r="G3183">
            <v>4072</v>
          </cell>
          <cell r="I3183">
            <v>7828</v>
          </cell>
        </row>
        <row r="3184">
          <cell r="G3184">
            <v>4148</v>
          </cell>
          <cell r="I3184">
            <v>3500</v>
          </cell>
        </row>
        <row r="3185">
          <cell r="G3185">
            <v>4149</v>
          </cell>
          <cell r="I3185">
            <v>3500</v>
          </cell>
        </row>
        <row r="3186">
          <cell r="G3186">
            <v>4150</v>
          </cell>
          <cell r="I3186">
            <v>3000</v>
          </cell>
        </row>
        <row r="3187">
          <cell r="G3187">
            <v>4146</v>
          </cell>
          <cell r="I3187">
            <v>6000</v>
          </cell>
        </row>
        <row r="3188">
          <cell r="I3188">
            <v>-8500</v>
          </cell>
        </row>
        <row r="3189">
          <cell r="I3189">
            <v>-52</v>
          </cell>
        </row>
        <row r="3190">
          <cell r="I3190">
            <v>-21.17</v>
          </cell>
        </row>
        <row r="3191">
          <cell r="I3191">
            <v>-34.31</v>
          </cell>
        </row>
        <row r="3192">
          <cell r="I3192">
            <v>-14.6</v>
          </cell>
        </row>
        <row r="3193">
          <cell r="I3193">
            <v>-22</v>
          </cell>
        </row>
        <row r="3194">
          <cell r="I3194">
            <v>-19.5</v>
          </cell>
        </row>
        <row r="3195">
          <cell r="I3195">
            <v>-48</v>
          </cell>
        </row>
        <row r="3196">
          <cell r="I3196">
            <v>-21</v>
          </cell>
        </row>
        <row r="3197">
          <cell r="I3197">
            <v>-60</v>
          </cell>
        </row>
        <row r="3198">
          <cell r="I3198">
            <v>-104</v>
          </cell>
        </row>
        <row r="3199">
          <cell r="I3199">
            <v>-160</v>
          </cell>
        </row>
        <row r="3200">
          <cell r="I3200">
            <v>-165</v>
          </cell>
        </row>
        <row r="3201">
          <cell r="I3201">
            <v>-25</v>
          </cell>
        </row>
        <row r="3202">
          <cell r="I3202">
            <v>-18</v>
          </cell>
        </row>
        <row r="3203">
          <cell r="I3203">
            <v>-60</v>
          </cell>
        </row>
        <row r="3204">
          <cell r="I3204">
            <v>-44</v>
          </cell>
        </row>
        <row r="3205">
          <cell r="I3205">
            <v>-108</v>
          </cell>
        </row>
        <row r="3206">
          <cell r="I3206">
            <v>-170</v>
          </cell>
        </row>
        <row r="3207">
          <cell r="I3207">
            <v>-130</v>
          </cell>
        </row>
        <row r="3208">
          <cell r="G3208">
            <v>4151</v>
          </cell>
          <cell r="I3208">
            <v>250</v>
          </cell>
        </row>
        <row r="3209">
          <cell r="G3209">
            <v>4152</v>
          </cell>
          <cell r="I3209">
            <v>832</v>
          </cell>
        </row>
        <row r="3210">
          <cell r="G3210">
            <v>4153</v>
          </cell>
          <cell r="I3210">
            <v>400</v>
          </cell>
        </row>
        <row r="3211">
          <cell r="I3211">
            <v>-1200</v>
          </cell>
        </row>
        <row r="3212">
          <cell r="I3212">
            <v>-400</v>
          </cell>
        </row>
        <row r="3213">
          <cell r="I3213">
            <v>-24</v>
          </cell>
        </row>
        <row r="3214">
          <cell r="I3214">
            <v>-319.02</v>
          </cell>
        </row>
        <row r="3215">
          <cell r="I3215">
            <v>-439</v>
          </cell>
        </row>
        <row r="3216">
          <cell r="I3216">
            <v>-141.91</v>
          </cell>
        </row>
        <row r="3217">
          <cell r="I3217">
            <v>-90</v>
          </cell>
        </row>
        <row r="3218">
          <cell r="I3218">
            <v>-47</v>
          </cell>
        </row>
        <row r="3219">
          <cell r="I3219">
            <v>-350</v>
          </cell>
        </row>
        <row r="3220">
          <cell r="I3220">
            <v>-85</v>
          </cell>
        </row>
        <row r="3221">
          <cell r="I3221">
            <v>-47.45</v>
          </cell>
        </row>
        <row r="3222">
          <cell r="I3222">
            <v>-50</v>
          </cell>
        </row>
        <row r="3223">
          <cell r="I3223">
            <v>-13</v>
          </cell>
        </row>
        <row r="3224">
          <cell r="I3224">
            <v>-40</v>
          </cell>
        </row>
        <row r="3225">
          <cell r="G3225">
            <v>4160</v>
          </cell>
          <cell r="I3225">
            <v>3000</v>
          </cell>
        </row>
        <row r="3226">
          <cell r="G3226">
            <v>4154</v>
          </cell>
          <cell r="I3226">
            <v>60</v>
          </cell>
        </row>
        <row r="3227">
          <cell r="I3227">
            <v>-38.69</v>
          </cell>
        </row>
        <row r="3228">
          <cell r="I3228">
            <v>-45</v>
          </cell>
        </row>
        <row r="3229">
          <cell r="I3229">
            <v>-300</v>
          </cell>
        </row>
        <row r="3230">
          <cell r="I3230">
            <v>-31.5</v>
          </cell>
        </row>
        <row r="3231">
          <cell r="I3231">
            <v>-22</v>
          </cell>
        </row>
        <row r="3232">
          <cell r="I3232">
            <v>-265</v>
          </cell>
        </row>
        <row r="3233">
          <cell r="I3233">
            <v>-10000</v>
          </cell>
        </row>
        <row r="3234">
          <cell r="G3234">
            <v>4156</v>
          </cell>
          <cell r="I3234">
            <v>200</v>
          </cell>
        </row>
        <row r="3235">
          <cell r="G3235">
            <v>4158</v>
          </cell>
          <cell r="I3235">
            <v>500</v>
          </cell>
        </row>
        <row r="3236">
          <cell r="I3236">
            <v>-48.91</v>
          </cell>
        </row>
        <row r="3237">
          <cell r="I3237">
            <v>-350</v>
          </cell>
        </row>
        <row r="3238">
          <cell r="I3238">
            <v>-500</v>
          </cell>
        </row>
        <row r="3239">
          <cell r="I3239">
            <v>-30</v>
          </cell>
        </row>
        <row r="3240">
          <cell r="I3240">
            <v>-60</v>
          </cell>
        </row>
        <row r="3241">
          <cell r="I3241">
            <v>-62</v>
          </cell>
        </row>
        <row r="3242">
          <cell r="I3242">
            <v>-52.5</v>
          </cell>
        </row>
        <row r="3243">
          <cell r="I3243">
            <v>-5</v>
          </cell>
        </row>
        <row r="3244">
          <cell r="G3244">
            <v>4078</v>
          </cell>
          <cell r="I3244">
            <v>750</v>
          </cell>
        </row>
        <row r="3245">
          <cell r="G3245">
            <v>27</v>
          </cell>
          <cell r="I3245">
            <v>200</v>
          </cell>
        </row>
        <row r="3246">
          <cell r="I3246">
            <v>-200</v>
          </cell>
        </row>
        <row r="3247">
          <cell r="I3247">
            <v>-141</v>
          </cell>
        </row>
        <row r="3248">
          <cell r="I3248">
            <v>-1100</v>
          </cell>
        </row>
        <row r="3249">
          <cell r="G3249">
            <v>4063</v>
          </cell>
          <cell r="I3249">
            <v>4054</v>
          </cell>
        </row>
        <row r="3250">
          <cell r="G3250">
            <v>1251</v>
          </cell>
          <cell r="I3250">
            <v>5400</v>
          </cell>
        </row>
        <row r="3251">
          <cell r="G3251">
            <v>4147</v>
          </cell>
          <cell r="I3251">
            <v>1012</v>
          </cell>
        </row>
        <row r="3252">
          <cell r="G3252">
            <v>4145</v>
          </cell>
          <cell r="I3252">
            <v>5850</v>
          </cell>
        </row>
        <row r="3253">
          <cell r="G3253">
            <v>28</v>
          </cell>
          <cell r="I3253">
            <v>576</v>
          </cell>
        </row>
        <row r="3254">
          <cell r="G3254">
            <v>1285</v>
          </cell>
          <cell r="I3254">
            <v>1000</v>
          </cell>
        </row>
        <row r="3255">
          <cell r="G3255">
            <v>1283</v>
          </cell>
          <cell r="I3255">
            <v>200</v>
          </cell>
        </row>
        <row r="3256">
          <cell r="G3256">
            <v>1287</v>
          </cell>
          <cell r="I3256">
            <v>1000</v>
          </cell>
        </row>
        <row r="3257">
          <cell r="G3257">
            <v>1288</v>
          </cell>
          <cell r="I3257">
            <v>500</v>
          </cell>
        </row>
        <row r="3258">
          <cell r="G3258">
            <v>1289</v>
          </cell>
          <cell r="I3258">
            <v>400</v>
          </cell>
        </row>
        <row r="3259">
          <cell r="G3259">
            <v>1290</v>
          </cell>
          <cell r="I3259">
            <v>5000</v>
          </cell>
        </row>
        <row r="3260">
          <cell r="I3260">
            <v>-407</v>
          </cell>
        </row>
        <row r="3261">
          <cell r="I3261">
            <v>-250</v>
          </cell>
        </row>
        <row r="3262">
          <cell r="I3262">
            <v>-325</v>
          </cell>
        </row>
        <row r="3263">
          <cell r="I3263">
            <v>-412.5</v>
          </cell>
        </row>
        <row r="3264">
          <cell r="I3264">
            <v>-20000</v>
          </cell>
        </row>
        <row r="3265">
          <cell r="I3265">
            <v>-34.31</v>
          </cell>
        </row>
        <row r="3266">
          <cell r="I3266">
            <v>-1000</v>
          </cell>
        </row>
        <row r="3267">
          <cell r="I3267">
            <v>-200</v>
          </cell>
        </row>
        <row r="3268">
          <cell r="I3268">
            <v>-97</v>
          </cell>
        </row>
        <row r="3269">
          <cell r="I3269">
            <v>-60</v>
          </cell>
        </row>
        <row r="3270">
          <cell r="G3270">
            <v>4162</v>
          </cell>
          <cell r="I3270">
            <v>348</v>
          </cell>
        </row>
        <row r="3271">
          <cell r="G3271">
            <v>4163</v>
          </cell>
          <cell r="I3271">
            <v>200</v>
          </cell>
        </row>
        <row r="3272">
          <cell r="G3272">
            <v>1292</v>
          </cell>
          <cell r="I3272">
            <v>500</v>
          </cell>
        </row>
        <row r="3273">
          <cell r="G3273">
            <v>1293</v>
          </cell>
          <cell r="I3273">
            <v>100</v>
          </cell>
        </row>
        <row r="3274">
          <cell r="I3274">
            <v>-132.13</v>
          </cell>
        </row>
        <row r="3275">
          <cell r="I3275">
            <v>-51.61</v>
          </cell>
        </row>
        <row r="3276">
          <cell r="G3276">
            <v>4165</v>
          </cell>
          <cell r="I3276">
            <v>4000</v>
          </cell>
        </row>
        <row r="3277">
          <cell r="I3277">
            <v>-14</v>
          </cell>
        </row>
        <row r="3278">
          <cell r="I3278">
            <v>-12</v>
          </cell>
        </row>
        <row r="3279">
          <cell r="I3279">
            <v>-28.5</v>
          </cell>
        </row>
        <row r="3280">
          <cell r="I3280">
            <v>-11.25</v>
          </cell>
        </row>
        <row r="3281">
          <cell r="I3281">
            <v>-41.8</v>
          </cell>
        </row>
        <row r="3282">
          <cell r="I3282">
            <v>-16000</v>
          </cell>
        </row>
        <row r="3283">
          <cell r="G3283">
            <v>4166</v>
          </cell>
          <cell r="I3283">
            <v>1700</v>
          </cell>
        </row>
        <row r="3284">
          <cell r="G3284">
            <v>1294</v>
          </cell>
          <cell r="I3284">
            <v>500</v>
          </cell>
        </row>
        <row r="3285">
          <cell r="G3285">
            <v>4167</v>
          </cell>
          <cell r="I3285">
            <v>100</v>
          </cell>
        </row>
        <row r="3286">
          <cell r="G3286">
            <v>1292</v>
          </cell>
          <cell r="I3286">
            <v>6600</v>
          </cell>
        </row>
        <row r="3287">
          <cell r="G3287">
            <v>1295</v>
          </cell>
          <cell r="I3287">
            <v>1000</v>
          </cell>
        </row>
        <row r="3288">
          <cell r="I3288">
            <v>-32.35</v>
          </cell>
        </row>
        <row r="3289">
          <cell r="I3289">
            <v>-75</v>
          </cell>
        </row>
        <row r="3290">
          <cell r="I3290">
            <v>-34</v>
          </cell>
        </row>
        <row r="3291">
          <cell r="I3291">
            <v>-174</v>
          </cell>
        </row>
        <row r="3292">
          <cell r="I3292">
            <v>-695.51</v>
          </cell>
        </row>
        <row r="3293">
          <cell r="I3293">
            <v>-5000</v>
          </cell>
        </row>
        <row r="3294">
          <cell r="G3294">
            <v>4067</v>
          </cell>
          <cell r="I3294">
            <v>1000</v>
          </cell>
        </row>
        <row r="3295">
          <cell r="G3295">
            <v>3973</v>
          </cell>
          <cell r="I3295">
            <v>1100</v>
          </cell>
        </row>
        <row r="3296">
          <cell r="G3296">
            <v>1266</v>
          </cell>
          <cell r="I3296">
            <v>600</v>
          </cell>
        </row>
        <row r="3297">
          <cell r="G3297">
            <v>1251</v>
          </cell>
          <cell r="I3297">
            <v>45</v>
          </cell>
        </row>
        <row r="3298">
          <cell r="G3298">
            <v>27</v>
          </cell>
          <cell r="I3298">
            <v>1800</v>
          </cell>
        </row>
        <row r="3299">
          <cell r="G3299">
            <v>1296</v>
          </cell>
          <cell r="I3299">
            <v>257</v>
          </cell>
        </row>
        <row r="3300">
          <cell r="G3300">
            <v>1297</v>
          </cell>
          <cell r="I3300">
            <v>257</v>
          </cell>
        </row>
        <row r="3301">
          <cell r="G3301">
            <v>1298</v>
          </cell>
          <cell r="I3301">
            <v>200</v>
          </cell>
        </row>
        <row r="3302">
          <cell r="G3302">
            <v>1299</v>
          </cell>
          <cell r="I3302">
            <v>4800</v>
          </cell>
        </row>
        <row r="3303">
          <cell r="G3303">
            <v>1300</v>
          </cell>
          <cell r="I3303">
            <v>200</v>
          </cell>
        </row>
        <row r="3304">
          <cell r="I3304">
            <v>-962</v>
          </cell>
        </row>
        <row r="3305">
          <cell r="I3305">
            <v>-6</v>
          </cell>
        </row>
        <row r="3306">
          <cell r="I3306">
            <v>-34</v>
          </cell>
        </row>
        <row r="3307">
          <cell r="I3307">
            <v>-60</v>
          </cell>
        </row>
        <row r="3308">
          <cell r="I3308">
            <v>-34</v>
          </cell>
        </row>
        <row r="3309">
          <cell r="I3309">
            <v>-42</v>
          </cell>
        </row>
        <row r="3310">
          <cell r="I3310">
            <v>-29</v>
          </cell>
        </row>
        <row r="3311">
          <cell r="I3311">
            <v>-14.6</v>
          </cell>
        </row>
        <row r="3312">
          <cell r="I3312">
            <v>-10</v>
          </cell>
        </row>
        <row r="3313">
          <cell r="I3313">
            <v>-15.33</v>
          </cell>
        </row>
        <row r="3314">
          <cell r="I3314">
            <v>-3.25</v>
          </cell>
        </row>
        <row r="3315">
          <cell r="I3315">
            <v>-44.53</v>
          </cell>
        </row>
        <row r="3316">
          <cell r="I3316">
            <v>-125.09</v>
          </cell>
        </row>
        <row r="3317">
          <cell r="I3317">
            <v>-29.98</v>
          </cell>
        </row>
        <row r="3318">
          <cell r="I3318">
            <v>-100</v>
          </cell>
        </row>
        <row r="3319">
          <cell r="I3319">
            <v>-326</v>
          </cell>
        </row>
        <row r="3320">
          <cell r="I3320">
            <v>-389.5</v>
          </cell>
        </row>
        <row r="3321">
          <cell r="I3321">
            <v>-200</v>
          </cell>
        </row>
        <row r="3322">
          <cell r="I3322">
            <v>-22500</v>
          </cell>
        </row>
        <row r="3323">
          <cell r="G3323">
            <v>1301</v>
          </cell>
          <cell r="I3323">
            <v>300</v>
          </cell>
        </row>
        <row r="3324">
          <cell r="G3324">
            <v>4174</v>
          </cell>
          <cell r="I3324">
            <v>300</v>
          </cell>
        </row>
        <row r="3325">
          <cell r="G3325">
            <v>4107</v>
          </cell>
          <cell r="I3325">
            <v>11788</v>
          </cell>
        </row>
        <row r="3326">
          <cell r="I3326">
            <v>-178</v>
          </cell>
        </row>
        <row r="3327">
          <cell r="G3327">
            <v>1302</v>
          </cell>
          <cell r="I3327">
            <v>1650</v>
          </cell>
        </row>
        <row r="3328">
          <cell r="G3328">
            <v>1303</v>
          </cell>
          <cell r="I3328">
            <v>200</v>
          </cell>
        </row>
        <row r="3329">
          <cell r="G3329">
            <v>4141</v>
          </cell>
          <cell r="I3329">
            <v>376</v>
          </cell>
        </row>
        <row r="3330">
          <cell r="G3330">
            <v>4170</v>
          </cell>
          <cell r="I3330">
            <v>500</v>
          </cell>
        </row>
        <row r="3331">
          <cell r="G3331">
            <v>4171</v>
          </cell>
          <cell r="I3331">
            <v>3000</v>
          </cell>
        </row>
        <row r="3332">
          <cell r="G3332">
            <v>4182</v>
          </cell>
          <cell r="I3332">
            <v>200</v>
          </cell>
        </row>
        <row r="3333">
          <cell r="G3333">
            <v>1304</v>
          </cell>
          <cell r="I3333">
            <v>100</v>
          </cell>
        </row>
        <row r="3334">
          <cell r="G3334">
            <v>1305</v>
          </cell>
          <cell r="I3334">
            <v>100</v>
          </cell>
        </row>
        <row r="3335">
          <cell r="I3335">
            <v>-36</v>
          </cell>
        </row>
        <row r="3336">
          <cell r="I3336">
            <v>-14.6</v>
          </cell>
        </row>
        <row r="3337">
          <cell r="I3337">
            <v>-33</v>
          </cell>
        </row>
        <row r="3338">
          <cell r="I3338">
            <v>-3900</v>
          </cell>
        </row>
        <row r="3339">
          <cell r="I3339">
            <v>-137.97</v>
          </cell>
        </row>
        <row r="3340">
          <cell r="I3340">
            <v>-83.54</v>
          </cell>
        </row>
        <row r="3341">
          <cell r="I3341">
            <v>-445.17</v>
          </cell>
        </row>
        <row r="3342">
          <cell r="I3342">
            <v>-442.02</v>
          </cell>
        </row>
        <row r="3343">
          <cell r="I3343">
            <v>-485</v>
          </cell>
        </row>
        <row r="3344">
          <cell r="G3344">
            <v>4186</v>
          </cell>
          <cell r="I3344">
            <v>2644</v>
          </cell>
        </row>
        <row r="3345">
          <cell r="G3345">
            <v>4187</v>
          </cell>
          <cell r="I3345">
            <v>4300</v>
          </cell>
        </row>
        <row r="3346">
          <cell r="G3346">
            <v>4188</v>
          </cell>
          <cell r="I3346">
            <v>2550</v>
          </cell>
        </row>
        <row r="3347">
          <cell r="G3347">
            <v>29</v>
          </cell>
          <cell r="I3347">
            <v>2000</v>
          </cell>
        </row>
        <row r="3348">
          <cell r="G3348">
            <v>1302</v>
          </cell>
          <cell r="I3348">
            <v>3500</v>
          </cell>
        </row>
        <row r="3349">
          <cell r="G3349">
            <v>1263</v>
          </cell>
          <cell r="I3349">
            <v>1390</v>
          </cell>
        </row>
        <row r="3350">
          <cell r="G3350">
            <v>1275</v>
          </cell>
          <cell r="I3350">
            <v>700</v>
          </cell>
        </row>
        <row r="3351">
          <cell r="G3351">
            <v>1306</v>
          </cell>
          <cell r="I3351">
            <v>200</v>
          </cell>
        </row>
        <row r="3352">
          <cell r="G3352">
            <v>1307</v>
          </cell>
          <cell r="I3352">
            <v>20</v>
          </cell>
        </row>
        <row r="3353">
          <cell r="G3353">
            <v>1308</v>
          </cell>
          <cell r="I3353">
            <v>100</v>
          </cell>
        </row>
        <row r="3354">
          <cell r="I3354">
            <v>-60</v>
          </cell>
        </row>
        <row r="3355">
          <cell r="I3355">
            <v>-300</v>
          </cell>
        </row>
        <row r="3356">
          <cell r="I3356">
            <v>-48.18</v>
          </cell>
        </row>
        <row r="3357">
          <cell r="I3357">
            <v>-17.5</v>
          </cell>
        </row>
        <row r="3358">
          <cell r="I3358">
            <v>-51.9</v>
          </cell>
        </row>
        <row r="3359">
          <cell r="I3359">
            <v>-4.75</v>
          </cell>
        </row>
        <row r="3360">
          <cell r="I3360">
            <v>-12</v>
          </cell>
        </row>
        <row r="3361">
          <cell r="I3361">
            <v>-80</v>
          </cell>
        </row>
        <row r="3362">
          <cell r="I3362">
            <v>-72</v>
          </cell>
        </row>
        <row r="3363">
          <cell r="I3363">
            <v>-48</v>
          </cell>
        </row>
        <row r="3364">
          <cell r="I3364">
            <v>-190</v>
          </cell>
        </row>
        <row r="3365">
          <cell r="I3365">
            <v>-400</v>
          </cell>
        </row>
        <row r="3366">
          <cell r="I3366">
            <v>-2850</v>
          </cell>
        </row>
        <row r="3367">
          <cell r="I3367">
            <v>-9120</v>
          </cell>
        </row>
        <row r="3368">
          <cell r="I3368">
            <v>-10000</v>
          </cell>
        </row>
        <row r="3369">
          <cell r="I3369">
            <v>2850</v>
          </cell>
        </row>
        <row r="3370">
          <cell r="I3370">
            <v>9120</v>
          </cell>
        </row>
        <row r="3371">
          <cell r="I3371">
            <v>36472</v>
          </cell>
        </row>
        <row r="3372">
          <cell r="I3372">
            <v>22025</v>
          </cell>
        </row>
        <row r="3373">
          <cell r="G3373">
            <v>1309</v>
          </cell>
          <cell r="I3373">
            <v>500</v>
          </cell>
        </row>
        <row r="3374">
          <cell r="G3374">
            <v>1310</v>
          </cell>
          <cell r="I3374">
            <v>50</v>
          </cell>
        </row>
        <row r="3375">
          <cell r="I3375">
            <v>-40.25</v>
          </cell>
        </row>
        <row r="3376">
          <cell r="I3376">
            <v>-100</v>
          </cell>
        </row>
        <row r="3377">
          <cell r="I3377">
            <v>-40</v>
          </cell>
        </row>
        <row r="3378">
          <cell r="I3378">
            <v>-3000</v>
          </cell>
        </row>
        <row r="3379">
          <cell r="I3379">
            <v>-2900</v>
          </cell>
        </row>
        <row r="3380">
          <cell r="I3380">
            <v>-432</v>
          </cell>
        </row>
        <row r="3381">
          <cell r="I3381">
            <v>-351</v>
          </cell>
        </row>
        <row r="3382">
          <cell r="I3382">
            <v>-3000</v>
          </cell>
        </row>
        <row r="3383">
          <cell r="G3383">
            <v>4086</v>
          </cell>
          <cell r="I3383">
            <v>6250</v>
          </cell>
        </row>
        <row r="3384">
          <cell r="G3384">
            <v>4192</v>
          </cell>
          <cell r="I3384">
            <v>12000</v>
          </cell>
        </row>
        <row r="3385">
          <cell r="G3385">
            <v>1278</v>
          </cell>
          <cell r="I3385">
            <v>712</v>
          </cell>
        </row>
        <row r="3386">
          <cell r="G3386">
            <v>1268</v>
          </cell>
          <cell r="I3386">
            <v>2000</v>
          </cell>
        </row>
        <row r="3387">
          <cell r="G3387">
            <v>1312</v>
          </cell>
          <cell r="I3387">
            <v>300</v>
          </cell>
        </row>
        <row r="3388">
          <cell r="G3388">
            <v>1313</v>
          </cell>
          <cell r="I3388">
            <v>305</v>
          </cell>
        </row>
        <row r="3389">
          <cell r="G3389">
            <v>1309</v>
          </cell>
          <cell r="I3389">
            <v>4500</v>
          </cell>
        </row>
        <row r="3390">
          <cell r="G3390">
            <v>27</v>
          </cell>
          <cell r="I3390">
            <v>2200</v>
          </cell>
        </row>
        <row r="3391">
          <cell r="I3391">
            <v>-1027.24</v>
          </cell>
        </row>
        <row r="3392">
          <cell r="I3392">
            <v>-900</v>
          </cell>
        </row>
        <row r="3393">
          <cell r="I3393">
            <v>-19</v>
          </cell>
        </row>
        <row r="3394">
          <cell r="I3394">
            <v>-16.75</v>
          </cell>
        </row>
        <row r="3395">
          <cell r="I3395">
            <v>-8.5</v>
          </cell>
        </row>
        <row r="3396">
          <cell r="I3396">
            <v>-160</v>
          </cell>
        </row>
        <row r="3397">
          <cell r="I3397">
            <v>-130</v>
          </cell>
        </row>
        <row r="3398">
          <cell r="I3398">
            <v>-193</v>
          </cell>
        </row>
        <row r="3399">
          <cell r="I3399">
            <v>-67</v>
          </cell>
        </row>
        <row r="3400">
          <cell r="I3400">
            <v>-2.2000000000000002</v>
          </cell>
        </row>
        <row r="3401">
          <cell r="I3401">
            <v>-101</v>
          </cell>
        </row>
        <row r="3402">
          <cell r="I3402">
            <v>-20000</v>
          </cell>
        </row>
        <row r="3403">
          <cell r="I3403">
            <v>-1000</v>
          </cell>
        </row>
        <row r="3404">
          <cell r="G3404">
            <v>4194</v>
          </cell>
          <cell r="I3404">
            <v>244</v>
          </cell>
        </row>
        <row r="3405">
          <cell r="G3405">
            <v>3943</v>
          </cell>
          <cell r="I3405">
            <v>1350</v>
          </cell>
        </row>
        <row r="3406">
          <cell r="G3406">
            <v>3943</v>
          </cell>
          <cell r="I3406">
            <v>2665</v>
          </cell>
        </row>
        <row r="3407">
          <cell r="G3407">
            <v>4003</v>
          </cell>
          <cell r="I3407">
            <v>120</v>
          </cell>
        </row>
        <row r="3408">
          <cell r="G3408">
            <v>1272</v>
          </cell>
          <cell r="I3408">
            <v>1024</v>
          </cell>
        </row>
        <row r="3409">
          <cell r="G3409">
            <v>1316</v>
          </cell>
          <cell r="I3409">
            <v>1500</v>
          </cell>
        </row>
        <row r="3410">
          <cell r="G3410">
            <v>1317</v>
          </cell>
          <cell r="I3410">
            <v>200</v>
          </cell>
        </row>
        <row r="3411">
          <cell r="G3411">
            <v>1318</v>
          </cell>
          <cell r="I3411">
            <v>300</v>
          </cell>
        </row>
        <row r="3412">
          <cell r="G3412">
            <v>1296</v>
          </cell>
          <cell r="I3412">
            <v>2000</v>
          </cell>
        </row>
        <row r="3413">
          <cell r="G3413">
            <v>1308</v>
          </cell>
          <cell r="I3413">
            <v>5000</v>
          </cell>
        </row>
        <row r="3414">
          <cell r="G3414">
            <v>1295</v>
          </cell>
          <cell r="I3414">
            <v>1730</v>
          </cell>
        </row>
        <row r="3415">
          <cell r="G3415">
            <v>1310</v>
          </cell>
          <cell r="I3415">
            <v>165</v>
          </cell>
        </row>
        <row r="3416">
          <cell r="G3416">
            <v>1312</v>
          </cell>
          <cell r="I3416">
            <v>131</v>
          </cell>
        </row>
        <row r="3417">
          <cell r="G3417">
            <v>1314</v>
          </cell>
          <cell r="I3417">
            <v>95</v>
          </cell>
        </row>
        <row r="3418">
          <cell r="G3418">
            <v>1315</v>
          </cell>
          <cell r="I3418">
            <v>100</v>
          </cell>
        </row>
        <row r="3419">
          <cell r="I3419">
            <v>-284</v>
          </cell>
        </row>
        <row r="3420">
          <cell r="I3420">
            <v>-18.23</v>
          </cell>
        </row>
        <row r="3421">
          <cell r="I3421">
            <v>-24.09</v>
          </cell>
        </row>
        <row r="3422">
          <cell r="I3422">
            <v>-62</v>
          </cell>
        </row>
        <row r="3423">
          <cell r="I3423">
            <v>-40</v>
          </cell>
        </row>
        <row r="3424">
          <cell r="I3424">
            <v>-275</v>
          </cell>
        </row>
        <row r="3425">
          <cell r="I3425">
            <v>-85</v>
          </cell>
        </row>
        <row r="3426">
          <cell r="I3426">
            <v>-195</v>
          </cell>
        </row>
        <row r="3427">
          <cell r="I3427">
            <v>-15</v>
          </cell>
        </row>
        <row r="3428">
          <cell r="I3428">
            <v>-50</v>
          </cell>
        </row>
        <row r="3429">
          <cell r="I3429">
            <v>-14</v>
          </cell>
        </row>
        <row r="3430">
          <cell r="I3430">
            <v>-81</v>
          </cell>
        </row>
        <row r="3431">
          <cell r="I3431">
            <v>-179.7</v>
          </cell>
        </row>
        <row r="3432">
          <cell r="I3432">
            <v>-6000</v>
          </cell>
        </row>
        <row r="3433">
          <cell r="I3433">
            <v>-5000</v>
          </cell>
        </row>
        <row r="3434">
          <cell r="I3434">
            <v>-1800</v>
          </cell>
        </row>
        <row r="3435">
          <cell r="I3435">
            <v>-526.5</v>
          </cell>
        </row>
        <row r="3436">
          <cell r="I3436">
            <v>-225</v>
          </cell>
        </row>
        <row r="3437">
          <cell r="I3437">
            <v>-2000</v>
          </cell>
        </row>
        <row r="3438">
          <cell r="I3438">
            <v>2551.5</v>
          </cell>
        </row>
        <row r="3439">
          <cell r="G3439">
            <v>4197</v>
          </cell>
          <cell r="I3439">
            <v>200</v>
          </cell>
        </row>
        <row r="3440">
          <cell r="G3440">
            <v>4198</v>
          </cell>
          <cell r="I3440">
            <v>120</v>
          </cell>
        </row>
        <row r="3441">
          <cell r="I3441">
            <v>-557.53</v>
          </cell>
        </row>
        <row r="3442">
          <cell r="I3442">
            <v>-1</v>
          </cell>
        </row>
        <row r="3443">
          <cell r="I3443">
            <v>-385.45</v>
          </cell>
        </row>
        <row r="3444">
          <cell r="I3444">
            <v>-22700</v>
          </cell>
        </row>
        <row r="3445">
          <cell r="G3445">
            <v>1319</v>
          </cell>
          <cell r="I3445">
            <v>2400</v>
          </cell>
        </row>
        <row r="3446">
          <cell r="G3446">
            <v>1320</v>
          </cell>
          <cell r="I3446">
            <v>1300</v>
          </cell>
        </row>
        <row r="3447">
          <cell r="G3447">
            <v>1322</v>
          </cell>
          <cell r="I3447">
            <v>295</v>
          </cell>
        </row>
        <row r="3448">
          <cell r="G3448">
            <v>1288</v>
          </cell>
          <cell r="I3448">
            <v>772</v>
          </cell>
        </row>
        <row r="3449">
          <cell r="G3449">
            <v>29</v>
          </cell>
          <cell r="I3449">
            <v>4367</v>
          </cell>
        </row>
        <row r="3450">
          <cell r="I3450">
            <v>-13.25</v>
          </cell>
        </row>
        <row r="3451">
          <cell r="I3451">
            <v>-70</v>
          </cell>
        </row>
        <row r="3452">
          <cell r="I3452">
            <v>-75</v>
          </cell>
        </row>
        <row r="3453">
          <cell r="I3453">
            <v>-40</v>
          </cell>
        </row>
        <row r="3454">
          <cell r="I3454">
            <v>-338</v>
          </cell>
        </row>
        <row r="3455">
          <cell r="I3455">
            <v>-210</v>
          </cell>
        </row>
        <row r="3456">
          <cell r="I3456">
            <v>-105</v>
          </cell>
        </row>
        <row r="3457">
          <cell r="I3457">
            <v>-13.87</v>
          </cell>
        </row>
        <row r="3458">
          <cell r="I3458">
            <v>-10.95</v>
          </cell>
        </row>
        <row r="3459">
          <cell r="I3459">
            <v>-11.68</v>
          </cell>
        </row>
        <row r="3460">
          <cell r="I3460">
            <v>-76.5</v>
          </cell>
        </row>
        <row r="3461">
          <cell r="I3461">
            <v>-2000</v>
          </cell>
        </row>
        <row r="3462">
          <cell r="I3462">
            <v>-5400</v>
          </cell>
        </row>
        <row r="3463">
          <cell r="I3463">
            <v>-34.31</v>
          </cell>
        </row>
        <row r="3464">
          <cell r="I3464">
            <v>-18.27</v>
          </cell>
        </row>
        <row r="3465">
          <cell r="I3465">
            <v>-13.14</v>
          </cell>
        </row>
        <row r="3466">
          <cell r="I3466">
            <v>-26.28</v>
          </cell>
        </row>
        <row r="3467">
          <cell r="I3467">
            <v>-57</v>
          </cell>
        </row>
        <row r="3468">
          <cell r="I3468">
            <v>-140</v>
          </cell>
        </row>
        <row r="3469">
          <cell r="I3469">
            <v>-202</v>
          </cell>
        </row>
        <row r="3470">
          <cell r="I3470">
            <v>-130</v>
          </cell>
        </row>
        <row r="3471">
          <cell r="I3471">
            <v>-101</v>
          </cell>
        </row>
        <row r="3472">
          <cell r="I3472">
            <v>-13</v>
          </cell>
        </row>
        <row r="3473">
          <cell r="I3473">
            <v>-18</v>
          </cell>
        </row>
        <row r="3474">
          <cell r="I3474">
            <v>-343.39</v>
          </cell>
        </row>
        <row r="3475">
          <cell r="I3475">
            <v>-140</v>
          </cell>
        </row>
        <row r="3476">
          <cell r="I3476">
            <v>-420</v>
          </cell>
        </row>
        <row r="3477">
          <cell r="I3477">
            <v>-59</v>
          </cell>
        </row>
        <row r="3478">
          <cell r="I3478">
            <v>-10.9</v>
          </cell>
        </row>
        <row r="3479">
          <cell r="I3479">
            <v>-27.1</v>
          </cell>
        </row>
        <row r="3480">
          <cell r="I3480">
            <v>-13</v>
          </cell>
        </row>
        <row r="3481">
          <cell r="I3481">
            <v>-1000</v>
          </cell>
        </row>
        <row r="3482">
          <cell r="I3482">
            <v>-25</v>
          </cell>
        </row>
        <row r="3483">
          <cell r="I3483">
            <v>-4.25</v>
          </cell>
        </row>
        <row r="3484">
          <cell r="G3484">
            <v>4198</v>
          </cell>
          <cell r="I3484">
            <v>2544</v>
          </cell>
        </row>
        <row r="3485">
          <cell r="I3485">
            <v>-139</v>
          </cell>
        </row>
        <row r="3486">
          <cell r="I3486">
            <v>-82</v>
          </cell>
        </row>
        <row r="3487">
          <cell r="I3487">
            <v>-4482</v>
          </cell>
        </row>
        <row r="3488">
          <cell r="I3488">
            <v>-8000</v>
          </cell>
        </row>
        <row r="3489">
          <cell r="I3489">
            <v>-243</v>
          </cell>
        </row>
        <row r="3490">
          <cell r="I3490">
            <v>-302.8</v>
          </cell>
        </row>
        <row r="3491">
          <cell r="I3491">
            <v>-17.52</v>
          </cell>
        </row>
        <row r="3492">
          <cell r="I3492">
            <v>-3.3</v>
          </cell>
        </row>
        <row r="3493">
          <cell r="G3493">
            <v>1260</v>
          </cell>
          <cell r="I3493">
            <v>5780</v>
          </cell>
        </row>
        <row r="3494">
          <cell r="G3494">
            <v>4199</v>
          </cell>
          <cell r="I3494">
            <v>1000</v>
          </cell>
        </row>
        <row r="3495">
          <cell r="G3495">
            <v>4201</v>
          </cell>
          <cell r="I3495">
            <v>600</v>
          </cell>
        </row>
        <row r="3496">
          <cell r="G3496">
            <v>1323</v>
          </cell>
          <cell r="I3496">
            <v>100</v>
          </cell>
        </row>
        <row r="3497">
          <cell r="I3497">
            <v>-935</v>
          </cell>
        </row>
        <row r="3498">
          <cell r="I3498">
            <v>-45</v>
          </cell>
        </row>
        <row r="3499">
          <cell r="I3499">
            <v>-61</v>
          </cell>
        </row>
        <row r="3500">
          <cell r="I3500">
            <v>-60</v>
          </cell>
        </row>
        <row r="3501">
          <cell r="I3501">
            <v>-445</v>
          </cell>
        </row>
        <row r="3502">
          <cell r="I3502">
            <v>-300</v>
          </cell>
        </row>
        <row r="3503">
          <cell r="I3503">
            <v>-420</v>
          </cell>
        </row>
        <row r="3504">
          <cell r="I3504">
            <v>-222</v>
          </cell>
        </row>
        <row r="3505">
          <cell r="I3505">
            <v>-73</v>
          </cell>
        </row>
        <row r="3506">
          <cell r="I3506">
            <v>-648</v>
          </cell>
        </row>
        <row r="3507">
          <cell r="I3507">
            <v>-14</v>
          </cell>
        </row>
        <row r="3508">
          <cell r="I3508">
            <v>-5.5</v>
          </cell>
        </row>
        <row r="3509">
          <cell r="I3509">
            <v>-5</v>
          </cell>
        </row>
        <row r="3510">
          <cell r="I3510">
            <v>-15</v>
          </cell>
        </row>
        <row r="3511">
          <cell r="I3511">
            <v>-12</v>
          </cell>
        </row>
        <row r="3512">
          <cell r="I3512">
            <v>-500</v>
          </cell>
        </row>
        <row r="3513">
          <cell r="I3513">
            <v>-100</v>
          </cell>
        </row>
        <row r="3514">
          <cell r="I3514">
            <v>-1000</v>
          </cell>
        </row>
        <row r="3515">
          <cell r="I3515">
            <v>-1610</v>
          </cell>
        </row>
        <row r="3516">
          <cell r="I3516">
            <v>-730</v>
          </cell>
        </row>
        <row r="3517">
          <cell r="G3517">
            <v>4143</v>
          </cell>
          <cell r="I3517">
            <v>434</v>
          </cell>
        </row>
        <row r="3518">
          <cell r="G3518">
            <v>4197</v>
          </cell>
          <cell r="I3518">
            <v>1072</v>
          </cell>
        </row>
        <row r="3519">
          <cell r="G3519">
            <v>4174</v>
          </cell>
          <cell r="I3519">
            <v>900</v>
          </cell>
        </row>
        <row r="3520">
          <cell r="G3520">
            <v>4172</v>
          </cell>
          <cell r="I3520">
            <v>2000</v>
          </cell>
        </row>
        <row r="3521">
          <cell r="G3521">
            <v>1285</v>
          </cell>
          <cell r="I3521">
            <v>1096</v>
          </cell>
        </row>
        <row r="3522">
          <cell r="G3522">
            <v>4200</v>
          </cell>
          <cell r="I3522">
            <v>5000</v>
          </cell>
        </row>
        <row r="3523">
          <cell r="G3523">
            <v>4203</v>
          </cell>
          <cell r="I3523">
            <v>1000</v>
          </cell>
        </row>
        <row r="3524">
          <cell r="G3524">
            <v>4205</v>
          </cell>
          <cell r="I3524">
            <v>2000</v>
          </cell>
        </row>
        <row r="3525">
          <cell r="G3525">
            <v>1326</v>
          </cell>
          <cell r="I3525">
            <v>1000</v>
          </cell>
        </row>
        <row r="3526">
          <cell r="G3526">
            <v>1327</v>
          </cell>
          <cell r="I3526">
            <v>1000</v>
          </cell>
        </row>
        <row r="3527">
          <cell r="G3527">
            <v>1328</v>
          </cell>
          <cell r="I3527">
            <v>200</v>
          </cell>
        </row>
        <row r="3528">
          <cell r="G3528">
            <v>1329</v>
          </cell>
          <cell r="I3528">
            <v>1000</v>
          </cell>
        </row>
        <row r="3529">
          <cell r="G3529">
            <v>1330</v>
          </cell>
          <cell r="I3529">
            <v>150</v>
          </cell>
        </row>
        <row r="3530">
          <cell r="G3530">
            <v>1325</v>
          </cell>
          <cell r="I3530">
            <v>1000</v>
          </cell>
        </row>
        <row r="3531">
          <cell r="I3531">
            <v>-11.25</v>
          </cell>
        </row>
        <row r="3532">
          <cell r="I3532">
            <v>-60</v>
          </cell>
        </row>
        <row r="3533">
          <cell r="I3533">
            <v>-36</v>
          </cell>
        </row>
        <row r="3534">
          <cell r="I3534">
            <v>-40.15</v>
          </cell>
        </row>
        <row r="3535">
          <cell r="I3535">
            <v>-89</v>
          </cell>
        </row>
        <row r="3536">
          <cell r="I3536">
            <v>-36.5</v>
          </cell>
        </row>
        <row r="3537">
          <cell r="I3537">
            <v>-61</v>
          </cell>
        </row>
        <row r="3538">
          <cell r="I3538">
            <v>-22</v>
          </cell>
        </row>
        <row r="3539">
          <cell r="I3539">
            <v>-160</v>
          </cell>
        </row>
        <row r="3540">
          <cell r="I3540">
            <v>-14.6</v>
          </cell>
        </row>
        <row r="3541">
          <cell r="I3541">
            <v>-59</v>
          </cell>
        </row>
        <row r="3542">
          <cell r="I3542">
            <v>-15.33</v>
          </cell>
        </row>
        <row r="3543">
          <cell r="I3543">
            <v>-14</v>
          </cell>
        </row>
        <row r="3544">
          <cell r="I3544">
            <v>-850</v>
          </cell>
        </row>
        <row r="3545">
          <cell r="G3545">
            <v>4206</v>
          </cell>
          <cell r="I3545">
            <v>3000</v>
          </cell>
        </row>
        <row r="3546">
          <cell r="I3546">
            <v>-5175</v>
          </cell>
        </row>
        <row r="3547">
          <cell r="I3547">
            <v>-200</v>
          </cell>
        </row>
        <row r="3548">
          <cell r="G3548">
            <v>1326</v>
          </cell>
          <cell r="I3548">
            <v>10000</v>
          </cell>
        </row>
        <row r="3549">
          <cell r="G3549">
            <v>1327</v>
          </cell>
          <cell r="I3549">
            <v>10000</v>
          </cell>
        </row>
        <row r="3550">
          <cell r="G3550">
            <v>1331</v>
          </cell>
          <cell r="I3550">
            <v>400</v>
          </cell>
        </row>
        <row r="3551">
          <cell r="G3551">
            <v>1281</v>
          </cell>
          <cell r="I3551">
            <v>1244</v>
          </cell>
        </row>
        <row r="3552">
          <cell r="G3552">
            <v>1332</v>
          </cell>
          <cell r="I3552">
            <v>300</v>
          </cell>
        </row>
        <row r="3553">
          <cell r="I3553">
            <v>-30.9</v>
          </cell>
        </row>
        <row r="3554">
          <cell r="I3554">
            <v>-200</v>
          </cell>
        </row>
        <row r="3555">
          <cell r="I3555">
            <v>-288</v>
          </cell>
        </row>
        <row r="3556">
          <cell r="I3556">
            <v>-131</v>
          </cell>
        </row>
        <row r="3557">
          <cell r="I3557">
            <v>-60</v>
          </cell>
        </row>
        <row r="3558">
          <cell r="I3558">
            <v>-156.75</v>
          </cell>
        </row>
        <row r="3559">
          <cell r="I3559">
            <v>-20</v>
          </cell>
        </row>
        <row r="3560">
          <cell r="I3560">
            <v>-105</v>
          </cell>
        </row>
        <row r="3561">
          <cell r="I3561">
            <v>-39</v>
          </cell>
        </row>
        <row r="3562">
          <cell r="I3562">
            <v>-123</v>
          </cell>
        </row>
        <row r="3563">
          <cell r="I3563">
            <v>-32</v>
          </cell>
        </row>
        <row r="3564">
          <cell r="I3564">
            <v>-13.87</v>
          </cell>
        </row>
        <row r="3565">
          <cell r="I3565">
            <v>-37.96</v>
          </cell>
        </row>
        <row r="3566">
          <cell r="I3566">
            <v>-6000</v>
          </cell>
        </row>
        <row r="3567">
          <cell r="I3567">
            <v>-500</v>
          </cell>
        </row>
        <row r="3568">
          <cell r="G3568">
            <v>1270</v>
          </cell>
          <cell r="I3568">
            <v>4000</v>
          </cell>
        </row>
        <row r="3569">
          <cell r="G3569">
            <v>1314</v>
          </cell>
          <cell r="I3569">
            <v>235</v>
          </cell>
        </row>
        <row r="3570">
          <cell r="G3570">
            <v>11</v>
          </cell>
          <cell r="I3570">
            <v>1275</v>
          </cell>
        </row>
        <row r="3571">
          <cell r="G3571">
            <v>12</v>
          </cell>
          <cell r="I3571">
            <v>6022</v>
          </cell>
        </row>
        <row r="3572">
          <cell r="G3572">
            <v>4205</v>
          </cell>
          <cell r="I3572">
            <v>5000</v>
          </cell>
        </row>
        <row r="3573">
          <cell r="I3573">
            <v>-189</v>
          </cell>
        </row>
        <row r="3574">
          <cell r="I3574">
            <v>-13.87</v>
          </cell>
        </row>
        <row r="3575">
          <cell r="I3575">
            <v>-14.6</v>
          </cell>
        </row>
        <row r="3576">
          <cell r="I3576">
            <v>-11</v>
          </cell>
        </row>
        <row r="3577">
          <cell r="I3577">
            <v>-42</v>
          </cell>
        </row>
        <row r="3578">
          <cell r="I3578">
            <v>-15</v>
          </cell>
        </row>
        <row r="3579">
          <cell r="I3579">
            <v>-45</v>
          </cell>
        </row>
        <row r="3580">
          <cell r="I3580">
            <v>-19.71</v>
          </cell>
        </row>
        <row r="3581">
          <cell r="I3581">
            <v>-41.99</v>
          </cell>
        </row>
        <row r="3582">
          <cell r="I3582">
            <v>-13</v>
          </cell>
        </row>
        <row r="3583">
          <cell r="I3583">
            <v>-30000</v>
          </cell>
        </row>
        <row r="3584">
          <cell r="I3584">
            <v>-4000</v>
          </cell>
        </row>
        <row r="3585">
          <cell r="G3585">
            <v>4209</v>
          </cell>
          <cell r="I3585">
            <v>600</v>
          </cell>
        </row>
        <row r="3586">
          <cell r="G3586">
            <v>1333</v>
          </cell>
          <cell r="I3586">
            <v>300</v>
          </cell>
        </row>
        <row r="3587">
          <cell r="G3587">
            <v>1334</v>
          </cell>
          <cell r="I3587">
            <v>450</v>
          </cell>
        </row>
        <row r="3588">
          <cell r="I3588">
            <v>-41.61</v>
          </cell>
        </row>
        <row r="3589">
          <cell r="I3589">
            <v>-160</v>
          </cell>
        </row>
        <row r="3590">
          <cell r="I3590">
            <v>-110</v>
          </cell>
        </row>
        <row r="3591">
          <cell r="I3591">
            <v>-150</v>
          </cell>
        </row>
        <row r="3592">
          <cell r="I3592">
            <v>-921.25</v>
          </cell>
        </row>
        <row r="3593">
          <cell r="I3593">
            <v>-301.5</v>
          </cell>
        </row>
        <row r="3594">
          <cell r="G3594">
            <v>4153</v>
          </cell>
          <cell r="I3594">
            <v>696</v>
          </cell>
        </row>
        <row r="3595">
          <cell r="G3595">
            <v>4118</v>
          </cell>
          <cell r="I3595">
            <v>9090</v>
          </cell>
        </row>
        <row r="3596">
          <cell r="G3596">
            <v>4193</v>
          </cell>
          <cell r="I3596">
            <v>2000</v>
          </cell>
        </row>
        <row r="3597">
          <cell r="G3597">
            <v>4199</v>
          </cell>
          <cell r="I3597">
            <v>1500</v>
          </cell>
        </row>
        <row r="3598">
          <cell r="I3598">
            <v>-92</v>
          </cell>
        </row>
        <row r="3599">
          <cell r="I3599">
            <v>-19.399999999999999</v>
          </cell>
        </row>
        <row r="3600">
          <cell r="I3600">
            <v>-153</v>
          </cell>
        </row>
        <row r="3601">
          <cell r="I3601">
            <v>-50</v>
          </cell>
        </row>
        <row r="3602">
          <cell r="I3602">
            <v>-16</v>
          </cell>
        </row>
        <row r="3603">
          <cell r="I3603">
            <v>-2.2000000000000002</v>
          </cell>
        </row>
        <row r="3604">
          <cell r="I3604">
            <v>-19</v>
          </cell>
        </row>
        <row r="3605">
          <cell r="I3605">
            <v>-43.8</v>
          </cell>
        </row>
        <row r="3606">
          <cell r="I3606">
            <v>-90</v>
          </cell>
        </row>
        <row r="3607">
          <cell r="I3607">
            <v>-160</v>
          </cell>
        </row>
        <row r="3608">
          <cell r="I3608">
            <v>-20</v>
          </cell>
        </row>
        <row r="3609">
          <cell r="I3609">
            <v>-180</v>
          </cell>
        </row>
        <row r="3610">
          <cell r="I3610">
            <v>-228</v>
          </cell>
        </row>
        <row r="3611">
          <cell r="I3611">
            <v>-35</v>
          </cell>
        </row>
        <row r="3612">
          <cell r="I3612">
            <v>-28</v>
          </cell>
        </row>
        <row r="3613">
          <cell r="I3613">
            <v>-64</v>
          </cell>
        </row>
        <row r="3614">
          <cell r="I3614">
            <v>-110</v>
          </cell>
        </row>
        <row r="3615">
          <cell r="I3615">
            <v>-256</v>
          </cell>
        </row>
        <row r="3616">
          <cell r="I3616">
            <v>-24</v>
          </cell>
        </row>
        <row r="3617">
          <cell r="I3617">
            <v>-200</v>
          </cell>
        </row>
        <row r="3618">
          <cell r="G3618">
            <v>4216</v>
          </cell>
          <cell r="I3618">
            <v>1190</v>
          </cell>
        </row>
        <row r="3619">
          <cell r="G3619">
            <v>4217</v>
          </cell>
          <cell r="I3619">
            <v>2000</v>
          </cell>
        </row>
        <row r="3620">
          <cell r="G3620">
            <v>4219</v>
          </cell>
          <cell r="I3620">
            <v>3000</v>
          </cell>
        </row>
        <row r="3621">
          <cell r="G3621">
            <v>4220</v>
          </cell>
          <cell r="I3621">
            <v>150</v>
          </cell>
        </row>
        <row r="3622">
          <cell r="G3622">
            <v>4222</v>
          </cell>
          <cell r="I3622">
            <v>1000</v>
          </cell>
        </row>
        <row r="3623">
          <cell r="I3623">
            <v>-96</v>
          </cell>
        </row>
        <row r="3624">
          <cell r="G3624">
            <v>4223</v>
          </cell>
          <cell r="I3624">
            <v>2000</v>
          </cell>
        </row>
        <row r="3625">
          <cell r="G3625">
            <v>4224</v>
          </cell>
          <cell r="I3625">
            <v>1148</v>
          </cell>
        </row>
        <row r="3626">
          <cell r="G3626">
            <v>1335</v>
          </cell>
          <cell r="I3626">
            <v>50</v>
          </cell>
        </row>
        <row r="3627">
          <cell r="G3627">
            <v>1339</v>
          </cell>
          <cell r="I3627">
            <v>100</v>
          </cell>
        </row>
        <row r="3628">
          <cell r="G3628">
            <v>1303</v>
          </cell>
          <cell r="I3628">
            <v>600</v>
          </cell>
        </row>
        <row r="3629">
          <cell r="G3629">
            <v>4226</v>
          </cell>
          <cell r="I3629">
            <v>1000</v>
          </cell>
        </row>
        <row r="3630">
          <cell r="G3630">
            <v>4227</v>
          </cell>
          <cell r="I3630">
            <v>2500</v>
          </cell>
        </row>
        <row r="3631">
          <cell r="I3631">
            <v>-18.25</v>
          </cell>
        </row>
        <row r="3632">
          <cell r="I3632">
            <v>-14.6</v>
          </cell>
        </row>
        <row r="3633">
          <cell r="G3633">
            <v>1342</v>
          </cell>
          <cell r="I3633">
            <v>100</v>
          </cell>
        </row>
        <row r="3634">
          <cell r="G3634">
            <v>4200</v>
          </cell>
          <cell r="I3634">
            <v>4000</v>
          </cell>
        </row>
        <row r="3635">
          <cell r="G3635">
            <v>1273</v>
          </cell>
          <cell r="I3635">
            <v>668</v>
          </cell>
        </row>
        <row r="3636">
          <cell r="G3636">
            <v>3866</v>
          </cell>
          <cell r="I3636">
            <v>664</v>
          </cell>
        </row>
        <row r="3637">
          <cell r="G3637">
            <v>1256</v>
          </cell>
          <cell r="I3637">
            <v>470</v>
          </cell>
        </row>
        <row r="3638">
          <cell r="I3638">
            <v>-14.6</v>
          </cell>
        </row>
        <row r="3639">
          <cell r="I3639">
            <v>-13.82</v>
          </cell>
        </row>
        <row r="3640">
          <cell r="I3640">
            <v>-66</v>
          </cell>
        </row>
        <row r="3641">
          <cell r="I3641">
            <v>-14</v>
          </cell>
        </row>
        <row r="3642">
          <cell r="I3642">
            <v>-43</v>
          </cell>
        </row>
        <row r="3643">
          <cell r="I3643">
            <v>-25.55</v>
          </cell>
        </row>
        <row r="3644">
          <cell r="I3644">
            <v>-108</v>
          </cell>
        </row>
        <row r="3645">
          <cell r="I3645">
            <v>-12</v>
          </cell>
        </row>
        <row r="3646">
          <cell r="I3646">
            <v>-4.5</v>
          </cell>
        </row>
        <row r="3647">
          <cell r="I3647">
            <v>-14</v>
          </cell>
        </row>
        <row r="3648">
          <cell r="I3648">
            <v>-20</v>
          </cell>
        </row>
        <row r="3649">
          <cell r="I3649">
            <v>-1.5</v>
          </cell>
        </row>
        <row r="3650">
          <cell r="I3650">
            <v>-4000</v>
          </cell>
        </row>
        <row r="3651">
          <cell r="I3651">
            <v>-1500</v>
          </cell>
        </row>
        <row r="3652">
          <cell r="I3652">
            <v>-2008.73</v>
          </cell>
        </row>
        <row r="3653">
          <cell r="I3653">
            <v>-610</v>
          </cell>
        </row>
        <row r="3654">
          <cell r="I3654">
            <v>-20</v>
          </cell>
        </row>
        <row r="3655">
          <cell r="I3655">
            <v>-400</v>
          </cell>
        </row>
        <row r="3656">
          <cell r="G3656">
            <v>1343</v>
          </cell>
          <cell r="I3656">
            <v>200</v>
          </cell>
        </row>
        <row r="3657">
          <cell r="G3657">
            <v>1342</v>
          </cell>
          <cell r="I3657">
            <v>5000</v>
          </cell>
        </row>
        <row r="3658">
          <cell r="G3658">
            <v>1344</v>
          </cell>
          <cell r="I3658">
            <v>100</v>
          </cell>
        </row>
        <row r="3659">
          <cell r="G3659">
            <v>1345</v>
          </cell>
          <cell r="I3659">
            <v>300</v>
          </cell>
        </row>
        <row r="3660">
          <cell r="G3660">
            <v>1346</v>
          </cell>
          <cell r="I3660">
            <v>5000</v>
          </cell>
        </row>
        <row r="3661">
          <cell r="G3661">
            <v>4230</v>
          </cell>
          <cell r="I3661">
            <v>900</v>
          </cell>
        </row>
        <row r="3662">
          <cell r="I3662">
            <v>-22.5</v>
          </cell>
        </row>
        <row r="3663">
          <cell r="G3663">
            <v>30</v>
          </cell>
          <cell r="I3663">
            <v>300</v>
          </cell>
        </row>
        <row r="3664">
          <cell r="G3664">
            <v>4193</v>
          </cell>
          <cell r="I3664">
            <v>5000</v>
          </cell>
        </row>
        <row r="3665">
          <cell r="G3665">
            <v>4151</v>
          </cell>
          <cell r="I3665">
            <v>862</v>
          </cell>
        </row>
        <row r="3666">
          <cell r="G3666">
            <v>4103</v>
          </cell>
          <cell r="I3666">
            <v>4180</v>
          </cell>
        </row>
        <row r="3667">
          <cell r="G3667">
            <v>4182</v>
          </cell>
          <cell r="I3667">
            <v>1072</v>
          </cell>
        </row>
        <row r="3668">
          <cell r="G3668">
            <v>4105</v>
          </cell>
          <cell r="I3668">
            <v>6510</v>
          </cell>
        </row>
        <row r="3669">
          <cell r="G3669">
            <v>1347</v>
          </cell>
          <cell r="I3669">
            <v>100</v>
          </cell>
        </row>
        <row r="3670">
          <cell r="G3670">
            <v>1259</v>
          </cell>
          <cell r="I3670">
            <v>5755</v>
          </cell>
        </row>
        <row r="3671">
          <cell r="G3671">
            <v>1343</v>
          </cell>
          <cell r="I3671">
            <v>2000</v>
          </cell>
        </row>
        <row r="3672">
          <cell r="G3672">
            <v>1349</v>
          </cell>
          <cell r="I3672">
            <v>249</v>
          </cell>
        </row>
        <row r="3673">
          <cell r="G3673">
            <v>4190</v>
          </cell>
          <cell r="I3673">
            <v>896</v>
          </cell>
        </row>
        <row r="3674">
          <cell r="G3674">
            <v>4126</v>
          </cell>
          <cell r="I3674">
            <v>3411</v>
          </cell>
        </row>
        <row r="3675">
          <cell r="G3675">
            <v>3933</v>
          </cell>
          <cell r="I3675">
            <v>4050</v>
          </cell>
        </row>
        <row r="3676">
          <cell r="G3676">
            <v>30</v>
          </cell>
          <cell r="I3676">
            <v>4000</v>
          </cell>
        </row>
        <row r="3677">
          <cell r="G3677">
            <v>4138</v>
          </cell>
          <cell r="I3677">
            <v>17000</v>
          </cell>
        </row>
        <row r="3678">
          <cell r="I3678">
            <v>-18</v>
          </cell>
        </row>
        <row r="3679">
          <cell r="I3679">
            <v>-37</v>
          </cell>
        </row>
        <row r="3680">
          <cell r="I3680">
            <v>-15</v>
          </cell>
        </row>
        <row r="3681">
          <cell r="I3681">
            <v>-52</v>
          </cell>
        </row>
        <row r="3682">
          <cell r="I3682">
            <v>-122</v>
          </cell>
        </row>
        <row r="3683">
          <cell r="I3683">
            <v>-33.58</v>
          </cell>
        </row>
        <row r="3684">
          <cell r="I3684">
            <v>-13.87</v>
          </cell>
        </row>
        <row r="3685">
          <cell r="I3685">
            <v>-14</v>
          </cell>
        </row>
        <row r="3686">
          <cell r="I3686">
            <v>-17</v>
          </cell>
        </row>
        <row r="3687">
          <cell r="I3687">
            <v>-10</v>
          </cell>
        </row>
        <row r="3688">
          <cell r="I3688">
            <v>-40</v>
          </cell>
        </row>
        <row r="3689">
          <cell r="I3689">
            <v>-18.7</v>
          </cell>
        </row>
        <row r="3690">
          <cell r="I3690">
            <v>-8.99</v>
          </cell>
        </row>
        <row r="3691">
          <cell r="I3691">
            <v>-12</v>
          </cell>
        </row>
        <row r="3692">
          <cell r="I3692">
            <v>-104</v>
          </cell>
        </row>
        <row r="3693">
          <cell r="I3693">
            <v>-1234</v>
          </cell>
        </row>
        <row r="3694">
          <cell r="I3694">
            <v>-3000</v>
          </cell>
        </row>
        <row r="3695">
          <cell r="I3695">
            <v>-36</v>
          </cell>
        </row>
        <row r="3696">
          <cell r="I3696">
            <v>-32</v>
          </cell>
        </row>
        <row r="3697">
          <cell r="I3697">
            <v>-26</v>
          </cell>
        </row>
        <row r="3698">
          <cell r="I3698">
            <v>-1.1000000000000001</v>
          </cell>
        </row>
        <row r="3699">
          <cell r="I3699">
            <v>-3300</v>
          </cell>
        </row>
        <row r="3700">
          <cell r="I3700">
            <v>-50</v>
          </cell>
        </row>
        <row r="3701">
          <cell r="I3701">
            <v>-15</v>
          </cell>
        </row>
        <row r="3702">
          <cell r="I3702">
            <v>-2000</v>
          </cell>
        </row>
        <row r="3703">
          <cell r="G3703">
            <v>4231</v>
          </cell>
          <cell r="I3703">
            <v>300</v>
          </cell>
        </row>
        <row r="3704">
          <cell r="I3704">
            <v>-130</v>
          </cell>
        </row>
        <row r="3705">
          <cell r="G3705">
            <v>1351</v>
          </cell>
          <cell r="I3705">
            <v>130</v>
          </cell>
        </row>
        <row r="3706">
          <cell r="I3706">
            <v>-210</v>
          </cell>
        </row>
        <row r="3707">
          <cell r="G3707">
            <v>1352</v>
          </cell>
          <cell r="I3707">
            <v>5000</v>
          </cell>
        </row>
        <row r="3708">
          <cell r="G3708">
            <v>1354</v>
          </cell>
          <cell r="I3708">
            <v>400</v>
          </cell>
        </row>
        <row r="3709">
          <cell r="G3709">
            <v>1355</v>
          </cell>
          <cell r="I3709">
            <v>200</v>
          </cell>
        </row>
        <row r="3710">
          <cell r="G3710">
            <v>1356</v>
          </cell>
          <cell r="I3710">
            <v>200</v>
          </cell>
        </row>
        <row r="3711">
          <cell r="I3711">
            <v>-100</v>
          </cell>
        </row>
        <row r="3712">
          <cell r="G3712">
            <v>1357</v>
          </cell>
          <cell r="I3712">
            <v>100</v>
          </cell>
        </row>
        <row r="3713">
          <cell r="I3713">
            <v>-2107</v>
          </cell>
        </row>
        <row r="3714">
          <cell r="I3714">
            <v>-10.220000000000001</v>
          </cell>
        </row>
        <row r="3715">
          <cell r="I3715">
            <v>-168</v>
          </cell>
        </row>
        <row r="3716">
          <cell r="I3716">
            <v>-98</v>
          </cell>
        </row>
        <row r="3717">
          <cell r="G3717">
            <v>32</v>
          </cell>
          <cell r="I3717">
            <v>150</v>
          </cell>
        </row>
        <row r="3718">
          <cell r="G3718">
            <v>33</v>
          </cell>
          <cell r="I3718">
            <v>150</v>
          </cell>
        </row>
        <row r="3719">
          <cell r="G3719">
            <v>1360</v>
          </cell>
          <cell r="I3719">
            <v>600</v>
          </cell>
        </row>
        <row r="3720">
          <cell r="I3720">
            <v>-5300</v>
          </cell>
        </row>
        <row r="3721">
          <cell r="G3721">
            <v>4130</v>
          </cell>
          <cell r="I3721">
            <v>7750</v>
          </cell>
        </row>
        <row r="3722">
          <cell r="G3722">
            <v>1361</v>
          </cell>
          <cell r="I3722">
            <v>5000</v>
          </cell>
        </row>
        <row r="3723">
          <cell r="G3723">
            <v>1344</v>
          </cell>
          <cell r="I3723">
            <v>100</v>
          </cell>
        </row>
        <row r="3724">
          <cell r="G3724">
            <v>1362</v>
          </cell>
          <cell r="I3724">
            <v>1000</v>
          </cell>
        </row>
        <row r="3725">
          <cell r="G3725">
            <v>1271</v>
          </cell>
          <cell r="I3725">
            <v>8466</v>
          </cell>
        </row>
        <row r="3726">
          <cell r="G3726">
            <v>1277</v>
          </cell>
          <cell r="I3726">
            <v>135</v>
          </cell>
        </row>
        <row r="3727">
          <cell r="G3727">
            <v>4237</v>
          </cell>
          <cell r="I3727">
            <v>200</v>
          </cell>
        </row>
        <row r="3728">
          <cell r="G3728">
            <v>4239</v>
          </cell>
          <cell r="I3728">
            <v>200</v>
          </cell>
        </row>
        <row r="3729">
          <cell r="G3729">
            <v>4104</v>
          </cell>
          <cell r="I3729">
            <v>1747</v>
          </cell>
        </row>
        <row r="3730">
          <cell r="G3730">
            <v>4241</v>
          </cell>
          <cell r="I3730">
            <v>720</v>
          </cell>
        </row>
        <row r="3731">
          <cell r="I3731">
            <v>-30000</v>
          </cell>
        </row>
        <row r="3732">
          <cell r="I3732">
            <v>-160</v>
          </cell>
        </row>
        <row r="3733">
          <cell r="I3733">
            <v>-391.58</v>
          </cell>
        </row>
        <row r="3734">
          <cell r="I3734">
            <v>-595</v>
          </cell>
        </row>
        <row r="3735">
          <cell r="I3735">
            <v>-86</v>
          </cell>
        </row>
        <row r="3736">
          <cell r="I3736">
            <v>-15.33</v>
          </cell>
        </row>
        <row r="3737">
          <cell r="I3737">
            <v>-3.3</v>
          </cell>
        </row>
        <row r="3738">
          <cell r="I3738">
            <v>-260</v>
          </cell>
        </row>
        <row r="3739">
          <cell r="I3739">
            <v>-35</v>
          </cell>
        </row>
        <row r="3740">
          <cell r="I3740">
            <v>-65</v>
          </cell>
        </row>
        <row r="3741">
          <cell r="I3741">
            <v>-100</v>
          </cell>
        </row>
        <row r="3742">
          <cell r="I3742">
            <v>-52500</v>
          </cell>
        </row>
        <row r="3743">
          <cell r="G3743">
            <v>1296</v>
          </cell>
          <cell r="I3743">
            <v>6000</v>
          </cell>
        </row>
        <row r="3744">
          <cell r="G3744">
            <v>4127</v>
          </cell>
          <cell r="I3744">
            <v>2670</v>
          </cell>
        </row>
        <row r="3745">
          <cell r="G3745">
            <v>34</v>
          </cell>
          <cell r="I3745">
            <v>100</v>
          </cell>
        </row>
        <row r="3746">
          <cell r="G3746">
            <v>4156</v>
          </cell>
          <cell r="I3746">
            <v>2000</v>
          </cell>
        </row>
        <row r="3747">
          <cell r="G3747">
            <v>1366</v>
          </cell>
          <cell r="I3747">
            <v>100</v>
          </cell>
        </row>
        <row r="3748">
          <cell r="I3748">
            <v>-59.75</v>
          </cell>
        </row>
        <row r="3749">
          <cell r="I3749">
            <v>-2000</v>
          </cell>
        </row>
        <row r="3750">
          <cell r="I3750">
            <v>-1500</v>
          </cell>
        </row>
        <row r="3751">
          <cell r="I3751">
            <v>-2000</v>
          </cell>
        </row>
        <row r="3752">
          <cell r="I3752">
            <v>-25</v>
          </cell>
        </row>
        <row r="3753">
          <cell r="I3753">
            <v>-14</v>
          </cell>
        </row>
        <row r="3754">
          <cell r="I3754">
            <v>-20</v>
          </cell>
        </row>
        <row r="3755">
          <cell r="I3755">
            <v>-18.25</v>
          </cell>
        </row>
        <row r="3756">
          <cell r="I3756">
            <v>-18</v>
          </cell>
        </row>
        <row r="3757">
          <cell r="I3757">
            <v>-600</v>
          </cell>
        </row>
        <row r="3758">
          <cell r="G3758">
            <v>1262</v>
          </cell>
          <cell r="I3758">
            <v>8034</v>
          </cell>
        </row>
        <row r="3759">
          <cell r="G3759">
            <v>1270</v>
          </cell>
          <cell r="I3759">
            <v>10300</v>
          </cell>
        </row>
        <row r="3760">
          <cell r="G3760">
            <v>1367</v>
          </cell>
          <cell r="I3760">
            <v>100</v>
          </cell>
        </row>
        <row r="3761">
          <cell r="G3761">
            <v>1344</v>
          </cell>
          <cell r="I3761">
            <v>1000</v>
          </cell>
        </row>
        <row r="3762">
          <cell r="G3762">
            <v>1284</v>
          </cell>
          <cell r="I3762">
            <v>1200</v>
          </cell>
        </row>
        <row r="3763">
          <cell r="G3763">
            <v>1369</v>
          </cell>
          <cell r="I3763">
            <v>1400</v>
          </cell>
        </row>
        <row r="3764">
          <cell r="I3764">
            <v>-75</v>
          </cell>
        </row>
        <row r="3765">
          <cell r="I3765">
            <v>-400</v>
          </cell>
        </row>
        <row r="3766">
          <cell r="I3766">
            <v>-600</v>
          </cell>
        </row>
        <row r="3767">
          <cell r="I3767">
            <v>-3000</v>
          </cell>
        </row>
        <row r="3768">
          <cell r="I3768">
            <v>-14700</v>
          </cell>
        </row>
        <row r="3769">
          <cell r="I3769">
            <v>-6875</v>
          </cell>
        </row>
        <row r="3770">
          <cell r="I3770">
            <v>-700</v>
          </cell>
        </row>
        <row r="3771">
          <cell r="I3771">
            <v>-35</v>
          </cell>
        </row>
        <row r="3772">
          <cell r="I3772">
            <v>-7000</v>
          </cell>
        </row>
        <row r="3773">
          <cell r="G3773">
            <v>1373</v>
          </cell>
          <cell r="I3773">
            <v>200</v>
          </cell>
        </row>
        <row r="3774">
          <cell r="G3774">
            <v>1290</v>
          </cell>
          <cell r="I3774">
            <v>4000</v>
          </cell>
        </row>
        <row r="3775">
          <cell r="G3775">
            <v>1316</v>
          </cell>
          <cell r="I3775">
            <v>600</v>
          </cell>
        </row>
        <row r="3776">
          <cell r="G3776">
            <v>1317</v>
          </cell>
          <cell r="I3776">
            <v>1100</v>
          </cell>
        </row>
        <row r="3777">
          <cell r="I3777">
            <v>-9120</v>
          </cell>
        </row>
        <row r="3778">
          <cell r="I3778">
            <v>9120</v>
          </cell>
        </row>
        <row r="3779">
          <cell r="I3779">
            <v>48149</v>
          </cell>
        </row>
        <row r="3780">
          <cell r="I3780">
            <v>1350</v>
          </cell>
        </row>
        <row r="3781">
          <cell r="G3781">
            <v>4248</v>
          </cell>
          <cell r="I3781">
            <v>9000</v>
          </cell>
        </row>
        <row r="3782">
          <cell r="G3782">
            <v>4252</v>
          </cell>
          <cell r="I3782">
            <v>3000</v>
          </cell>
        </row>
        <row r="3783">
          <cell r="G3783">
            <v>4249</v>
          </cell>
          <cell r="I3783">
            <v>2000</v>
          </cell>
        </row>
        <row r="3784">
          <cell r="G3784">
            <v>4222</v>
          </cell>
          <cell r="I3784">
            <v>600</v>
          </cell>
        </row>
        <row r="3785">
          <cell r="G3785">
            <v>4239</v>
          </cell>
          <cell r="I3785">
            <v>3040</v>
          </cell>
        </row>
        <row r="3786">
          <cell r="G3786">
            <v>4224</v>
          </cell>
          <cell r="I3786">
            <v>1149</v>
          </cell>
        </row>
        <row r="3787">
          <cell r="G3787">
            <v>4164</v>
          </cell>
          <cell r="I3787">
            <v>2804</v>
          </cell>
        </row>
        <row r="3788">
          <cell r="G3788">
            <v>36</v>
          </cell>
          <cell r="I3788">
            <v>400</v>
          </cell>
        </row>
        <row r="3789">
          <cell r="G3789">
            <v>1303</v>
          </cell>
          <cell r="I3789">
            <v>1752</v>
          </cell>
        </row>
        <row r="3790">
          <cell r="G3790">
            <v>4251</v>
          </cell>
          <cell r="I3790">
            <v>150</v>
          </cell>
        </row>
        <row r="3791">
          <cell r="I3791">
            <v>-34</v>
          </cell>
        </row>
        <row r="3792">
          <cell r="I3792">
            <v>-60</v>
          </cell>
        </row>
        <row r="3793">
          <cell r="I3793">
            <v>-125</v>
          </cell>
        </row>
        <row r="3794">
          <cell r="I3794">
            <v>-2.2000000000000002</v>
          </cell>
        </row>
        <row r="3795">
          <cell r="I3795">
            <v>-54</v>
          </cell>
        </row>
        <row r="3796">
          <cell r="I3796">
            <v>-27.01</v>
          </cell>
        </row>
        <row r="3797">
          <cell r="I3797">
            <v>-54.02</v>
          </cell>
        </row>
        <row r="3798">
          <cell r="I3798">
            <v>-25</v>
          </cell>
        </row>
        <row r="3799">
          <cell r="I3799">
            <v>-14.4</v>
          </cell>
        </row>
        <row r="3800">
          <cell r="I3800">
            <v>-22.75</v>
          </cell>
        </row>
        <row r="3801">
          <cell r="I3801">
            <v>-18.98</v>
          </cell>
        </row>
        <row r="3802">
          <cell r="I3802">
            <v>-20.440000000000001</v>
          </cell>
        </row>
        <row r="3803">
          <cell r="I3803">
            <v>-5.5</v>
          </cell>
        </row>
        <row r="3804">
          <cell r="I3804">
            <v>-25.55</v>
          </cell>
        </row>
        <row r="3805">
          <cell r="I3805">
            <v>-50.37</v>
          </cell>
        </row>
        <row r="3806">
          <cell r="I3806">
            <v>-1500</v>
          </cell>
        </row>
        <row r="3807">
          <cell r="I3807">
            <v>-11.55</v>
          </cell>
        </row>
        <row r="3808">
          <cell r="I3808">
            <v>-80</v>
          </cell>
        </row>
        <row r="3809">
          <cell r="I3809">
            <v>-871.2</v>
          </cell>
        </row>
        <row r="3810">
          <cell r="I3810">
            <v>-2500</v>
          </cell>
        </row>
        <row r="3811">
          <cell r="I3811">
            <v>-400</v>
          </cell>
        </row>
        <row r="3812">
          <cell r="I3812">
            <v>-400</v>
          </cell>
        </row>
        <row r="3813">
          <cell r="I3813">
            <v>-500</v>
          </cell>
        </row>
        <row r="3814">
          <cell r="I3814">
            <v>-14.6</v>
          </cell>
        </row>
        <row r="3815">
          <cell r="I3815">
            <v>-15.33</v>
          </cell>
        </row>
        <row r="3816">
          <cell r="I3816">
            <v>-16</v>
          </cell>
        </row>
        <row r="3817">
          <cell r="I3817">
            <v>-68</v>
          </cell>
        </row>
        <row r="3818">
          <cell r="I3818">
            <v>-75</v>
          </cell>
        </row>
        <row r="3819">
          <cell r="I3819">
            <v>-21.05</v>
          </cell>
        </row>
        <row r="3820">
          <cell r="I3820">
            <v>-100</v>
          </cell>
        </row>
        <row r="3821">
          <cell r="I3821">
            <v>-972</v>
          </cell>
        </row>
        <row r="3822">
          <cell r="I3822">
            <v>-4000</v>
          </cell>
        </row>
        <row r="3823">
          <cell r="I3823">
            <v>-3105</v>
          </cell>
        </row>
        <row r="3824">
          <cell r="I3824">
            <v>-1200</v>
          </cell>
        </row>
        <row r="3825">
          <cell r="I3825">
            <v>-300</v>
          </cell>
        </row>
        <row r="3826">
          <cell r="G3826">
            <v>1332</v>
          </cell>
          <cell r="I3826">
            <v>2252</v>
          </cell>
        </row>
        <row r="3827">
          <cell r="G3827">
            <v>1330</v>
          </cell>
          <cell r="I3827">
            <v>715</v>
          </cell>
        </row>
        <row r="3828">
          <cell r="G3828">
            <v>10003</v>
          </cell>
          <cell r="I3828">
            <v>100</v>
          </cell>
        </row>
        <row r="3829">
          <cell r="G3829">
            <v>10004</v>
          </cell>
          <cell r="I3829">
            <v>1300</v>
          </cell>
        </row>
        <row r="3830">
          <cell r="I3830">
            <v>-5000</v>
          </cell>
        </row>
        <row r="3831">
          <cell r="G3831">
            <v>38</v>
          </cell>
          <cell r="I3831">
            <v>2690</v>
          </cell>
        </row>
        <row r="3832">
          <cell r="G3832">
            <v>37</v>
          </cell>
          <cell r="I3832">
            <v>1000</v>
          </cell>
        </row>
        <row r="3833">
          <cell r="G3833">
            <v>4133</v>
          </cell>
          <cell r="I3833">
            <v>10600</v>
          </cell>
        </row>
        <row r="3834">
          <cell r="G3834">
            <v>10001</v>
          </cell>
          <cell r="I3834">
            <v>100</v>
          </cell>
        </row>
        <row r="3835">
          <cell r="G3835">
            <v>10005</v>
          </cell>
          <cell r="I3835">
            <v>400</v>
          </cell>
        </row>
        <row r="3836">
          <cell r="I3836">
            <v>-100</v>
          </cell>
        </row>
        <row r="3837">
          <cell r="I3837">
            <v>-23.87</v>
          </cell>
        </row>
        <row r="3838">
          <cell r="I3838">
            <v>-38.69</v>
          </cell>
        </row>
        <row r="3839">
          <cell r="I3839">
            <v>-139.5</v>
          </cell>
        </row>
        <row r="3840">
          <cell r="I3840">
            <v>-40.15</v>
          </cell>
        </row>
        <row r="3841">
          <cell r="I3841">
            <v>-25.5</v>
          </cell>
        </row>
        <row r="3842">
          <cell r="I3842">
            <v>-90</v>
          </cell>
        </row>
        <row r="3843">
          <cell r="I3843">
            <v>-6.5</v>
          </cell>
        </row>
        <row r="3844">
          <cell r="I3844">
            <v>-31</v>
          </cell>
        </row>
        <row r="3845">
          <cell r="I3845">
            <v>-68.39</v>
          </cell>
        </row>
        <row r="3846">
          <cell r="I3846">
            <v>-20.25</v>
          </cell>
        </row>
        <row r="3847">
          <cell r="I3847">
            <v>-25.55</v>
          </cell>
        </row>
        <row r="3848">
          <cell r="I3848">
            <v>-31.39</v>
          </cell>
        </row>
        <row r="3849">
          <cell r="I3849">
            <v>-6</v>
          </cell>
        </row>
        <row r="3850">
          <cell r="I3850">
            <v>-58</v>
          </cell>
        </row>
        <row r="3851">
          <cell r="I3851">
            <v>-45</v>
          </cell>
        </row>
        <row r="3852">
          <cell r="I3852">
            <v>-11.25</v>
          </cell>
        </row>
        <row r="3853">
          <cell r="I3853">
            <v>-8000</v>
          </cell>
        </row>
        <row r="3854">
          <cell r="I3854">
            <v>-47.61</v>
          </cell>
        </row>
        <row r="3855">
          <cell r="I3855">
            <v>-11</v>
          </cell>
        </row>
        <row r="3856">
          <cell r="I3856">
            <v>-125</v>
          </cell>
        </row>
        <row r="3857">
          <cell r="I3857">
            <v>-36</v>
          </cell>
        </row>
        <row r="3858">
          <cell r="G3858">
            <v>1268</v>
          </cell>
          <cell r="I3858">
            <v>6600</v>
          </cell>
        </row>
        <row r="3859">
          <cell r="I3859">
            <v>-15.33</v>
          </cell>
        </row>
        <row r="3860">
          <cell r="I3860">
            <v>-1.1000000000000001</v>
          </cell>
        </row>
        <row r="3861">
          <cell r="G3861">
            <v>39</v>
          </cell>
          <cell r="I3861">
            <v>193</v>
          </cell>
        </row>
        <row r="3862">
          <cell r="G3862">
            <v>4145</v>
          </cell>
          <cell r="I3862">
            <v>9031</v>
          </cell>
        </row>
        <row r="3863">
          <cell r="G3863">
            <v>10006</v>
          </cell>
          <cell r="I3863">
            <v>3000</v>
          </cell>
        </row>
        <row r="3864">
          <cell r="G3864">
            <v>1323</v>
          </cell>
          <cell r="I3864">
            <v>1252</v>
          </cell>
        </row>
        <row r="3865">
          <cell r="G3865">
            <v>4161</v>
          </cell>
          <cell r="I3865">
            <v>4700</v>
          </cell>
        </row>
        <row r="3866">
          <cell r="G3866">
            <v>1287</v>
          </cell>
          <cell r="I3866">
            <v>80</v>
          </cell>
        </row>
        <row r="3867">
          <cell r="G3867">
            <v>1314</v>
          </cell>
          <cell r="I3867">
            <v>100</v>
          </cell>
        </row>
        <row r="3868">
          <cell r="G3868">
            <v>4209</v>
          </cell>
          <cell r="I3868">
            <v>380</v>
          </cell>
        </row>
        <row r="3869">
          <cell r="G3869">
            <v>1267</v>
          </cell>
          <cell r="I3869">
            <v>13500</v>
          </cell>
        </row>
        <row r="3870">
          <cell r="G3870">
            <v>1343</v>
          </cell>
          <cell r="I3870">
            <v>2000</v>
          </cell>
        </row>
        <row r="3871">
          <cell r="G3871">
            <v>10013</v>
          </cell>
          <cell r="I3871">
            <v>100</v>
          </cell>
        </row>
        <row r="3872">
          <cell r="I3872">
            <v>-5.32</v>
          </cell>
        </row>
        <row r="3873">
          <cell r="I3873">
            <v>-294.70999999999998</v>
          </cell>
        </row>
        <row r="3874">
          <cell r="I3874">
            <v>-2700</v>
          </cell>
        </row>
        <row r="3875">
          <cell r="I3875">
            <v>-30000</v>
          </cell>
        </row>
        <row r="3876">
          <cell r="I3876">
            <v>-351</v>
          </cell>
        </row>
        <row r="3877">
          <cell r="I3877">
            <v>-400</v>
          </cell>
        </row>
        <row r="3878">
          <cell r="I3878">
            <v>-2200</v>
          </cell>
        </row>
        <row r="3879">
          <cell r="I3879">
            <v>-500</v>
          </cell>
        </row>
        <row r="3880">
          <cell r="I3880">
            <v>-199</v>
          </cell>
        </row>
        <row r="3881">
          <cell r="I3881">
            <v>-65</v>
          </cell>
        </row>
        <row r="3882">
          <cell r="I3882">
            <v>-544.5</v>
          </cell>
        </row>
        <row r="3883">
          <cell r="I3883">
            <v>-155</v>
          </cell>
        </row>
        <row r="3884">
          <cell r="I3884">
            <v>-15</v>
          </cell>
        </row>
        <row r="3885">
          <cell r="I3885">
            <v>-321</v>
          </cell>
        </row>
        <row r="3886">
          <cell r="I3886">
            <v>-3</v>
          </cell>
        </row>
        <row r="3887">
          <cell r="I3887">
            <v>-25</v>
          </cell>
        </row>
        <row r="3888">
          <cell r="I3888">
            <v>-444.68</v>
          </cell>
        </row>
        <row r="3889">
          <cell r="I3889">
            <v>-550</v>
          </cell>
        </row>
        <row r="3890">
          <cell r="I3890">
            <v>-18</v>
          </cell>
        </row>
        <row r="3891">
          <cell r="I3891">
            <v>-90</v>
          </cell>
        </row>
        <row r="3892">
          <cell r="I3892">
            <v>-177.4</v>
          </cell>
        </row>
        <row r="3893">
          <cell r="I3893">
            <v>-12</v>
          </cell>
        </row>
        <row r="3894">
          <cell r="I3894">
            <v>-17</v>
          </cell>
        </row>
        <row r="3895">
          <cell r="I3895">
            <v>-818</v>
          </cell>
        </row>
        <row r="3896">
          <cell r="I3896">
            <v>-6000</v>
          </cell>
        </row>
        <row r="3897">
          <cell r="G3897">
            <v>4146</v>
          </cell>
          <cell r="I3897">
            <v>6320</v>
          </cell>
        </row>
        <row r="3898">
          <cell r="G3898">
            <v>10016</v>
          </cell>
          <cell r="I3898">
            <v>4000</v>
          </cell>
        </row>
        <row r="3899">
          <cell r="G3899">
            <v>4159</v>
          </cell>
          <cell r="I3899">
            <v>7420</v>
          </cell>
        </row>
        <row r="3900">
          <cell r="G3900">
            <v>4179</v>
          </cell>
          <cell r="I3900">
            <v>1332</v>
          </cell>
        </row>
        <row r="3901">
          <cell r="G3901">
            <v>10017</v>
          </cell>
          <cell r="I3901">
            <v>300</v>
          </cell>
        </row>
        <row r="3902">
          <cell r="G3902">
            <v>1325</v>
          </cell>
          <cell r="I3902">
            <v>1600</v>
          </cell>
        </row>
        <row r="3903">
          <cell r="I3903">
            <v>-2400</v>
          </cell>
        </row>
        <row r="3904">
          <cell r="I3904">
            <v>-71</v>
          </cell>
        </row>
        <row r="3905">
          <cell r="I3905">
            <v>-39.5</v>
          </cell>
        </row>
        <row r="3906">
          <cell r="I3906">
            <v>-23.36</v>
          </cell>
        </row>
        <row r="3907">
          <cell r="I3907">
            <v>-36.5</v>
          </cell>
        </row>
        <row r="3908">
          <cell r="I3908">
            <v>-400</v>
          </cell>
        </row>
        <row r="3909">
          <cell r="I3909">
            <v>-14.68</v>
          </cell>
        </row>
        <row r="3910">
          <cell r="I3910">
            <v>-101</v>
          </cell>
        </row>
        <row r="3911">
          <cell r="I3911">
            <v>-10.9</v>
          </cell>
        </row>
        <row r="3912">
          <cell r="I3912">
            <v>-98</v>
          </cell>
        </row>
        <row r="3913">
          <cell r="I3913">
            <v>-101</v>
          </cell>
        </row>
        <row r="3914">
          <cell r="I3914">
            <v>-43</v>
          </cell>
        </row>
        <row r="3915">
          <cell r="I3915">
            <v>-260</v>
          </cell>
        </row>
        <row r="3916">
          <cell r="I3916">
            <v>-221</v>
          </cell>
        </row>
        <row r="3917">
          <cell r="I3917">
            <v>-653.4</v>
          </cell>
        </row>
        <row r="3918">
          <cell r="I3918">
            <v>-128.65</v>
          </cell>
        </row>
        <row r="3919">
          <cell r="I3919">
            <v>-943.8</v>
          </cell>
        </row>
        <row r="3920">
          <cell r="I3920">
            <v>-40</v>
          </cell>
        </row>
        <row r="3921">
          <cell r="I3921">
            <v>-130</v>
          </cell>
        </row>
        <row r="3922">
          <cell r="I3922">
            <v>-21.17</v>
          </cell>
        </row>
        <row r="3923">
          <cell r="I3923">
            <v>-13.14</v>
          </cell>
        </row>
        <row r="3924">
          <cell r="I3924">
            <v>-500</v>
          </cell>
        </row>
        <row r="3925">
          <cell r="G3925">
            <v>1300</v>
          </cell>
          <cell r="I3925">
            <v>7016</v>
          </cell>
        </row>
        <row r="3926">
          <cell r="G3926">
            <v>4201</v>
          </cell>
          <cell r="I3926">
            <v>672</v>
          </cell>
        </row>
        <row r="3927">
          <cell r="G3927">
            <v>1290</v>
          </cell>
          <cell r="I3927">
            <v>7000</v>
          </cell>
        </row>
        <row r="3928">
          <cell r="I3928">
            <v>-15</v>
          </cell>
        </row>
        <row r="3929">
          <cell r="I3929">
            <v>-2.5</v>
          </cell>
        </row>
        <row r="3930">
          <cell r="I3930">
            <v>-48.91</v>
          </cell>
        </row>
        <row r="3931">
          <cell r="I3931">
            <v>-18.25</v>
          </cell>
        </row>
        <row r="3932">
          <cell r="I3932">
            <v>-28.5</v>
          </cell>
        </row>
        <row r="3933">
          <cell r="I3933">
            <v>-99</v>
          </cell>
        </row>
        <row r="3934">
          <cell r="I3934">
            <v>-58</v>
          </cell>
        </row>
        <row r="3935">
          <cell r="I3935">
            <v>-23.75</v>
          </cell>
        </row>
        <row r="3936">
          <cell r="I3936">
            <v>-900</v>
          </cell>
        </row>
        <row r="3937">
          <cell r="I3937">
            <v>-106</v>
          </cell>
        </row>
        <row r="3938">
          <cell r="I3938">
            <v>-337</v>
          </cell>
        </row>
        <row r="3939">
          <cell r="I3939">
            <v>-1000</v>
          </cell>
        </row>
        <row r="3940">
          <cell r="I3940">
            <v>-759.69</v>
          </cell>
        </row>
        <row r="3941">
          <cell r="I3941">
            <v>-118.06</v>
          </cell>
        </row>
        <row r="3942">
          <cell r="I3942">
            <v>-70.540000000000006</v>
          </cell>
        </row>
        <row r="3943">
          <cell r="I3943">
            <v>-226.87</v>
          </cell>
        </row>
        <row r="3944">
          <cell r="I3944">
            <v>-631.33000000000004</v>
          </cell>
        </row>
        <row r="3945">
          <cell r="I3945">
            <v>-764.7</v>
          </cell>
        </row>
        <row r="3946">
          <cell r="I3946">
            <v>-101.08</v>
          </cell>
        </row>
        <row r="3947">
          <cell r="I3947">
            <v>-5</v>
          </cell>
        </row>
        <row r="3948">
          <cell r="I3948">
            <v>-601.6</v>
          </cell>
        </row>
        <row r="3949">
          <cell r="I3949">
            <v>-1552.5</v>
          </cell>
        </row>
        <row r="3950">
          <cell r="I3950">
            <v>-200</v>
          </cell>
        </row>
        <row r="3951">
          <cell r="I3951">
            <v>-22</v>
          </cell>
        </row>
        <row r="3952">
          <cell r="I3952">
            <v>-8</v>
          </cell>
        </row>
        <row r="3953">
          <cell r="I3953">
            <v>601.6</v>
          </cell>
        </row>
        <row r="3954">
          <cell r="I3954">
            <v>1552.5</v>
          </cell>
        </row>
        <row r="3955">
          <cell r="I3955">
            <v>-15.33</v>
          </cell>
        </row>
        <row r="3956">
          <cell r="I3956">
            <v>-17.52</v>
          </cell>
        </row>
        <row r="3957">
          <cell r="I3957">
            <v>-14.6</v>
          </cell>
        </row>
        <row r="3958">
          <cell r="G3958">
            <v>10031</v>
          </cell>
          <cell r="I3958">
            <v>4000</v>
          </cell>
        </row>
        <row r="3959">
          <cell r="G3959">
            <v>10044</v>
          </cell>
          <cell r="I3959">
            <v>1000</v>
          </cell>
        </row>
        <row r="3960">
          <cell r="G3960">
            <v>1367</v>
          </cell>
          <cell r="I3960">
            <v>132</v>
          </cell>
        </row>
        <row r="3961">
          <cell r="I3961">
            <v>-75</v>
          </cell>
        </row>
        <row r="3962">
          <cell r="I3962">
            <v>-6.5</v>
          </cell>
        </row>
        <row r="3963">
          <cell r="I3963">
            <v>-285</v>
          </cell>
        </row>
        <row r="3964">
          <cell r="I3964">
            <v>-2550</v>
          </cell>
        </row>
        <row r="3965">
          <cell r="I3965">
            <v>-1030.92</v>
          </cell>
        </row>
        <row r="3966">
          <cell r="I3966">
            <v>-55.5</v>
          </cell>
        </row>
        <row r="3967">
          <cell r="I3967">
            <v>-150</v>
          </cell>
        </row>
        <row r="3968">
          <cell r="I3968">
            <v>-870.26</v>
          </cell>
        </row>
        <row r="3969">
          <cell r="I3969">
            <v>-85</v>
          </cell>
        </row>
        <row r="3970">
          <cell r="I3970">
            <v>-65</v>
          </cell>
        </row>
        <row r="3971">
          <cell r="I3971">
            <v>-105</v>
          </cell>
        </row>
        <row r="3972">
          <cell r="I3972">
            <v>-6.5</v>
          </cell>
        </row>
        <row r="3973">
          <cell r="I3973">
            <v>-6.5</v>
          </cell>
        </row>
        <row r="3974">
          <cell r="I3974">
            <v>-56</v>
          </cell>
        </row>
        <row r="3975">
          <cell r="I3975">
            <v>-18.5</v>
          </cell>
        </row>
        <row r="3976">
          <cell r="I3976">
            <v>-50</v>
          </cell>
        </row>
        <row r="3977">
          <cell r="I3977">
            <v>-1000</v>
          </cell>
        </row>
        <row r="3978">
          <cell r="I3978">
            <v>-100</v>
          </cell>
        </row>
        <row r="3979">
          <cell r="I3979">
            <v>-1500</v>
          </cell>
        </row>
        <row r="3980">
          <cell r="I3980">
            <v>-75</v>
          </cell>
        </row>
        <row r="3981">
          <cell r="I3981">
            <v>-90</v>
          </cell>
        </row>
        <row r="3982">
          <cell r="I3982">
            <v>-33</v>
          </cell>
        </row>
        <row r="3983">
          <cell r="I3983">
            <v>-60</v>
          </cell>
        </row>
        <row r="3984">
          <cell r="I3984">
            <v>-234</v>
          </cell>
        </row>
        <row r="3985">
          <cell r="I3985">
            <v>-80.3</v>
          </cell>
        </row>
        <row r="3986">
          <cell r="I3986">
            <v>-2061</v>
          </cell>
        </row>
        <row r="3987">
          <cell r="G3987">
            <v>10033</v>
          </cell>
          <cell r="I3987">
            <v>4000</v>
          </cell>
        </row>
        <row r="3988">
          <cell r="G3988">
            <v>10027</v>
          </cell>
          <cell r="I3988">
            <v>200</v>
          </cell>
        </row>
        <row r="3989">
          <cell r="G3989">
            <v>10025</v>
          </cell>
          <cell r="I3989">
            <v>50</v>
          </cell>
        </row>
        <row r="3990">
          <cell r="G3990">
            <v>10026</v>
          </cell>
          <cell r="I3990">
            <v>700</v>
          </cell>
        </row>
        <row r="3991">
          <cell r="G3991">
            <v>10022</v>
          </cell>
          <cell r="I3991">
            <v>100</v>
          </cell>
        </row>
        <row r="3992">
          <cell r="G3992">
            <v>10023</v>
          </cell>
          <cell r="I3992">
            <v>900</v>
          </cell>
        </row>
        <row r="3993">
          <cell r="G3993">
            <v>4193</v>
          </cell>
          <cell r="I3993">
            <v>2264</v>
          </cell>
        </row>
        <row r="3994">
          <cell r="G3994">
            <v>10036</v>
          </cell>
          <cell r="I3994">
            <v>200</v>
          </cell>
        </row>
        <row r="3995">
          <cell r="G3995">
            <v>36</v>
          </cell>
          <cell r="I3995">
            <v>2000</v>
          </cell>
        </row>
        <row r="3996">
          <cell r="G3996">
            <v>40</v>
          </cell>
          <cell r="I3996">
            <v>500</v>
          </cell>
        </row>
        <row r="3997">
          <cell r="I3997">
            <v>-88</v>
          </cell>
        </row>
        <row r="3998">
          <cell r="I3998">
            <v>-250</v>
          </cell>
        </row>
        <row r="3999">
          <cell r="I3999">
            <v>-180</v>
          </cell>
        </row>
        <row r="4000">
          <cell r="I4000">
            <v>-186.46</v>
          </cell>
        </row>
        <row r="4001">
          <cell r="I4001">
            <v>-36.5</v>
          </cell>
        </row>
        <row r="4002">
          <cell r="I4002">
            <v>-2000</v>
          </cell>
        </row>
        <row r="4003">
          <cell r="I4003">
            <v>-100</v>
          </cell>
        </row>
        <row r="4004">
          <cell r="I4004">
            <v>-71.7</v>
          </cell>
        </row>
        <row r="4005">
          <cell r="I4005">
            <v>-13.87</v>
          </cell>
        </row>
        <row r="4006">
          <cell r="I4006">
            <v>-15.33</v>
          </cell>
        </row>
        <row r="4007">
          <cell r="I4007">
            <v>-13.14</v>
          </cell>
        </row>
        <row r="4008">
          <cell r="G4008">
            <v>10041</v>
          </cell>
          <cell r="I4008">
            <v>10000</v>
          </cell>
        </row>
        <row r="4009">
          <cell r="G4009">
            <v>10023</v>
          </cell>
          <cell r="I4009">
            <v>3000</v>
          </cell>
        </row>
        <row r="4010">
          <cell r="G4010">
            <v>1354</v>
          </cell>
          <cell r="I4010">
            <v>872</v>
          </cell>
        </row>
        <row r="4011">
          <cell r="G4011">
            <v>1306</v>
          </cell>
          <cell r="I4011">
            <v>17000</v>
          </cell>
        </row>
        <row r="4012">
          <cell r="G4012">
            <v>10035</v>
          </cell>
          <cell r="I4012">
            <v>12731</v>
          </cell>
        </row>
        <row r="4013">
          <cell r="I4013">
            <v>-2310</v>
          </cell>
        </row>
        <row r="4014">
          <cell r="I4014">
            <v>-90</v>
          </cell>
        </row>
        <row r="4015">
          <cell r="I4015">
            <v>-30</v>
          </cell>
        </row>
        <row r="4016">
          <cell r="I4016">
            <v>-15.25</v>
          </cell>
        </row>
        <row r="4017">
          <cell r="I4017">
            <v>-34.31</v>
          </cell>
        </row>
        <row r="4018">
          <cell r="I4018">
            <v>-158.5</v>
          </cell>
        </row>
        <row r="4019">
          <cell r="I4019">
            <v>-30</v>
          </cell>
        </row>
        <row r="4020">
          <cell r="I4020">
            <v>-9.75</v>
          </cell>
        </row>
        <row r="4021">
          <cell r="I4021">
            <v>-14.6</v>
          </cell>
        </row>
        <row r="4022">
          <cell r="I4022">
            <v>-20.440000000000001</v>
          </cell>
        </row>
        <row r="4023">
          <cell r="I4023">
            <v>-200</v>
          </cell>
        </row>
        <row r="4024">
          <cell r="I4024">
            <v>-18</v>
          </cell>
        </row>
        <row r="4025">
          <cell r="I4025">
            <v>-1200</v>
          </cell>
        </row>
        <row r="4026">
          <cell r="I4026">
            <v>-28131</v>
          </cell>
        </row>
        <row r="4027">
          <cell r="G4027">
            <v>10033</v>
          </cell>
          <cell r="I4027">
            <v>1000</v>
          </cell>
        </row>
        <row r="4028">
          <cell r="G4028">
            <v>10050</v>
          </cell>
          <cell r="I4028">
            <v>700</v>
          </cell>
        </row>
        <row r="4029">
          <cell r="I4029">
            <v>-20000</v>
          </cell>
        </row>
        <row r="4030">
          <cell r="I4030">
            <v>-170</v>
          </cell>
        </row>
        <row r="4031">
          <cell r="I4031">
            <v>-1000</v>
          </cell>
        </row>
        <row r="4032">
          <cell r="G4032">
            <v>10076</v>
          </cell>
          <cell r="I4032">
            <v>100</v>
          </cell>
        </row>
        <row r="4033">
          <cell r="G4033">
            <v>1357</v>
          </cell>
          <cell r="I4033">
            <v>1200</v>
          </cell>
        </row>
        <row r="4034">
          <cell r="G4034">
            <v>1360</v>
          </cell>
          <cell r="I4034">
            <v>832</v>
          </cell>
        </row>
        <row r="4035">
          <cell r="G4035">
            <v>10046</v>
          </cell>
          <cell r="I4035">
            <v>200</v>
          </cell>
        </row>
        <row r="4036">
          <cell r="G4036">
            <v>4171</v>
          </cell>
          <cell r="I4036">
            <v>4000</v>
          </cell>
        </row>
        <row r="4037">
          <cell r="G4037">
            <v>4187</v>
          </cell>
          <cell r="I4037">
            <v>4550</v>
          </cell>
        </row>
        <row r="4038">
          <cell r="G4038">
            <v>10056</v>
          </cell>
          <cell r="I4038">
            <v>143</v>
          </cell>
        </row>
        <row r="4039">
          <cell r="G4039" t="str">
            <v>RO0003</v>
          </cell>
          <cell r="I4039">
            <v>10527.5</v>
          </cell>
        </row>
        <row r="4040">
          <cell r="G4040" t="str">
            <v>RO0004</v>
          </cell>
          <cell r="I4040">
            <v>6277</v>
          </cell>
        </row>
        <row r="4041">
          <cell r="G4041" t="str">
            <v>RO0005</v>
          </cell>
          <cell r="I4041">
            <v>195.5</v>
          </cell>
        </row>
        <row r="4042">
          <cell r="G4042">
            <v>1333</v>
          </cell>
          <cell r="I4042">
            <v>2300</v>
          </cell>
        </row>
        <row r="4043">
          <cell r="G4043">
            <v>1366</v>
          </cell>
          <cell r="I4043">
            <v>6400</v>
          </cell>
        </row>
        <row r="4044">
          <cell r="I4044">
            <v>-300</v>
          </cell>
        </row>
        <row r="4045">
          <cell r="I4045">
            <v>-3000</v>
          </cell>
        </row>
        <row r="4046">
          <cell r="I4046">
            <v>-143</v>
          </cell>
        </row>
        <row r="4047">
          <cell r="I4047">
            <v>-2200</v>
          </cell>
        </row>
        <row r="4048">
          <cell r="I4048">
            <v>-100</v>
          </cell>
        </row>
        <row r="4049">
          <cell r="I4049">
            <v>-5000</v>
          </cell>
        </row>
        <row r="4050">
          <cell r="I4050">
            <v>-5000</v>
          </cell>
        </row>
        <row r="4051">
          <cell r="I4051">
            <v>-475</v>
          </cell>
        </row>
        <row r="4052">
          <cell r="I4052">
            <v>-600</v>
          </cell>
        </row>
        <row r="4053">
          <cell r="I4053">
            <v>-2500</v>
          </cell>
        </row>
        <row r="4054">
          <cell r="I4054">
            <v>-2900</v>
          </cell>
        </row>
        <row r="4055">
          <cell r="I4055">
            <v>-3375</v>
          </cell>
        </row>
        <row r="4056">
          <cell r="I4056">
            <v>-1000</v>
          </cell>
        </row>
        <row r="4057">
          <cell r="I4057">
            <v>-6400</v>
          </cell>
        </row>
        <row r="4058">
          <cell r="I4058">
            <v>-140</v>
          </cell>
        </row>
        <row r="4059">
          <cell r="I4059">
            <v>-91</v>
          </cell>
        </row>
        <row r="4060">
          <cell r="I4060">
            <v>-99</v>
          </cell>
        </row>
        <row r="4061">
          <cell r="I4061">
            <v>-30</v>
          </cell>
        </row>
        <row r="4062">
          <cell r="I4062">
            <v>-26</v>
          </cell>
        </row>
        <row r="4063">
          <cell r="I4063">
            <v>-32.299999999999997</v>
          </cell>
        </row>
        <row r="4064">
          <cell r="I4064">
            <v>-19.5</v>
          </cell>
        </row>
        <row r="4065">
          <cell r="I4065">
            <v>-60</v>
          </cell>
        </row>
        <row r="4066">
          <cell r="I4066">
            <v>-73</v>
          </cell>
        </row>
        <row r="4067">
          <cell r="I4067">
            <v>-15.13</v>
          </cell>
        </row>
        <row r="4068">
          <cell r="I4068">
            <v>-19</v>
          </cell>
        </row>
        <row r="4069">
          <cell r="I4069">
            <v>-19</v>
          </cell>
        </row>
        <row r="4070">
          <cell r="I4070">
            <v>-25.55</v>
          </cell>
        </row>
        <row r="4071">
          <cell r="I4071">
            <v>-17</v>
          </cell>
        </row>
        <row r="4072">
          <cell r="I4072">
            <v>-23.5</v>
          </cell>
        </row>
        <row r="4073">
          <cell r="I4073">
            <v>-18.25</v>
          </cell>
        </row>
        <row r="4074">
          <cell r="I4074">
            <v>-47</v>
          </cell>
        </row>
        <row r="4075">
          <cell r="I4075">
            <v>-23.5</v>
          </cell>
        </row>
        <row r="4076">
          <cell r="I4076">
            <v>-20.25</v>
          </cell>
        </row>
        <row r="4077">
          <cell r="I4077">
            <v>-16.79</v>
          </cell>
        </row>
        <row r="4078">
          <cell r="I4078">
            <v>-35</v>
          </cell>
        </row>
        <row r="4079">
          <cell r="I4079">
            <v>-60</v>
          </cell>
        </row>
        <row r="4080">
          <cell r="I4080">
            <v>-60</v>
          </cell>
        </row>
        <row r="4081">
          <cell r="I4081">
            <v>-48</v>
          </cell>
        </row>
        <row r="4082">
          <cell r="I4082">
            <v>-60</v>
          </cell>
        </row>
        <row r="4083">
          <cell r="I4083">
            <v>-9649.31</v>
          </cell>
        </row>
        <row r="4084">
          <cell r="I4084">
            <v>9649.31</v>
          </cell>
        </row>
        <row r="4085">
          <cell r="I4085">
            <v>63830</v>
          </cell>
        </row>
        <row r="4086">
          <cell r="I4086">
            <v>14850</v>
          </cell>
        </row>
        <row r="4087">
          <cell r="G4087">
            <v>1361</v>
          </cell>
          <cell r="I4087">
            <v>5000</v>
          </cell>
        </row>
        <row r="4088">
          <cell r="G4088">
            <v>10063</v>
          </cell>
          <cell r="I4088">
            <v>1365</v>
          </cell>
        </row>
        <row r="4089">
          <cell r="G4089">
            <v>10078</v>
          </cell>
          <cell r="I4089">
            <v>500</v>
          </cell>
        </row>
        <row r="4090">
          <cell r="G4090">
            <v>4170</v>
          </cell>
          <cell r="I4090">
            <v>836</v>
          </cell>
        </row>
        <row r="4091">
          <cell r="G4091">
            <v>4167</v>
          </cell>
          <cell r="I4091">
            <v>948</v>
          </cell>
        </row>
        <row r="4092">
          <cell r="G4092">
            <v>40</v>
          </cell>
          <cell r="I4092">
            <v>2000</v>
          </cell>
        </row>
        <row r="4093">
          <cell r="I4093">
            <v>-196</v>
          </cell>
        </row>
        <row r="4094">
          <cell r="I4094">
            <v>-46</v>
          </cell>
        </row>
        <row r="4095">
          <cell r="I4095">
            <v>-1483.18</v>
          </cell>
        </row>
        <row r="4096">
          <cell r="I4096">
            <v>-3500</v>
          </cell>
        </row>
        <row r="4097">
          <cell r="I4097">
            <v>-1100</v>
          </cell>
        </row>
        <row r="4098">
          <cell r="I4098">
            <v>-14.6</v>
          </cell>
        </row>
        <row r="4099">
          <cell r="I4099">
            <v>-14.6</v>
          </cell>
        </row>
        <row r="4100">
          <cell r="I4100">
            <v>-23</v>
          </cell>
        </row>
        <row r="4101">
          <cell r="I4101">
            <v>-139</v>
          </cell>
        </row>
        <row r="4102">
          <cell r="I4102">
            <v>-67</v>
          </cell>
        </row>
        <row r="4103">
          <cell r="I4103">
            <v>-390</v>
          </cell>
        </row>
        <row r="4104">
          <cell r="I4104">
            <v>-800</v>
          </cell>
        </row>
        <row r="4105">
          <cell r="I4105">
            <v>-34.5</v>
          </cell>
        </row>
        <row r="4106">
          <cell r="I4106">
            <v>-81</v>
          </cell>
        </row>
        <row r="4107">
          <cell r="I4107">
            <v>-115</v>
          </cell>
        </row>
        <row r="4108">
          <cell r="I4108">
            <v>-105</v>
          </cell>
        </row>
        <row r="4109">
          <cell r="I4109">
            <v>-7</v>
          </cell>
        </row>
        <row r="4110">
          <cell r="I4110">
            <v>-15</v>
          </cell>
        </row>
        <row r="4111">
          <cell r="I4111">
            <v>-27</v>
          </cell>
        </row>
        <row r="4112">
          <cell r="I4112">
            <v>-80</v>
          </cell>
        </row>
        <row r="4113">
          <cell r="I4113">
            <v>-63</v>
          </cell>
        </row>
        <row r="4114">
          <cell r="I4114">
            <v>-14</v>
          </cell>
        </row>
        <row r="4115">
          <cell r="I4115">
            <v>-18</v>
          </cell>
        </row>
        <row r="4116">
          <cell r="I4116">
            <v>-105.67</v>
          </cell>
        </row>
        <row r="4117">
          <cell r="I4117">
            <v>-1500</v>
          </cell>
        </row>
        <row r="4118">
          <cell r="I4118">
            <v>-475</v>
          </cell>
        </row>
        <row r="4119">
          <cell r="I4119">
            <v>-500</v>
          </cell>
        </row>
        <row r="4120">
          <cell r="G4120">
            <v>4224</v>
          </cell>
          <cell r="I4120">
            <v>1500</v>
          </cell>
        </row>
        <row r="4121">
          <cell r="G4121">
            <v>4230</v>
          </cell>
          <cell r="I4121">
            <v>250</v>
          </cell>
        </row>
        <row r="4122">
          <cell r="G4122">
            <v>4230</v>
          </cell>
          <cell r="I4122">
            <v>2254</v>
          </cell>
        </row>
        <row r="4123">
          <cell r="G4123">
            <v>10072</v>
          </cell>
          <cell r="I4123">
            <v>700</v>
          </cell>
        </row>
        <row r="4124">
          <cell r="G4124">
            <v>10076</v>
          </cell>
          <cell r="I4124">
            <v>200</v>
          </cell>
        </row>
        <row r="4125">
          <cell r="G4125">
            <v>10001</v>
          </cell>
          <cell r="I4125">
            <v>8500</v>
          </cell>
        </row>
        <row r="4126">
          <cell r="I4126">
            <v>-180</v>
          </cell>
        </row>
        <row r="4127">
          <cell r="I4127">
            <v>-54.5</v>
          </cell>
        </row>
        <row r="4128">
          <cell r="I4128">
            <v>-1350</v>
          </cell>
        </row>
        <row r="4129">
          <cell r="I4129">
            <v>-326</v>
          </cell>
        </row>
        <row r="4130">
          <cell r="I4130">
            <v>-79</v>
          </cell>
        </row>
        <row r="4131">
          <cell r="I4131">
            <v>-15.5</v>
          </cell>
        </row>
        <row r="4132">
          <cell r="I4132">
            <v>-1000</v>
          </cell>
        </row>
        <row r="4133">
          <cell r="G4133">
            <v>4217</v>
          </cell>
          <cell r="I4133">
            <v>2050</v>
          </cell>
        </row>
        <row r="4134">
          <cell r="G4134">
            <v>10079</v>
          </cell>
          <cell r="I4134">
            <v>500</v>
          </cell>
        </row>
        <row r="4135">
          <cell r="G4135">
            <v>10072</v>
          </cell>
          <cell r="I4135">
            <v>8000</v>
          </cell>
        </row>
        <row r="4136">
          <cell r="G4136">
            <v>1294</v>
          </cell>
          <cell r="I4136">
            <v>1400</v>
          </cell>
        </row>
        <row r="4137">
          <cell r="G4137">
            <v>4155</v>
          </cell>
          <cell r="I4137">
            <v>6231.5</v>
          </cell>
        </row>
        <row r="4138">
          <cell r="G4138">
            <v>4155</v>
          </cell>
          <cell r="I4138">
            <v>93</v>
          </cell>
        </row>
        <row r="4139">
          <cell r="G4139">
            <v>36</v>
          </cell>
          <cell r="I4139">
            <v>400</v>
          </cell>
        </row>
        <row r="4140">
          <cell r="I4140">
            <v>-30</v>
          </cell>
        </row>
        <row r="4141">
          <cell r="I4141">
            <v>-36</v>
          </cell>
        </row>
        <row r="4142">
          <cell r="I4142">
            <v>-35</v>
          </cell>
        </row>
        <row r="4143">
          <cell r="I4143">
            <v>-1500</v>
          </cell>
        </row>
        <row r="4144">
          <cell r="I4144">
            <v>-300</v>
          </cell>
        </row>
        <row r="4145">
          <cell r="I4145">
            <v>-46</v>
          </cell>
        </row>
        <row r="4146">
          <cell r="I4146">
            <v>-30</v>
          </cell>
        </row>
        <row r="4147">
          <cell r="I4147">
            <v>-75</v>
          </cell>
        </row>
        <row r="4148">
          <cell r="I4148">
            <v>-60.59</v>
          </cell>
        </row>
        <row r="4149">
          <cell r="I4149">
            <v>-39</v>
          </cell>
        </row>
        <row r="4150">
          <cell r="I4150">
            <v>-35</v>
          </cell>
        </row>
        <row r="4151">
          <cell r="I4151">
            <v>-39</v>
          </cell>
        </row>
        <row r="4152">
          <cell r="I4152">
            <v>-350</v>
          </cell>
        </row>
        <row r="4153">
          <cell r="I4153">
            <v>-44</v>
          </cell>
        </row>
        <row r="4154">
          <cell r="I4154">
            <v>-14.6</v>
          </cell>
        </row>
        <row r="4155">
          <cell r="I4155">
            <v>-809</v>
          </cell>
        </row>
        <row r="4156">
          <cell r="I4156">
            <v>-849</v>
          </cell>
        </row>
        <row r="4157">
          <cell r="I4157">
            <v>-35.549999999999997</v>
          </cell>
        </row>
        <row r="4158">
          <cell r="I4158">
            <v>-14.6</v>
          </cell>
        </row>
        <row r="4159">
          <cell r="I4159">
            <v>-34</v>
          </cell>
        </row>
        <row r="4160">
          <cell r="I4160">
            <v>-8000</v>
          </cell>
        </row>
        <row r="4161">
          <cell r="G4161">
            <v>10084</v>
          </cell>
          <cell r="I4161">
            <v>230</v>
          </cell>
        </row>
        <row r="4162">
          <cell r="G4162">
            <v>10086</v>
          </cell>
          <cell r="I4162">
            <v>500</v>
          </cell>
        </row>
        <row r="4163">
          <cell r="G4163">
            <v>10087</v>
          </cell>
          <cell r="I4163">
            <v>200</v>
          </cell>
        </row>
        <row r="4164">
          <cell r="I4164">
            <v>-200</v>
          </cell>
        </row>
        <row r="4165">
          <cell r="I4165">
            <v>-3000</v>
          </cell>
        </row>
        <row r="4166">
          <cell r="I4166">
            <v>-20000</v>
          </cell>
        </row>
        <row r="4167">
          <cell r="I4167">
            <v>-5000</v>
          </cell>
        </row>
        <row r="4168">
          <cell r="I4168">
            <v>-8000</v>
          </cell>
        </row>
        <row r="4169">
          <cell r="I4169">
            <v>-453</v>
          </cell>
        </row>
        <row r="4170">
          <cell r="I4170">
            <v>-14.6</v>
          </cell>
        </row>
        <row r="4171">
          <cell r="I4171">
            <v>-15</v>
          </cell>
        </row>
        <row r="4172">
          <cell r="I4172">
            <v>-6000</v>
          </cell>
        </row>
        <row r="4173">
          <cell r="I4173">
            <v>-22545</v>
          </cell>
        </row>
        <row r="4174">
          <cell r="G4174">
            <v>10085</v>
          </cell>
          <cell r="I4174">
            <v>3200</v>
          </cell>
        </row>
        <row r="4175">
          <cell r="G4175">
            <v>4244</v>
          </cell>
          <cell r="I4175">
            <v>2890</v>
          </cell>
        </row>
        <row r="4176">
          <cell r="I4176">
            <v>-13.97</v>
          </cell>
        </row>
        <row r="4177">
          <cell r="I4177">
            <v>-24</v>
          </cell>
        </row>
        <row r="4178">
          <cell r="I4178">
            <v>-18.75</v>
          </cell>
        </row>
        <row r="4179">
          <cell r="I4179">
            <v>-17.52</v>
          </cell>
        </row>
        <row r="4180">
          <cell r="I4180">
            <v>-50</v>
          </cell>
        </row>
        <row r="4181">
          <cell r="I4181">
            <v>-16.79</v>
          </cell>
        </row>
        <row r="4182">
          <cell r="I4182">
            <v>-19.71</v>
          </cell>
        </row>
        <row r="4183">
          <cell r="I4183">
            <v>-20.440000000000001</v>
          </cell>
        </row>
        <row r="4184">
          <cell r="I4184">
            <v>-15.71</v>
          </cell>
        </row>
        <row r="4185">
          <cell r="I4185">
            <v>-70</v>
          </cell>
        </row>
        <row r="4186">
          <cell r="I4186">
            <v>-17.52</v>
          </cell>
        </row>
        <row r="4187">
          <cell r="I4187">
            <v>-18</v>
          </cell>
        </row>
        <row r="4188">
          <cell r="I4188">
            <v>-30</v>
          </cell>
        </row>
        <row r="4189">
          <cell r="I4189">
            <v>-85</v>
          </cell>
        </row>
        <row r="4190">
          <cell r="I4190">
            <v>-700</v>
          </cell>
        </row>
        <row r="4191">
          <cell r="I4191">
            <v>-500</v>
          </cell>
        </row>
        <row r="4192">
          <cell r="I4192">
            <v>-2000</v>
          </cell>
        </row>
        <row r="4193">
          <cell r="I4193">
            <v>6500</v>
          </cell>
        </row>
        <row r="4194">
          <cell r="I4194">
            <v>-85</v>
          </cell>
        </row>
        <row r="4195">
          <cell r="I4195">
            <v>-2400</v>
          </cell>
        </row>
        <row r="4196">
          <cell r="I4196">
            <v>-350</v>
          </cell>
        </row>
        <row r="4197">
          <cell r="I4197">
            <v>2000</v>
          </cell>
        </row>
        <row r="4198">
          <cell r="I4198">
            <v>-28</v>
          </cell>
        </row>
        <row r="4199">
          <cell r="I4199">
            <v>-35</v>
          </cell>
        </row>
        <row r="4200">
          <cell r="G4200">
            <v>10101</v>
          </cell>
          <cell r="I4200">
            <v>900</v>
          </cell>
        </row>
        <row r="4201">
          <cell r="G4201">
            <v>10093</v>
          </cell>
          <cell r="I4201">
            <v>6535</v>
          </cell>
        </row>
        <row r="4202">
          <cell r="G4202">
            <v>10094</v>
          </cell>
          <cell r="I4202">
            <v>1000</v>
          </cell>
        </row>
        <row r="4203">
          <cell r="I4203">
            <v>-16</v>
          </cell>
        </row>
        <row r="4204">
          <cell r="I4204">
            <v>-14</v>
          </cell>
        </row>
        <row r="4205">
          <cell r="I4205">
            <v>40000</v>
          </cell>
        </row>
        <row r="4206">
          <cell r="G4206">
            <v>10116</v>
          </cell>
          <cell r="I4206">
            <v>5000</v>
          </cell>
        </row>
        <row r="4207">
          <cell r="G4207">
            <v>10116</v>
          </cell>
          <cell r="I4207">
            <v>300</v>
          </cell>
        </row>
        <row r="4208">
          <cell r="G4208">
            <v>10120</v>
          </cell>
          <cell r="I4208">
            <v>8600</v>
          </cell>
        </row>
        <row r="4209">
          <cell r="I4209">
            <v>-13.5</v>
          </cell>
        </row>
        <row r="4210">
          <cell r="I4210">
            <v>-200</v>
          </cell>
        </row>
        <row r="4211">
          <cell r="I4211">
            <v>-77</v>
          </cell>
        </row>
        <row r="4212">
          <cell r="I4212">
            <v>-350</v>
          </cell>
        </row>
        <row r="4213">
          <cell r="I4213">
            <v>-14</v>
          </cell>
        </row>
        <row r="4214">
          <cell r="I4214">
            <v>-30</v>
          </cell>
        </row>
        <row r="4215">
          <cell r="I4215">
            <v>-319.69</v>
          </cell>
        </row>
        <row r="4216">
          <cell r="I4216">
            <v>-60</v>
          </cell>
        </row>
        <row r="4217">
          <cell r="I4217">
            <v>-195</v>
          </cell>
        </row>
        <row r="4218">
          <cell r="I4218">
            <v>-41.54</v>
          </cell>
        </row>
        <row r="4219">
          <cell r="I4219">
            <v>-30</v>
          </cell>
        </row>
        <row r="4220">
          <cell r="I4220">
            <v>-166</v>
          </cell>
        </row>
        <row r="4221">
          <cell r="I4221">
            <v>-192</v>
          </cell>
        </row>
        <row r="4222">
          <cell r="I4222">
            <v>-1430</v>
          </cell>
        </row>
        <row r="4223">
          <cell r="I4223">
            <v>-3014.56</v>
          </cell>
        </row>
        <row r="4224">
          <cell r="I4224">
            <v>-40560</v>
          </cell>
        </row>
        <row r="4225">
          <cell r="I4225">
            <v>3014.56</v>
          </cell>
        </row>
        <row r="4226">
          <cell r="G4226">
            <v>10106</v>
          </cell>
          <cell r="I4226">
            <v>3000</v>
          </cell>
        </row>
        <row r="4227">
          <cell r="G4227">
            <v>10107</v>
          </cell>
          <cell r="I4227">
            <v>3000</v>
          </cell>
        </row>
        <row r="4228">
          <cell r="G4228">
            <v>4222</v>
          </cell>
          <cell r="I4228">
            <v>1000</v>
          </cell>
        </row>
        <row r="4229">
          <cell r="G4229">
            <v>10095</v>
          </cell>
          <cell r="I4229">
            <v>2500</v>
          </cell>
        </row>
        <row r="4230">
          <cell r="G4230">
            <v>10091</v>
          </cell>
          <cell r="I4230">
            <v>300</v>
          </cell>
        </row>
        <row r="4231">
          <cell r="G4231">
            <v>10090</v>
          </cell>
          <cell r="I4231">
            <v>200</v>
          </cell>
        </row>
        <row r="4232">
          <cell r="G4232">
            <v>10089</v>
          </cell>
          <cell r="I4232">
            <v>700</v>
          </cell>
        </row>
        <row r="4233">
          <cell r="G4233">
            <v>10105</v>
          </cell>
          <cell r="I4233">
            <v>2700</v>
          </cell>
        </row>
        <row r="4234">
          <cell r="G4234">
            <v>10103</v>
          </cell>
          <cell r="I4234">
            <v>200</v>
          </cell>
        </row>
        <row r="4235">
          <cell r="G4235">
            <v>10017</v>
          </cell>
          <cell r="I4235">
            <v>-300</v>
          </cell>
        </row>
        <row r="4236">
          <cell r="G4236">
            <v>4199</v>
          </cell>
          <cell r="I4236">
            <v>3000</v>
          </cell>
        </row>
        <row r="4237">
          <cell r="G4237">
            <v>4102</v>
          </cell>
          <cell r="I4237">
            <v>8508</v>
          </cell>
        </row>
        <row r="4238">
          <cell r="G4238">
            <v>10079</v>
          </cell>
          <cell r="I4238">
            <v>2000</v>
          </cell>
        </row>
        <row r="4239">
          <cell r="G4239">
            <v>34</v>
          </cell>
          <cell r="I4239">
            <v>715</v>
          </cell>
        </row>
        <row r="4240">
          <cell r="I4240">
            <v>-140</v>
          </cell>
        </row>
        <row r="4241">
          <cell r="I4241">
            <v>-46</v>
          </cell>
        </row>
        <row r="4242">
          <cell r="I4242">
            <v>-40.700000000000003</v>
          </cell>
        </row>
        <row r="4243">
          <cell r="I4243">
            <v>-50</v>
          </cell>
        </row>
        <row r="4244">
          <cell r="I4244">
            <v>-140</v>
          </cell>
        </row>
        <row r="4245">
          <cell r="I4245">
            <v>-15</v>
          </cell>
        </row>
        <row r="4246">
          <cell r="I4246">
            <v>-19</v>
          </cell>
        </row>
        <row r="4247">
          <cell r="I4247">
            <v>-36</v>
          </cell>
        </row>
        <row r="4248">
          <cell r="I4248">
            <v>-20</v>
          </cell>
        </row>
        <row r="4249">
          <cell r="I4249">
            <v>-932</v>
          </cell>
        </row>
        <row r="4250">
          <cell r="I4250">
            <v>-41.47</v>
          </cell>
        </row>
        <row r="4251">
          <cell r="I4251">
            <v>-98.7</v>
          </cell>
        </row>
        <row r="4252">
          <cell r="I4252">
            <v>-1.75</v>
          </cell>
        </row>
        <row r="4253">
          <cell r="I4253">
            <v>-200</v>
          </cell>
        </row>
        <row r="4254">
          <cell r="I4254">
            <v>-100</v>
          </cell>
        </row>
        <row r="4255">
          <cell r="G4255">
            <v>10114</v>
          </cell>
          <cell r="I4255">
            <v>10000</v>
          </cell>
        </row>
        <row r="4256">
          <cell r="I4256">
            <v>-2400</v>
          </cell>
        </row>
        <row r="4257">
          <cell r="I4257">
            <v>-100</v>
          </cell>
        </row>
        <row r="4258">
          <cell r="I4258">
            <v>-92.5</v>
          </cell>
        </row>
        <row r="4259">
          <cell r="I4259">
            <v>-982</v>
          </cell>
        </row>
        <row r="4260">
          <cell r="G4260">
            <v>1295</v>
          </cell>
          <cell r="I4260">
            <v>2730</v>
          </cell>
        </row>
        <row r="4261">
          <cell r="I4261">
            <v>-6000</v>
          </cell>
        </row>
        <row r="4262">
          <cell r="I4262">
            <v>-14</v>
          </cell>
        </row>
        <row r="4263">
          <cell r="I4263">
            <v>-9.77</v>
          </cell>
        </row>
        <row r="4264">
          <cell r="I4264">
            <v>-19</v>
          </cell>
        </row>
        <row r="4265">
          <cell r="I4265">
            <v>-45.26</v>
          </cell>
        </row>
        <row r="4266">
          <cell r="I4266">
            <v>-70</v>
          </cell>
        </row>
        <row r="4267">
          <cell r="I4267">
            <v>-74.98</v>
          </cell>
        </row>
        <row r="4268">
          <cell r="I4268">
            <v>-38</v>
          </cell>
        </row>
        <row r="4269">
          <cell r="G4269">
            <v>10009</v>
          </cell>
          <cell r="I4269">
            <v>-200</v>
          </cell>
        </row>
        <row r="4270">
          <cell r="G4270">
            <v>10124</v>
          </cell>
          <cell r="I4270">
            <v>1200</v>
          </cell>
        </row>
        <row r="4271">
          <cell r="G4271">
            <v>10129</v>
          </cell>
          <cell r="I4271">
            <v>500</v>
          </cell>
        </row>
        <row r="4272">
          <cell r="G4272">
            <v>10105</v>
          </cell>
          <cell r="I4272">
            <v>1600</v>
          </cell>
        </row>
        <row r="4273">
          <cell r="G4273">
            <v>10132</v>
          </cell>
          <cell r="I4273">
            <v>400</v>
          </cell>
        </row>
        <row r="4274">
          <cell r="G4274">
            <v>10133</v>
          </cell>
          <cell r="I4274">
            <v>600</v>
          </cell>
        </row>
        <row r="4275">
          <cell r="G4275">
            <v>4205</v>
          </cell>
          <cell r="I4275">
            <v>10000</v>
          </cell>
        </row>
        <row r="4276">
          <cell r="G4276">
            <v>4237</v>
          </cell>
          <cell r="I4276">
            <v>88</v>
          </cell>
        </row>
        <row r="4277">
          <cell r="G4277">
            <v>10137</v>
          </cell>
          <cell r="I4277">
            <v>300</v>
          </cell>
        </row>
        <row r="4278">
          <cell r="G4278">
            <v>10139</v>
          </cell>
          <cell r="I4278">
            <v>10000</v>
          </cell>
        </row>
        <row r="4279">
          <cell r="G4279">
            <v>10130</v>
          </cell>
          <cell r="I4279">
            <v>3150</v>
          </cell>
        </row>
        <row r="4280">
          <cell r="G4280">
            <v>10130</v>
          </cell>
          <cell r="I4280">
            <v>500</v>
          </cell>
        </row>
        <row r="4281">
          <cell r="G4281">
            <v>10155</v>
          </cell>
          <cell r="I4281">
            <v>200</v>
          </cell>
        </row>
        <row r="4282">
          <cell r="G4282">
            <v>10145</v>
          </cell>
          <cell r="I4282">
            <v>100</v>
          </cell>
        </row>
        <row r="4283">
          <cell r="G4283">
            <v>4243</v>
          </cell>
          <cell r="I4283">
            <v>1272</v>
          </cell>
        </row>
        <row r="4284">
          <cell r="G4284">
            <v>4192</v>
          </cell>
          <cell r="I4284">
            <v>19500</v>
          </cell>
        </row>
        <row r="4285">
          <cell r="G4285">
            <v>10144</v>
          </cell>
          <cell r="I4285">
            <v>6750</v>
          </cell>
        </row>
        <row r="4286">
          <cell r="G4286">
            <v>10140</v>
          </cell>
          <cell r="I4286">
            <v>600</v>
          </cell>
        </row>
        <row r="4287">
          <cell r="G4287">
            <v>10143</v>
          </cell>
          <cell r="I4287">
            <v>250</v>
          </cell>
        </row>
        <row r="4288">
          <cell r="I4288">
            <v>-2035</v>
          </cell>
        </row>
        <row r="4289">
          <cell r="I4289">
            <v>-29.5</v>
          </cell>
        </row>
        <row r="4290">
          <cell r="I4290">
            <v>-18.25</v>
          </cell>
        </row>
        <row r="4291">
          <cell r="I4291">
            <v>-14.6</v>
          </cell>
        </row>
        <row r="4292">
          <cell r="I4292">
            <v>-67.5</v>
          </cell>
        </row>
        <row r="4293">
          <cell r="I4293">
            <v>-132.5</v>
          </cell>
        </row>
        <row r="4294">
          <cell r="I4294">
            <v>-722</v>
          </cell>
        </row>
        <row r="4295">
          <cell r="I4295">
            <v>-246</v>
          </cell>
        </row>
        <row r="4296">
          <cell r="I4296">
            <v>-350</v>
          </cell>
        </row>
        <row r="4297">
          <cell r="I4297">
            <v>-500</v>
          </cell>
        </row>
        <row r="4298">
          <cell r="I4298">
            <v>-131</v>
          </cell>
        </row>
        <row r="4299">
          <cell r="I4299">
            <v>-13664.933999999999</v>
          </cell>
        </row>
        <row r="4300">
          <cell r="I4300">
            <v>-4334.88</v>
          </cell>
        </row>
        <row r="4301">
          <cell r="I4301">
            <v>-1285.3699999999999</v>
          </cell>
        </row>
        <row r="4302">
          <cell r="I4302">
            <v>-135.71</v>
          </cell>
        </row>
        <row r="4303">
          <cell r="I4303">
            <v>-631.33000000000004</v>
          </cell>
        </row>
        <row r="4304">
          <cell r="I4304">
            <v>-101.08</v>
          </cell>
        </row>
        <row r="4305">
          <cell r="I4305">
            <v>-326.7</v>
          </cell>
        </row>
        <row r="4306">
          <cell r="I4306">
            <v>-29.2</v>
          </cell>
        </row>
        <row r="4307">
          <cell r="I4307">
            <v>-29.2</v>
          </cell>
        </row>
        <row r="4308">
          <cell r="I4308">
            <v>-13.87</v>
          </cell>
        </row>
        <row r="4309">
          <cell r="I4309">
            <v>-13.87</v>
          </cell>
        </row>
        <row r="4310">
          <cell r="I4310">
            <v>-35.04</v>
          </cell>
        </row>
        <row r="4311">
          <cell r="I4311">
            <v>-29.5</v>
          </cell>
        </row>
        <row r="4312">
          <cell r="I4312">
            <v>-23.75</v>
          </cell>
        </row>
        <row r="4313">
          <cell r="I4313">
            <v>-144</v>
          </cell>
        </row>
        <row r="4314">
          <cell r="I4314">
            <v>-216.06</v>
          </cell>
        </row>
        <row r="4315">
          <cell r="G4315">
            <v>1369</v>
          </cell>
          <cell r="I4315">
            <v>6000</v>
          </cell>
        </row>
        <row r="4316">
          <cell r="G4316">
            <v>10004</v>
          </cell>
          <cell r="I4316">
            <v>1404</v>
          </cell>
        </row>
        <row r="4317">
          <cell r="I4317">
            <v>-1500</v>
          </cell>
        </row>
        <row r="4318">
          <cell r="I4318">
            <v>-200</v>
          </cell>
        </row>
        <row r="4319">
          <cell r="I4319">
            <v>-526</v>
          </cell>
        </row>
        <row r="4320">
          <cell r="G4320">
            <v>10155</v>
          </cell>
          <cell r="I4320">
            <v>9500</v>
          </cell>
        </row>
        <row r="4321">
          <cell r="G4321">
            <v>10203</v>
          </cell>
          <cell r="I4321">
            <v>2000</v>
          </cell>
        </row>
        <row r="4322">
          <cell r="G4322">
            <v>10149</v>
          </cell>
          <cell r="I4322">
            <v>25</v>
          </cell>
        </row>
        <row r="4323">
          <cell r="G4323">
            <v>10153</v>
          </cell>
          <cell r="I4323">
            <v>1000</v>
          </cell>
        </row>
        <row r="4324">
          <cell r="I4324">
            <v>-1051.3399999999999</v>
          </cell>
        </row>
        <row r="4325">
          <cell r="I4325">
            <v>-1637.42</v>
          </cell>
        </row>
        <row r="4326">
          <cell r="I4326">
            <v>-40.15</v>
          </cell>
        </row>
        <row r="4327">
          <cell r="I4327">
            <v>-20000</v>
          </cell>
        </row>
        <row r="4328">
          <cell r="I4328">
            <v>-500</v>
          </cell>
        </row>
        <row r="4329">
          <cell r="I4329">
            <v>-374</v>
          </cell>
        </row>
        <row r="4330">
          <cell r="G4330">
            <v>4211</v>
          </cell>
          <cell r="I4330">
            <v>10000</v>
          </cell>
        </row>
        <row r="4331">
          <cell r="I4331">
            <v>-2280</v>
          </cell>
        </row>
        <row r="4332">
          <cell r="I4332">
            <v>-26.79</v>
          </cell>
        </row>
        <row r="4333">
          <cell r="I4333">
            <v>-3153.78</v>
          </cell>
        </row>
        <row r="4334">
          <cell r="I4334">
            <v>-2039.15</v>
          </cell>
        </row>
        <row r="4335">
          <cell r="I4335">
            <v>-3</v>
          </cell>
        </row>
        <row r="4336">
          <cell r="I4336">
            <v>-1800</v>
          </cell>
        </row>
        <row r="4337">
          <cell r="I4337">
            <v>-300</v>
          </cell>
        </row>
        <row r="4338">
          <cell r="I4338">
            <v>-2000</v>
          </cell>
        </row>
        <row r="4339">
          <cell r="I4339">
            <v>-28.5</v>
          </cell>
        </row>
        <row r="4340">
          <cell r="I4340">
            <v>-4</v>
          </cell>
        </row>
        <row r="4341">
          <cell r="G4341">
            <v>10150</v>
          </cell>
          <cell r="I4341">
            <v>8000</v>
          </cell>
        </row>
        <row r="4342">
          <cell r="G4342">
            <v>10176</v>
          </cell>
          <cell r="I4342">
            <v>400</v>
          </cell>
        </row>
        <row r="4343">
          <cell r="G4343">
            <v>1341</v>
          </cell>
          <cell r="I4343">
            <v>6000</v>
          </cell>
        </row>
        <row r="4344">
          <cell r="G4344">
            <v>1308</v>
          </cell>
          <cell r="I4344">
            <v>18900</v>
          </cell>
        </row>
        <row r="4345">
          <cell r="G4345">
            <v>1316</v>
          </cell>
          <cell r="I4345">
            <v>600</v>
          </cell>
        </row>
        <row r="4346">
          <cell r="G4346">
            <v>10129</v>
          </cell>
          <cell r="I4346">
            <v>2100</v>
          </cell>
        </row>
        <row r="4347">
          <cell r="G4347">
            <v>10103</v>
          </cell>
          <cell r="I4347">
            <v>10000</v>
          </cell>
        </row>
        <row r="4348">
          <cell r="G4348">
            <v>10023</v>
          </cell>
          <cell r="I4348">
            <v>5000</v>
          </cell>
        </row>
        <row r="4349">
          <cell r="G4349">
            <v>10159</v>
          </cell>
          <cell r="I4349">
            <v>2000</v>
          </cell>
        </row>
        <row r="4350">
          <cell r="G4350">
            <v>10160</v>
          </cell>
          <cell r="I4350">
            <v>500</v>
          </cell>
        </row>
        <row r="4351">
          <cell r="G4351">
            <v>4226</v>
          </cell>
          <cell r="I4351">
            <v>6000</v>
          </cell>
        </row>
        <row r="4352">
          <cell r="G4352">
            <v>4226</v>
          </cell>
          <cell r="I4352">
            <v>132</v>
          </cell>
        </row>
        <row r="4353">
          <cell r="G4353">
            <v>10157</v>
          </cell>
          <cell r="I4353">
            <v>1300</v>
          </cell>
        </row>
        <row r="4354">
          <cell r="G4354">
            <v>10166</v>
          </cell>
          <cell r="I4354">
            <v>4000</v>
          </cell>
        </row>
        <row r="4355">
          <cell r="G4355">
            <v>10167</v>
          </cell>
          <cell r="I4355">
            <v>1000</v>
          </cell>
        </row>
        <row r="4356">
          <cell r="G4356">
            <v>10053</v>
          </cell>
          <cell r="I4356">
            <v>9000</v>
          </cell>
        </row>
        <row r="4357">
          <cell r="G4357">
            <v>10150</v>
          </cell>
          <cell r="I4357">
            <v>1000</v>
          </cell>
        </row>
        <row r="4358">
          <cell r="G4358">
            <v>10162</v>
          </cell>
          <cell r="I4358">
            <v>2500</v>
          </cell>
        </row>
        <row r="4359">
          <cell r="G4359">
            <v>10165</v>
          </cell>
          <cell r="I4359">
            <v>4300</v>
          </cell>
        </row>
        <row r="4360">
          <cell r="G4360">
            <v>10156</v>
          </cell>
          <cell r="I4360">
            <v>15000</v>
          </cell>
        </row>
        <row r="4361">
          <cell r="G4361">
            <v>10094</v>
          </cell>
          <cell r="I4361">
            <v>2000</v>
          </cell>
        </row>
        <row r="4362">
          <cell r="I4362">
            <v>-10864.19</v>
          </cell>
        </row>
        <row r="4363">
          <cell r="I4363">
            <v>-15</v>
          </cell>
        </row>
        <row r="4364">
          <cell r="I4364">
            <v>-14.6</v>
          </cell>
        </row>
        <row r="4365">
          <cell r="I4365">
            <v>-18.75</v>
          </cell>
        </row>
        <row r="4366">
          <cell r="I4366">
            <v>-600</v>
          </cell>
        </row>
        <row r="4367">
          <cell r="I4367">
            <v>-28.25</v>
          </cell>
        </row>
        <row r="4368">
          <cell r="I4368">
            <v>-30.6</v>
          </cell>
        </row>
        <row r="4369">
          <cell r="I4369">
            <v>-90</v>
          </cell>
        </row>
        <row r="4370">
          <cell r="I4370">
            <v>-34</v>
          </cell>
        </row>
        <row r="4371">
          <cell r="I4371">
            <v>-18</v>
          </cell>
        </row>
        <row r="4372">
          <cell r="I4372">
            <v>-18</v>
          </cell>
        </row>
        <row r="4373">
          <cell r="I4373">
            <v>-14</v>
          </cell>
        </row>
        <row r="4374">
          <cell r="I4374">
            <v>-25.52</v>
          </cell>
        </row>
        <row r="4375">
          <cell r="I4375">
            <v>-28</v>
          </cell>
        </row>
        <row r="4376">
          <cell r="I4376">
            <v>-32</v>
          </cell>
        </row>
        <row r="4377">
          <cell r="I4377">
            <v>-9</v>
          </cell>
        </row>
        <row r="4378">
          <cell r="I4378">
            <v>-54</v>
          </cell>
        </row>
        <row r="4379">
          <cell r="I4379">
            <v>-50</v>
          </cell>
        </row>
        <row r="4380">
          <cell r="I4380">
            <v>-55</v>
          </cell>
        </row>
        <row r="4381">
          <cell r="I4381">
            <v>-30</v>
          </cell>
        </row>
        <row r="4382">
          <cell r="I4382">
            <v>-30</v>
          </cell>
        </row>
        <row r="4383">
          <cell r="I4383">
            <v>-400</v>
          </cell>
        </row>
        <row r="4384">
          <cell r="I4384">
            <v>-13</v>
          </cell>
        </row>
        <row r="4385">
          <cell r="I4385">
            <v>-520</v>
          </cell>
        </row>
        <row r="4386">
          <cell r="I4386">
            <v>-390</v>
          </cell>
        </row>
        <row r="4387">
          <cell r="I4387">
            <v>-56</v>
          </cell>
        </row>
        <row r="4388">
          <cell r="I4388">
            <v>-145</v>
          </cell>
        </row>
        <row r="4389">
          <cell r="I4389">
            <v>-121</v>
          </cell>
        </row>
        <row r="4390">
          <cell r="I4390">
            <v>-75</v>
          </cell>
        </row>
        <row r="4391">
          <cell r="I4391">
            <v>-200</v>
          </cell>
        </row>
        <row r="4392">
          <cell r="I4392">
            <v>-2200</v>
          </cell>
        </row>
        <row r="4393">
          <cell r="I4393">
            <v>-1332</v>
          </cell>
        </row>
        <row r="4394">
          <cell r="I4394">
            <v>-4500</v>
          </cell>
        </row>
        <row r="4395">
          <cell r="G4395">
            <v>10194</v>
          </cell>
          <cell r="I4395">
            <v>8000</v>
          </cell>
        </row>
        <row r="4396">
          <cell r="I4396">
            <v>-200</v>
          </cell>
        </row>
        <row r="4397">
          <cell r="I4397">
            <v>-27</v>
          </cell>
        </row>
        <row r="4398">
          <cell r="I4398">
            <v>-10</v>
          </cell>
        </row>
        <row r="4399">
          <cell r="I4399">
            <v>-76.5</v>
          </cell>
        </row>
        <row r="4400">
          <cell r="I4400">
            <v>-48</v>
          </cell>
        </row>
        <row r="4401">
          <cell r="I4401">
            <v>-35</v>
          </cell>
        </row>
        <row r="4402">
          <cell r="G4402">
            <v>1309</v>
          </cell>
          <cell r="I4402">
            <v>7000</v>
          </cell>
        </row>
        <row r="4403">
          <cell r="G4403">
            <v>10197</v>
          </cell>
          <cell r="I4403">
            <v>3000</v>
          </cell>
        </row>
        <row r="4404">
          <cell r="G4404">
            <v>1366</v>
          </cell>
          <cell r="I4404">
            <v>6500</v>
          </cell>
        </row>
        <row r="4405">
          <cell r="G4405">
            <v>10196</v>
          </cell>
          <cell r="I4405">
            <v>1000</v>
          </cell>
        </row>
        <row r="4406">
          <cell r="G4406">
            <v>10199</v>
          </cell>
          <cell r="I4406">
            <v>1500</v>
          </cell>
        </row>
        <row r="4407">
          <cell r="G4407">
            <v>10202</v>
          </cell>
          <cell r="I4407">
            <v>3600</v>
          </cell>
        </row>
        <row r="4408">
          <cell r="G4408">
            <v>10173</v>
          </cell>
          <cell r="I4408">
            <v>5000</v>
          </cell>
        </row>
        <row r="4409">
          <cell r="G4409">
            <v>10172</v>
          </cell>
          <cell r="I4409">
            <v>500</v>
          </cell>
        </row>
        <row r="4410">
          <cell r="G4410">
            <v>4222</v>
          </cell>
          <cell r="I4410">
            <v>2200</v>
          </cell>
        </row>
        <row r="4411">
          <cell r="G4411">
            <v>10089</v>
          </cell>
          <cell r="I4411">
            <v>1000</v>
          </cell>
        </row>
        <row r="4412">
          <cell r="G4412">
            <v>10186</v>
          </cell>
          <cell r="I4412">
            <v>1000</v>
          </cell>
        </row>
        <row r="4413">
          <cell r="G4413">
            <v>10160</v>
          </cell>
          <cell r="I4413">
            <v>10000</v>
          </cell>
        </row>
        <row r="4414">
          <cell r="G4414">
            <v>4229</v>
          </cell>
          <cell r="I4414">
            <v>4926</v>
          </cell>
        </row>
        <row r="4415">
          <cell r="G4415">
            <v>10208</v>
          </cell>
          <cell r="I4415">
            <v>600</v>
          </cell>
        </row>
        <row r="4416">
          <cell r="G4416">
            <v>10205</v>
          </cell>
          <cell r="I4416">
            <v>800</v>
          </cell>
        </row>
        <row r="4417">
          <cell r="G4417">
            <v>10206</v>
          </cell>
          <cell r="I4417">
            <v>200</v>
          </cell>
        </row>
        <row r="4418">
          <cell r="G4418">
            <v>10210</v>
          </cell>
          <cell r="I4418">
            <v>600</v>
          </cell>
        </row>
        <row r="4419">
          <cell r="I4419">
            <v>-2400</v>
          </cell>
        </row>
        <row r="4420">
          <cell r="I4420">
            <v>-260</v>
          </cell>
        </row>
        <row r="4421">
          <cell r="I4421">
            <v>-280</v>
          </cell>
        </row>
        <row r="4422">
          <cell r="I4422">
            <v>-744</v>
          </cell>
        </row>
        <row r="4423">
          <cell r="I4423">
            <v>-1000</v>
          </cell>
        </row>
        <row r="4424">
          <cell r="I4424">
            <v>-500</v>
          </cell>
        </row>
        <row r="4425">
          <cell r="I4425">
            <v>-100</v>
          </cell>
        </row>
        <row r="4426">
          <cell r="I4426">
            <v>-250</v>
          </cell>
        </row>
        <row r="4427">
          <cell r="I4427">
            <v>-250</v>
          </cell>
        </row>
        <row r="4428">
          <cell r="I4428">
            <v>-104.25</v>
          </cell>
        </row>
        <row r="4429">
          <cell r="I4429">
            <v>-170.28</v>
          </cell>
        </row>
        <row r="4430">
          <cell r="I4430">
            <v>-100</v>
          </cell>
        </row>
        <row r="4431">
          <cell r="I4431">
            <v>-21.8</v>
          </cell>
        </row>
        <row r="4432">
          <cell r="I4432">
            <v>234687</v>
          </cell>
        </row>
        <row r="4433">
          <cell r="I4433">
            <v>3178</v>
          </cell>
        </row>
        <row r="4434">
          <cell r="G4434">
            <v>10215</v>
          </cell>
          <cell r="I4434">
            <v>100</v>
          </cell>
        </row>
        <row r="4435">
          <cell r="I4435">
            <v>-16</v>
          </cell>
        </row>
        <row r="4436">
          <cell r="I4436">
            <v>-21.17</v>
          </cell>
        </row>
        <row r="4437">
          <cell r="I4437">
            <v>-39.17</v>
          </cell>
        </row>
        <row r="4438">
          <cell r="I4438">
            <v>-38</v>
          </cell>
        </row>
        <row r="4439">
          <cell r="I4439">
            <v>-2200</v>
          </cell>
        </row>
        <row r="4440">
          <cell r="I4440">
            <v>-3225</v>
          </cell>
        </row>
        <row r="4441">
          <cell r="I4441">
            <v>-1500</v>
          </cell>
        </row>
        <row r="4442">
          <cell r="I4442">
            <v>-3300</v>
          </cell>
        </row>
        <row r="4443">
          <cell r="I4443">
            <v>-2900</v>
          </cell>
        </row>
        <row r="4444">
          <cell r="I4444">
            <v>-3300</v>
          </cell>
        </row>
        <row r="4445">
          <cell r="I4445">
            <v>-450</v>
          </cell>
        </row>
        <row r="4446">
          <cell r="I4446">
            <v>-500</v>
          </cell>
        </row>
        <row r="4447">
          <cell r="I4447">
            <v>-900</v>
          </cell>
        </row>
        <row r="4448">
          <cell r="I4448">
            <v>-3945</v>
          </cell>
        </row>
        <row r="4449">
          <cell r="I4449">
            <v>-162</v>
          </cell>
        </row>
        <row r="4450">
          <cell r="G4450">
            <v>10217</v>
          </cell>
          <cell r="I4450">
            <v>600</v>
          </cell>
        </row>
        <row r="4451">
          <cell r="G4451">
            <v>10219</v>
          </cell>
          <cell r="I4451">
            <v>300</v>
          </cell>
        </row>
        <row r="4452">
          <cell r="G4452">
            <v>10076</v>
          </cell>
          <cell r="I4452">
            <v>972</v>
          </cell>
        </row>
        <row r="4453">
          <cell r="G4453">
            <v>10226</v>
          </cell>
          <cell r="I4453">
            <v>1500</v>
          </cell>
        </row>
        <row r="4454">
          <cell r="G4454">
            <v>10319</v>
          </cell>
          <cell r="I4454">
            <v>300</v>
          </cell>
        </row>
        <row r="4455">
          <cell r="G4455">
            <v>10216</v>
          </cell>
          <cell r="I4455">
            <v>1300</v>
          </cell>
        </row>
        <row r="4456">
          <cell r="G4456">
            <v>10139</v>
          </cell>
          <cell r="I4456">
            <v>4089</v>
          </cell>
        </row>
        <row r="4457">
          <cell r="G4457">
            <v>10223</v>
          </cell>
          <cell r="I4457">
            <v>1547</v>
          </cell>
        </row>
        <row r="4458">
          <cell r="G4458">
            <v>10224</v>
          </cell>
          <cell r="I4458">
            <v>4000</v>
          </cell>
        </row>
        <row r="4459">
          <cell r="G4459">
            <v>10200</v>
          </cell>
          <cell r="I4459">
            <v>700</v>
          </cell>
        </row>
        <row r="4460">
          <cell r="G4460">
            <v>10222</v>
          </cell>
          <cell r="I4460">
            <v>2000</v>
          </cell>
        </row>
        <row r="4461">
          <cell r="G4461">
            <v>10167</v>
          </cell>
          <cell r="I4461">
            <v>6000</v>
          </cell>
        </row>
        <row r="4462">
          <cell r="G4462">
            <v>10185</v>
          </cell>
          <cell r="I4462">
            <v>500</v>
          </cell>
        </row>
        <row r="4463">
          <cell r="G4463">
            <v>10003</v>
          </cell>
          <cell r="I4463">
            <v>1073</v>
          </cell>
        </row>
        <row r="4464">
          <cell r="G4464">
            <v>10228</v>
          </cell>
          <cell r="I4464">
            <v>8000</v>
          </cell>
        </row>
        <row r="4465">
          <cell r="I4465">
            <v>-372</v>
          </cell>
        </row>
        <row r="4466">
          <cell r="I4466">
            <v>-420</v>
          </cell>
        </row>
        <row r="4467">
          <cell r="I4467">
            <v>-1040</v>
          </cell>
        </row>
        <row r="4468">
          <cell r="I4468">
            <v>-650</v>
          </cell>
        </row>
        <row r="4469">
          <cell r="I4469">
            <v>-200</v>
          </cell>
        </row>
        <row r="4470">
          <cell r="I4470">
            <v>-10000</v>
          </cell>
        </row>
        <row r="4471">
          <cell r="I4471">
            <v>-19</v>
          </cell>
        </row>
        <row r="4472">
          <cell r="I4472">
            <v>-50</v>
          </cell>
        </row>
        <row r="4473">
          <cell r="I4473">
            <v>-5000</v>
          </cell>
        </row>
        <row r="4474">
          <cell r="I4474">
            <v>300</v>
          </cell>
        </row>
        <row r="4475">
          <cell r="G4475">
            <v>10231</v>
          </cell>
          <cell r="I4475">
            <v>15000</v>
          </cell>
        </row>
        <row r="4476">
          <cell r="I4476">
            <v>-160</v>
          </cell>
        </row>
        <row r="4477">
          <cell r="I4477">
            <v>-148</v>
          </cell>
        </row>
        <row r="4478">
          <cell r="I4478">
            <v>-200</v>
          </cell>
        </row>
        <row r="4479">
          <cell r="I4479">
            <v>-16</v>
          </cell>
        </row>
        <row r="4480">
          <cell r="I4480">
            <v>-140</v>
          </cell>
        </row>
        <row r="4481">
          <cell r="I4481">
            <v>-218</v>
          </cell>
        </row>
        <row r="4482">
          <cell r="I4482">
            <v>-8.66</v>
          </cell>
        </row>
        <row r="4483">
          <cell r="I4483">
            <v>-4</v>
          </cell>
        </row>
        <row r="4484">
          <cell r="I4484">
            <v>-36.5</v>
          </cell>
        </row>
        <row r="4485">
          <cell r="I4485">
            <v>-95</v>
          </cell>
        </row>
        <row r="4486">
          <cell r="I4486">
            <v>-40.9</v>
          </cell>
        </row>
        <row r="4487">
          <cell r="I4487">
            <v>-8000</v>
          </cell>
        </row>
        <row r="4488">
          <cell r="I4488">
            <v>-1412.07</v>
          </cell>
        </row>
        <row r="4489">
          <cell r="I4489">
            <v>-71.069999999999993</v>
          </cell>
        </row>
        <row r="4490">
          <cell r="I4490">
            <v>-209.4</v>
          </cell>
        </row>
        <row r="4491">
          <cell r="I4491">
            <v>-665.43</v>
          </cell>
        </row>
        <row r="4492">
          <cell r="I4492">
            <v>-120</v>
          </cell>
        </row>
        <row r="4493">
          <cell r="I4493">
            <v>-25</v>
          </cell>
        </row>
        <row r="4494">
          <cell r="I4494">
            <v>-17</v>
          </cell>
        </row>
        <row r="4495">
          <cell r="I4495">
            <v>-496</v>
          </cell>
        </row>
        <row r="4496">
          <cell r="I4496">
            <v>-3233</v>
          </cell>
        </row>
        <row r="4497">
          <cell r="I4497">
            <v>-35</v>
          </cell>
        </row>
        <row r="4498">
          <cell r="G4498">
            <v>40</v>
          </cell>
          <cell r="I4498">
            <v>2803</v>
          </cell>
        </row>
        <row r="4499">
          <cell r="G4499">
            <v>10025</v>
          </cell>
          <cell r="I4499">
            <v>1000</v>
          </cell>
        </row>
        <row r="4500">
          <cell r="G4500">
            <v>4136</v>
          </cell>
          <cell r="I4500">
            <v>5644</v>
          </cell>
        </row>
        <row r="4501">
          <cell r="G4501">
            <v>10229</v>
          </cell>
          <cell r="I4501">
            <v>200</v>
          </cell>
        </row>
        <row r="4502">
          <cell r="G4502">
            <v>10133</v>
          </cell>
          <cell r="I4502">
            <v>516</v>
          </cell>
        </row>
        <row r="4503">
          <cell r="G4503">
            <v>1327</v>
          </cell>
          <cell r="I4503">
            <v>10000</v>
          </cell>
        </row>
        <row r="4504">
          <cell r="G4504">
            <v>1347</v>
          </cell>
          <cell r="I4504">
            <v>1300</v>
          </cell>
        </row>
        <row r="4505">
          <cell r="G4505">
            <v>10243</v>
          </cell>
          <cell r="I4505">
            <v>100</v>
          </cell>
        </row>
        <row r="4506">
          <cell r="I4506">
            <v>-15000</v>
          </cell>
        </row>
        <row r="4507">
          <cell r="I4507">
            <v>-72.5</v>
          </cell>
        </row>
        <row r="4508">
          <cell r="I4508">
            <v>-100</v>
          </cell>
        </row>
        <row r="4509">
          <cell r="I4509">
            <v>-34</v>
          </cell>
        </row>
        <row r="4510">
          <cell r="I4510">
            <v>-150</v>
          </cell>
        </row>
        <row r="4511">
          <cell r="I4511">
            <v>-35</v>
          </cell>
        </row>
        <row r="4512">
          <cell r="I4512">
            <v>-99</v>
          </cell>
        </row>
        <row r="4513">
          <cell r="I4513">
            <v>-75</v>
          </cell>
        </row>
        <row r="4514">
          <cell r="I4514">
            <v>-58</v>
          </cell>
        </row>
        <row r="4515">
          <cell r="I4515">
            <v>-36.5</v>
          </cell>
        </row>
        <row r="4516">
          <cell r="I4516">
            <v>-28</v>
          </cell>
        </row>
        <row r="4517">
          <cell r="I4517">
            <v>-69</v>
          </cell>
        </row>
        <row r="4518">
          <cell r="I4518">
            <v>-1155</v>
          </cell>
        </row>
        <row r="4519">
          <cell r="I4519">
            <v>-75</v>
          </cell>
        </row>
        <row r="4520">
          <cell r="I4520">
            <v>-59</v>
          </cell>
        </row>
        <row r="4521">
          <cell r="I4521">
            <v>-653.4</v>
          </cell>
        </row>
        <row r="4522">
          <cell r="I4522">
            <v>-100</v>
          </cell>
        </row>
        <row r="4523">
          <cell r="I4523">
            <v>-38</v>
          </cell>
        </row>
        <row r="4524">
          <cell r="I4524">
            <v>-200</v>
          </cell>
        </row>
        <row r="4525">
          <cell r="I4525">
            <v>-52.05</v>
          </cell>
        </row>
        <row r="4526">
          <cell r="I4526">
            <v>-30</v>
          </cell>
        </row>
        <row r="4527">
          <cell r="I4527">
            <v>-20.5</v>
          </cell>
        </row>
        <row r="4528">
          <cell r="I4528">
            <v>-125.25</v>
          </cell>
        </row>
        <row r="4529">
          <cell r="G4529">
            <v>10243</v>
          </cell>
          <cell r="I4529">
            <v>3000</v>
          </cell>
        </row>
        <row r="4530">
          <cell r="G4530">
            <v>10248</v>
          </cell>
          <cell r="I4530">
            <v>800</v>
          </cell>
        </row>
        <row r="4531">
          <cell r="G4531">
            <v>10249</v>
          </cell>
          <cell r="I4531">
            <v>2000</v>
          </cell>
        </row>
        <row r="4532">
          <cell r="I4532">
            <v>-580</v>
          </cell>
        </row>
        <row r="4533">
          <cell r="I4533">
            <v>-19</v>
          </cell>
        </row>
        <row r="4534">
          <cell r="I4534">
            <v>-7000</v>
          </cell>
        </row>
        <row r="4535">
          <cell r="I4535">
            <v>-6000</v>
          </cell>
        </row>
        <row r="4536">
          <cell r="I4536">
            <v>-420</v>
          </cell>
        </row>
        <row r="4537">
          <cell r="I4537">
            <v>-200</v>
          </cell>
        </row>
        <row r="4538">
          <cell r="I4538">
            <v>-60</v>
          </cell>
        </row>
        <row r="4539">
          <cell r="I4539">
            <v>-170</v>
          </cell>
        </row>
        <row r="4540">
          <cell r="I4540">
            <v>-60</v>
          </cell>
        </row>
        <row r="4541">
          <cell r="I4541">
            <v>-200</v>
          </cell>
        </row>
        <row r="4542">
          <cell r="I4542">
            <v>-2400</v>
          </cell>
        </row>
        <row r="4543">
          <cell r="I4543">
            <v>2000</v>
          </cell>
        </row>
        <row r="4544">
          <cell r="I4544">
            <v>-150</v>
          </cell>
        </row>
        <row r="4545">
          <cell r="I4545">
            <v>-176.5</v>
          </cell>
        </row>
        <row r="4546">
          <cell r="I4546">
            <v>-200</v>
          </cell>
        </row>
        <row r="4547">
          <cell r="I4547">
            <v>-49</v>
          </cell>
        </row>
        <row r="4548">
          <cell r="I4548">
            <v>-500</v>
          </cell>
        </row>
        <row r="4549">
          <cell r="G4549">
            <v>10255</v>
          </cell>
          <cell r="I4549">
            <v>1000</v>
          </cell>
        </row>
        <row r="4550">
          <cell r="G4550">
            <v>10252</v>
          </cell>
          <cell r="I4550">
            <v>100</v>
          </cell>
        </row>
        <row r="4551">
          <cell r="G4551">
            <v>10237</v>
          </cell>
          <cell r="I4551">
            <v>1500</v>
          </cell>
        </row>
        <row r="4552">
          <cell r="G4552">
            <v>10238</v>
          </cell>
          <cell r="I4552">
            <v>800</v>
          </cell>
        </row>
        <row r="4553">
          <cell r="G4553">
            <v>10239</v>
          </cell>
          <cell r="I4553">
            <v>1000</v>
          </cell>
        </row>
        <row r="4554">
          <cell r="G4554">
            <v>10238</v>
          </cell>
          <cell r="I4554">
            <v>6000</v>
          </cell>
        </row>
        <row r="4555">
          <cell r="G4555">
            <v>4206</v>
          </cell>
          <cell r="I4555">
            <v>5200</v>
          </cell>
        </row>
        <row r="4556">
          <cell r="I4556">
            <v>-200</v>
          </cell>
        </row>
        <row r="4557">
          <cell r="I4557">
            <v>-28.47</v>
          </cell>
        </row>
        <row r="4558">
          <cell r="I4558">
            <v>-1400</v>
          </cell>
        </row>
        <row r="4559">
          <cell r="I4559">
            <v>-1224.2</v>
          </cell>
        </row>
        <row r="4560">
          <cell r="I4560">
            <v>-28.5</v>
          </cell>
        </row>
        <row r="4561">
          <cell r="I4561">
            <v>-1600</v>
          </cell>
        </row>
        <row r="4562">
          <cell r="I4562">
            <v>-47200</v>
          </cell>
        </row>
        <row r="4563">
          <cell r="G4563">
            <v>4191</v>
          </cell>
          <cell r="I4563">
            <v>-3824.75</v>
          </cell>
        </row>
        <row r="4564">
          <cell r="G4564">
            <v>10253</v>
          </cell>
          <cell r="I4564">
            <v>8000</v>
          </cell>
        </row>
        <row r="4565">
          <cell r="I4565">
            <v>-1230</v>
          </cell>
        </row>
        <row r="4566">
          <cell r="I4566">
            <v>-2500</v>
          </cell>
        </row>
        <row r="4567">
          <cell r="I4567">
            <v>-98</v>
          </cell>
        </row>
        <row r="4568">
          <cell r="I4568">
            <v>-51.83</v>
          </cell>
        </row>
        <row r="4569">
          <cell r="I4569">
            <v>-31</v>
          </cell>
        </row>
        <row r="4570">
          <cell r="I4570">
            <v>-245</v>
          </cell>
        </row>
        <row r="4571">
          <cell r="G4571">
            <v>4203</v>
          </cell>
          <cell r="I4571">
            <v>1544</v>
          </cell>
        </row>
        <row r="4572">
          <cell r="G4572">
            <v>10046</v>
          </cell>
          <cell r="I4572">
            <v>1072</v>
          </cell>
        </row>
        <row r="4573">
          <cell r="I4573">
            <v>-1544</v>
          </cell>
        </row>
        <row r="4574">
          <cell r="I4574">
            <v>-403.87</v>
          </cell>
        </row>
        <row r="4575">
          <cell r="I4575">
            <v>-96</v>
          </cell>
        </row>
        <row r="4576">
          <cell r="I4576">
            <v>-50</v>
          </cell>
        </row>
        <row r="4577">
          <cell r="I4577">
            <v>-65</v>
          </cell>
        </row>
        <row r="4578">
          <cell r="I4578">
            <v>-65</v>
          </cell>
        </row>
        <row r="4579">
          <cell r="I4579">
            <v>-282</v>
          </cell>
        </row>
        <row r="4580">
          <cell r="I4580">
            <v>-49.64</v>
          </cell>
        </row>
        <row r="4581">
          <cell r="I4581">
            <v>-131</v>
          </cell>
        </row>
        <row r="4582">
          <cell r="I4582">
            <v>-34</v>
          </cell>
        </row>
        <row r="4583">
          <cell r="I4583">
            <v>-4</v>
          </cell>
        </row>
        <row r="4584">
          <cell r="I4584">
            <v>-9000</v>
          </cell>
        </row>
        <row r="4585">
          <cell r="G4585">
            <v>10261</v>
          </cell>
          <cell r="I4585">
            <v>6500</v>
          </cell>
        </row>
        <row r="4586">
          <cell r="G4586">
            <v>10215</v>
          </cell>
          <cell r="I4586">
            <v>132</v>
          </cell>
        </row>
        <row r="4587">
          <cell r="G4587">
            <v>4200</v>
          </cell>
          <cell r="I4587">
            <v>9000</v>
          </cell>
        </row>
        <row r="4588">
          <cell r="G4588">
            <v>4228</v>
          </cell>
          <cell r="I4588">
            <v>1608</v>
          </cell>
        </row>
        <row r="4589">
          <cell r="G4589">
            <v>10258</v>
          </cell>
          <cell r="I4589">
            <v>1000</v>
          </cell>
        </row>
        <row r="4590">
          <cell r="G4590">
            <v>10259</v>
          </cell>
          <cell r="I4590">
            <v>6000</v>
          </cell>
        </row>
        <row r="4591">
          <cell r="I4591">
            <v>-856</v>
          </cell>
        </row>
        <row r="4592">
          <cell r="I4592">
            <v>-161.9</v>
          </cell>
        </row>
        <row r="4593">
          <cell r="I4593">
            <v>-400</v>
          </cell>
        </row>
        <row r="4594">
          <cell r="I4594">
            <v>-393</v>
          </cell>
        </row>
        <row r="4595">
          <cell r="I4595">
            <v>-29.75</v>
          </cell>
        </row>
        <row r="4596">
          <cell r="I4596">
            <v>-50</v>
          </cell>
        </row>
        <row r="4597">
          <cell r="I4597">
            <v>-60.17</v>
          </cell>
        </row>
        <row r="4598">
          <cell r="I4598">
            <v>-20</v>
          </cell>
        </row>
        <row r="4599">
          <cell r="I4599">
            <v>-63.5</v>
          </cell>
        </row>
        <row r="4600">
          <cell r="I4600">
            <v>-1000</v>
          </cell>
        </row>
        <row r="4601">
          <cell r="I4601">
            <v>-140</v>
          </cell>
        </row>
        <row r="4602">
          <cell r="I4602">
            <v>-245</v>
          </cell>
        </row>
        <row r="4603">
          <cell r="I4603">
            <v>-400</v>
          </cell>
        </row>
        <row r="4604">
          <cell r="I4604">
            <v>-6000</v>
          </cell>
        </row>
        <row r="4605">
          <cell r="G4605">
            <v>10263</v>
          </cell>
          <cell r="I4605">
            <v>100</v>
          </cell>
        </row>
        <row r="4606">
          <cell r="G4606">
            <v>10264</v>
          </cell>
          <cell r="I4606">
            <v>500</v>
          </cell>
        </row>
        <row r="4607">
          <cell r="G4607">
            <v>10262</v>
          </cell>
          <cell r="I4607">
            <v>5000</v>
          </cell>
        </row>
        <row r="4608">
          <cell r="G4608">
            <v>4191</v>
          </cell>
          <cell r="I4608">
            <v>3824.75</v>
          </cell>
        </row>
        <row r="4609">
          <cell r="G4609">
            <v>10196</v>
          </cell>
          <cell r="I4609">
            <v>5000</v>
          </cell>
        </row>
        <row r="4610">
          <cell r="I4610">
            <v>-160</v>
          </cell>
        </row>
        <row r="4611">
          <cell r="I4611">
            <v>-57.23</v>
          </cell>
        </row>
        <row r="4612">
          <cell r="I4612">
            <v>-240</v>
          </cell>
        </row>
        <row r="4613">
          <cell r="I4613">
            <v>-3000</v>
          </cell>
        </row>
        <row r="4614">
          <cell r="I4614">
            <v>-200</v>
          </cell>
        </row>
        <row r="4615">
          <cell r="G4615">
            <v>1364</v>
          </cell>
          <cell r="I4615">
            <v>3044</v>
          </cell>
        </row>
        <row r="4616">
          <cell r="I4616">
            <v>-60</v>
          </cell>
        </row>
        <row r="4617">
          <cell r="I4617">
            <v>-90</v>
          </cell>
        </row>
        <row r="4618">
          <cell r="I4618">
            <v>-70</v>
          </cell>
        </row>
        <row r="4619">
          <cell r="I4619">
            <v>-30</v>
          </cell>
        </row>
        <row r="4620">
          <cell r="I4620">
            <v>-51</v>
          </cell>
        </row>
        <row r="4621">
          <cell r="I4621">
            <v>-91</v>
          </cell>
        </row>
        <row r="4622">
          <cell r="I4622">
            <v>-50</v>
          </cell>
        </row>
        <row r="4623">
          <cell r="I4623">
            <v>-60</v>
          </cell>
        </row>
        <row r="4624">
          <cell r="I4624">
            <v>-9.5</v>
          </cell>
        </row>
        <row r="4625">
          <cell r="I4625">
            <v>-39</v>
          </cell>
        </row>
        <row r="4626">
          <cell r="I4626">
            <v>-70</v>
          </cell>
        </row>
        <row r="4627">
          <cell r="I4627">
            <v>-5.5</v>
          </cell>
        </row>
        <row r="4628">
          <cell r="I4628">
            <v>-21.5</v>
          </cell>
        </row>
        <row r="4629">
          <cell r="I4629">
            <v>-36</v>
          </cell>
        </row>
        <row r="4630">
          <cell r="I4630">
            <v>-7</v>
          </cell>
        </row>
        <row r="4631">
          <cell r="I4631">
            <v>-35.270000000000003</v>
          </cell>
        </row>
        <row r="4632">
          <cell r="I4632">
            <v>-14.6</v>
          </cell>
        </row>
        <row r="4633">
          <cell r="I4633">
            <v>-12.4</v>
          </cell>
        </row>
        <row r="4634">
          <cell r="G4634">
            <v>10050</v>
          </cell>
          <cell r="I4634">
            <v>732</v>
          </cell>
        </row>
        <row r="4635">
          <cell r="G4635">
            <v>10016</v>
          </cell>
          <cell r="I4635">
            <v>11323</v>
          </cell>
        </row>
        <row r="4636">
          <cell r="G4636">
            <v>10214</v>
          </cell>
          <cell r="I4636">
            <v>2112</v>
          </cell>
        </row>
        <row r="4637">
          <cell r="G4637">
            <v>10011</v>
          </cell>
          <cell r="I4637">
            <v>1172</v>
          </cell>
        </row>
        <row r="4638">
          <cell r="G4638">
            <v>10270</v>
          </cell>
          <cell r="I4638">
            <v>300</v>
          </cell>
        </row>
        <row r="4639">
          <cell r="I4639">
            <v>-18</v>
          </cell>
        </row>
        <row r="4640">
          <cell r="I4640">
            <v>-18.25</v>
          </cell>
        </row>
        <row r="4641">
          <cell r="I4641">
            <v>-15000</v>
          </cell>
        </row>
        <row r="4642">
          <cell r="I4642">
            <v>-500</v>
          </cell>
        </row>
        <row r="4643">
          <cell r="I4643">
            <v>-13.87</v>
          </cell>
        </row>
        <row r="4644">
          <cell r="I4644">
            <v>-416.05</v>
          </cell>
        </row>
        <row r="4645">
          <cell r="I4645">
            <v>-212</v>
          </cell>
        </row>
        <row r="4646">
          <cell r="I4646">
            <v>-29.5</v>
          </cell>
        </row>
        <row r="4647">
          <cell r="I4647">
            <v>-135</v>
          </cell>
        </row>
        <row r="4648">
          <cell r="I4648">
            <v>-31</v>
          </cell>
        </row>
        <row r="4649">
          <cell r="G4649">
            <v>10273</v>
          </cell>
          <cell r="I4649">
            <v>6200</v>
          </cell>
        </row>
        <row r="4650">
          <cell r="G4650">
            <v>10274</v>
          </cell>
          <cell r="I4650">
            <v>1000</v>
          </cell>
        </row>
        <row r="4651">
          <cell r="G4651">
            <v>10277</v>
          </cell>
          <cell r="I4651">
            <v>15000</v>
          </cell>
        </row>
        <row r="4652">
          <cell r="G4652">
            <v>10271</v>
          </cell>
          <cell r="I4652">
            <v>132</v>
          </cell>
        </row>
        <row r="4653">
          <cell r="G4653">
            <v>10036</v>
          </cell>
          <cell r="I4653">
            <v>2643</v>
          </cell>
        </row>
        <row r="4654">
          <cell r="G4654">
            <v>10140</v>
          </cell>
          <cell r="I4654">
            <v>645</v>
          </cell>
        </row>
        <row r="4655">
          <cell r="I4655">
            <v>-574</v>
          </cell>
        </row>
        <row r="4656">
          <cell r="I4656">
            <v>-100</v>
          </cell>
        </row>
        <row r="4657">
          <cell r="I4657">
            <v>-1900</v>
          </cell>
        </row>
        <row r="4658">
          <cell r="I4658">
            <v>-132</v>
          </cell>
        </row>
        <row r="4659">
          <cell r="I4659">
            <v>-36.5</v>
          </cell>
        </row>
        <row r="4660">
          <cell r="I4660">
            <v>-32</v>
          </cell>
        </row>
        <row r="4661">
          <cell r="I4661">
            <v>-1044.18</v>
          </cell>
        </row>
        <row r="4662">
          <cell r="I4662">
            <v>-300</v>
          </cell>
        </row>
        <row r="4663">
          <cell r="G4663">
            <v>10116</v>
          </cell>
          <cell r="I4663">
            <v>5000</v>
          </cell>
        </row>
        <row r="4664">
          <cell r="G4664">
            <v>10290</v>
          </cell>
          <cell r="I4664">
            <v>5000</v>
          </cell>
        </row>
        <row r="4665">
          <cell r="G4665">
            <v>10283</v>
          </cell>
          <cell r="I4665">
            <v>1000</v>
          </cell>
        </row>
        <row r="4666">
          <cell r="G4666">
            <v>1369</v>
          </cell>
          <cell r="I4666">
            <v>12834</v>
          </cell>
        </row>
        <row r="4667">
          <cell r="G4667">
            <v>10274</v>
          </cell>
          <cell r="I4667">
            <v>800</v>
          </cell>
        </row>
        <row r="4668">
          <cell r="G4668">
            <v>10294</v>
          </cell>
          <cell r="I4668">
            <v>200</v>
          </cell>
        </row>
        <row r="4669">
          <cell r="I4669">
            <v>-694.2</v>
          </cell>
        </row>
        <row r="4670">
          <cell r="I4670">
            <v>-45</v>
          </cell>
        </row>
        <row r="4671">
          <cell r="I4671">
            <v>-5.5</v>
          </cell>
        </row>
        <row r="4672">
          <cell r="I4672">
            <v>-11</v>
          </cell>
        </row>
        <row r="4673">
          <cell r="I4673">
            <v>-11000</v>
          </cell>
        </row>
        <row r="4674">
          <cell r="G4674">
            <v>10295</v>
          </cell>
          <cell r="I4674">
            <v>418</v>
          </cell>
        </row>
        <row r="4675">
          <cell r="G4675">
            <v>1329</v>
          </cell>
          <cell r="I4675">
            <v>5800</v>
          </cell>
        </row>
        <row r="4676">
          <cell r="G4676">
            <v>10263</v>
          </cell>
          <cell r="I4676">
            <v>700</v>
          </cell>
        </row>
        <row r="4677">
          <cell r="G4677">
            <v>10280</v>
          </cell>
          <cell r="I4677">
            <v>500</v>
          </cell>
        </row>
        <row r="4678">
          <cell r="G4678">
            <v>10278</v>
          </cell>
          <cell r="I4678">
            <v>500</v>
          </cell>
        </row>
        <row r="4679">
          <cell r="G4679">
            <v>10275</v>
          </cell>
          <cell r="I4679">
            <v>200</v>
          </cell>
        </row>
        <row r="4680">
          <cell r="G4680">
            <v>10286</v>
          </cell>
          <cell r="I4680">
            <v>300</v>
          </cell>
        </row>
        <row r="4681">
          <cell r="G4681">
            <v>10285</v>
          </cell>
          <cell r="I4681">
            <v>800</v>
          </cell>
        </row>
        <row r="4682">
          <cell r="G4682">
            <v>10287</v>
          </cell>
          <cell r="I4682">
            <v>200</v>
          </cell>
        </row>
        <row r="4683">
          <cell r="I4683">
            <v>-6000</v>
          </cell>
        </row>
        <row r="4684">
          <cell r="I4684">
            <v>-58</v>
          </cell>
        </row>
        <row r="4685">
          <cell r="I4685">
            <v>-15</v>
          </cell>
        </row>
        <row r="4686">
          <cell r="I4686">
            <v>-420</v>
          </cell>
        </row>
        <row r="4687">
          <cell r="I4687">
            <v>-29.97</v>
          </cell>
        </row>
        <row r="4688">
          <cell r="I4688">
            <v>-16.75</v>
          </cell>
        </row>
        <row r="4689">
          <cell r="I4689">
            <v>-13.25</v>
          </cell>
        </row>
        <row r="4690">
          <cell r="I4690">
            <v>-2350</v>
          </cell>
        </row>
        <row r="4691">
          <cell r="I4691">
            <v>-29</v>
          </cell>
        </row>
        <row r="4692">
          <cell r="I4692">
            <v>-174.8</v>
          </cell>
        </row>
        <row r="4693">
          <cell r="I4693">
            <v>-269</v>
          </cell>
        </row>
        <row r="4694">
          <cell r="I4694">
            <v>-2280</v>
          </cell>
        </row>
        <row r="4695">
          <cell r="I4695">
            <v>-6000</v>
          </cell>
        </row>
        <row r="4696">
          <cell r="I4696">
            <v>-21.9</v>
          </cell>
        </row>
        <row r="4697">
          <cell r="I4697">
            <v>-2300</v>
          </cell>
        </row>
        <row r="4698">
          <cell r="I4698">
            <v>-200</v>
          </cell>
        </row>
        <row r="4699">
          <cell r="I4699">
            <v>-181.5</v>
          </cell>
        </row>
        <row r="4700">
          <cell r="I4700">
            <v>-4000</v>
          </cell>
        </row>
        <row r="4701">
          <cell r="I4701">
            <v>-600</v>
          </cell>
        </row>
        <row r="4702">
          <cell r="I4702">
            <v>-29000</v>
          </cell>
        </row>
        <row r="4703">
          <cell r="G4703">
            <v>10283</v>
          </cell>
          <cell r="I4703">
            <v>2000</v>
          </cell>
        </row>
        <row r="4704">
          <cell r="G4704">
            <v>10259</v>
          </cell>
          <cell r="I4704">
            <v>4000</v>
          </cell>
        </row>
        <row r="4705">
          <cell r="I4705">
            <v>-80</v>
          </cell>
        </row>
        <row r="4706">
          <cell r="I4706">
            <v>-105</v>
          </cell>
        </row>
        <row r="4707">
          <cell r="I4707">
            <v>-1645.99</v>
          </cell>
        </row>
        <row r="4708">
          <cell r="I4708">
            <v>-259</v>
          </cell>
        </row>
        <row r="4709">
          <cell r="I4709">
            <v>-2062.9699999999998</v>
          </cell>
        </row>
        <row r="4710">
          <cell r="I4710">
            <v>-45</v>
          </cell>
        </row>
        <row r="4711">
          <cell r="I4711">
            <v>-304.7</v>
          </cell>
        </row>
        <row r="4712">
          <cell r="I4712">
            <v>-329.8</v>
          </cell>
        </row>
        <row r="4713">
          <cell r="I4713">
            <v>-37</v>
          </cell>
        </row>
        <row r="4714">
          <cell r="I4714">
            <v>-170</v>
          </cell>
        </row>
        <row r="4715">
          <cell r="I4715">
            <v>-30</v>
          </cell>
        </row>
        <row r="4716">
          <cell r="I4716">
            <v>-82.06</v>
          </cell>
        </row>
        <row r="4717">
          <cell r="I4717">
            <v>-100</v>
          </cell>
        </row>
        <row r="4718">
          <cell r="I4718">
            <v>-83</v>
          </cell>
        </row>
        <row r="4719">
          <cell r="I4719">
            <v>-232.01</v>
          </cell>
        </row>
        <row r="4720">
          <cell r="I4720">
            <v>-99.9</v>
          </cell>
        </row>
        <row r="4721">
          <cell r="I4721">
            <v>-1000</v>
          </cell>
        </row>
        <row r="4722">
          <cell r="I4722">
            <v>-3000</v>
          </cell>
        </row>
        <row r="4723">
          <cell r="G4723">
            <v>10090</v>
          </cell>
          <cell r="I4723">
            <v>3</v>
          </cell>
        </row>
        <row r="4724">
          <cell r="G4724">
            <v>10093</v>
          </cell>
          <cell r="I4724">
            <v>-3780</v>
          </cell>
        </row>
        <row r="4725">
          <cell r="I4725">
            <v>-830</v>
          </cell>
        </row>
        <row r="4726">
          <cell r="I4726">
            <v>-90</v>
          </cell>
        </row>
        <row r="4727">
          <cell r="I4727">
            <v>-45</v>
          </cell>
        </row>
        <row r="4728">
          <cell r="I4728">
            <v>-65</v>
          </cell>
        </row>
        <row r="4729">
          <cell r="I4729">
            <v>-35.479999999999997</v>
          </cell>
        </row>
        <row r="4730">
          <cell r="I4730">
            <v>-12</v>
          </cell>
        </row>
        <row r="4731">
          <cell r="I4731">
            <v>-19.71</v>
          </cell>
        </row>
        <row r="4732">
          <cell r="I4732">
            <v>-20.25</v>
          </cell>
        </row>
        <row r="4733">
          <cell r="I4733">
            <v>-24</v>
          </cell>
        </row>
        <row r="4734">
          <cell r="I4734">
            <v>-50</v>
          </cell>
        </row>
        <row r="4735">
          <cell r="I4735">
            <v>-200</v>
          </cell>
        </row>
        <row r="4736">
          <cell r="I4736">
            <v>-500</v>
          </cell>
        </row>
        <row r="4737">
          <cell r="I4737">
            <v>-73.5</v>
          </cell>
        </row>
        <row r="4738">
          <cell r="I4738">
            <v>-166.66</v>
          </cell>
        </row>
        <row r="4739">
          <cell r="I4739">
            <v>-251.20999999999998</v>
          </cell>
        </row>
        <row r="4740">
          <cell r="I4740">
            <v>-455</v>
          </cell>
        </row>
        <row r="4741">
          <cell r="I4741">
            <v>-83</v>
          </cell>
        </row>
        <row r="4742">
          <cell r="I4742">
            <v>-249.14000000000001</v>
          </cell>
        </row>
        <row r="4743">
          <cell r="I4743">
            <v>-189</v>
          </cell>
        </row>
        <row r="4744">
          <cell r="I4744">
            <v>-12</v>
          </cell>
        </row>
        <row r="4745">
          <cell r="I4745">
            <v>-900</v>
          </cell>
        </row>
        <row r="4746">
          <cell r="I4746">
            <v>-121</v>
          </cell>
        </row>
        <row r="4747">
          <cell r="I4747">
            <v>-936</v>
          </cell>
        </row>
        <row r="4748">
          <cell r="I4748">
            <v>-3</v>
          </cell>
        </row>
        <row r="4749">
          <cell r="G4749">
            <v>10094</v>
          </cell>
          <cell r="I4749">
            <v>1232</v>
          </cell>
        </row>
        <row r="4750">
          <cell r="G4750">
            <v>10311</v>
          </cell>
          <cell r="I4750">
            <v>3000</v>
          </cell>
        </row>
        <row r="4751">
          <cell r="I4751">
            <v>183354</v>
          </cell>
        </row>
        <row r="4752">
          <cell r="I4752">
            <v>3178</v>
          </cell>
        </row>
        <row r="4753">
          <cell r="G4753">
            <v>10319</v>
          </cell>
          <cell r="I4753">
            <v>7500</v>
          </cell>
        </row>
        <row r="4754">
          <cell r="I4754">
            <v>-14.24</v>
          </cell>
        </row>
        <row r="4755">
          <cell r="I4755">
            <v>-4000</v>
          </cell>
        </row>
        <row r="4756">
          <cell r="I4756">
            <v>-29000</v>
          </cell>
        </row>
        <row r="4757">
          <cell r="G4757">
            <v>10087</v>
          </cell>
          <cell r="I4757">
            <v>1000</v>
          </cell>
        </row>
        <row r="4758">
          <cell r="G4758">
            <v>10300</v>
          </cell>
          <cell r="I4758">
            <v>1500</v>
          </cell>
        </row>
        <row r="4759">
          <cell r="G4759">
            <v>1356</v>
          </cell>
          <cell r="I4759">
            <v>12117</v>
          </cell>
        </row>
        <row r="4760">
          <cell r="G4760">
            <v>10026</v>
          </cell>
          <cell r="I4760">
            <v>652</v>
          </cell>
        </row>
        <row r="4761">
          <cell r="G4761">
            <v>4248</v>
          </cell>
          <cell r="I4761">
            <v>9500</v>
          </cell>
        </row>
        <row r="4762">
          <cell r="G4762">
            <v>10280</v>
          </cell>
          <cell r="I4762">
            <v>700</v>
          </cell>
        </row>
        <row r="4763">
          <cell r="G4763">
            <v>10306</v>
          </cell>
          <cell r="I4763">
            <v>3213</v>
          </cell>
        </row>
        <row r="4764">
          <cell r="G4764">
            <v>10160</v>
          </cell>
          <cell r="I4764">
            <v>9150</v>
          </cell>
        </row>
        <row r="4765">
          <cell r="G4765">
            <v>10307</v>
          </cell>
          <cell r="I4765">
            <v>2220</v>
          </cell>
        </row>
        <row r="4766">
          <cell r="G4766">
            <v>10308</v>
          </cell>
          <cell r="I4766">
            <v>3000</v>
          </cell>
        </row>
        <row r="4767">
          <cell r="G4767">
            <v>10312</v>
          </cell>
          <cell r="I4767">
            <v>200</v>
          </cell>
        </row>
        <row r="4768">
          <cell r="G4768">
            <v>10315</v>
          </cell>
          <cell r="I4768">
            <v>4000</v>
          </cell>
        </row>
        <row r="4769">
          <cell r="G4769">
            <v>10132</v>
          </cell>
          <cell r="I4769">
            <v>432</v>
          </cell>
        </row>
        <row r="4770">
          <cell r="G4770">
            <v>10318</v>
          </cell>
          <cell r="I4770">
            <v>500</v>
          </cell>
        </row>
        <row r="4771">
          <cell r="G4771">
            <v>10320</v>
          </cell>
          <cell r="I4771">
            <v>50</v>
          </cell>
        </row>
        <row r="4772">
          <cell r="I4772">
            <v>-200</v>
          </cell>
        </row>
        <row r="4773">
          <cell r="I4773">
            <v>-5</v>
          </cell>
        </row>
        <row r="4774">
          <cell r="I4774">
            <v>-24</v>
          </cell>
        </row>
        <row r="4775">
          <cell r="I4775">
            <v>-3945</v>
          </cell>
        </row>
        <row r="4776">
          <cell r="I4776">
            <v>-1500</v>
          </cell>
        </row>
        <row r="4777">
          <cell r="I4777">
            <v>-2500</v>
          </cell>
        </row>
        <row r="4778">
          <cell r="I4778">
            <v>-1230</v>
          </cell>
        </row>
        <row r="4779">
          <cell r="I4779">
            <v>-980</v>
          </cell>
        </row>
        <row r="4780">
          <cell r="I4780">
            <v>-3000</v>
          </cell>
        </row>
        <row r="4781">
          <cell r="I4781">
            <v>-80</v>
          </cell>
        </row>
        <row r="4782">
          <cell r="I4782">
            <v>-1270</v>
          </cell>
        </row>
        <row r="4783">
          <cell r="I4783">
            <v>-116.96</v>
          </cell>
        </row>
        <row r="4784">
          <cell r="I4784">
            <v>-108</v>
          </cell>
        </row>
        <row r="4785">
          <cell r="I4785">
            <v>-100</v>
          </cell>
        </row>
        <row r="4786">
          <cell r="I4786">
            <v>-28</v>
          </cell>
        </row>
        <row r="4787">
          <cell r="I4787">
            <v>-228</v>
          </cell>
        </row>
        <row r="4788">
          <cell r="G4788">
            <v>10176</v>
          </cell>
          <cell r="I4788">
            <v>713</v>
          </cell>
        </row>
        <row r="4789">
          <cell r="G4789">
            <v>10078</v>
          </cell>
          <cell r="I4789">
            <v>-400</v>
          </cell>
        </row>
        <row r="4790">
          <cell r="I4790">
            <v>-34</v>
          </cell>
        </row>
        <row r="4791">
          <cell r="I4791">
            <v>-500</v>
          </cell>
        </row>
        <row r="4792">
          <cell r="G4792">
            <v>10467</v>
          </cell>
          <cell r="I4792">
            <v>600</v>
          </cell>
        </row>
        <row r="4793">
          <cell r="G4793">
            <v>1362</v>
          </cell>
          <cell r="I4793">
            <v>4420</v>
          </cell>
        </row>
        <row r="4794">
          <cell r="I4794">
            <v>-2400</v>
          </cell>
        </row>
        <row r="4795">
          <cell r="I4795">
            <v>-15.33</v>
          </cell>
        </row>
        <row r="4796">
          <cell r="I4796">
            <v>-24000</v>
          </cell>
        </row>
        <row r="4797">
          <cell r="I4797">
            <v>-1608.49</v>
          </cell>
        </row>
        <row r="4798">
          <cell r="I4798">
            <v>-7800</v>
          </cell>
        </row>
        <row r="4799">
          <cell r="I4799">
            <v>-250</v>
          </cell>
        </row>
        <row r="4800">
          <cell r="I4800">
            <v>-600</v>
          </cell>
        </row>
        <row r="4801">
          <cell r="I4801">
            <v>-241.5</v>
          </cell>
        </row>
        <row r="4802">
          <cell r="I4802">
            <v>-170.5</v>
          </cell>
        </row>
        <row r="4803">
          <cell r="I4803">
            <v>-30</v>
          </cell>
        </row>
        <row r="4804">
          <cell r="I4804">
            <v>-20000</v>
          </cell>
        </row>
        <row r="4805">
          <cell r="I4805">
            <v>-400</v>
          </cell>
        </row>
        <row r="4806">
          <cell r="I4806">
            <v>-420</v>
          </cell>
        </row>
        <row r="4807">
          <cell r="I4807">
            <v>-500</v>
          </cell>
        </row>
        <row r="4808">
          <cell r="I4808">
            <v>-500</v>
          </cell>
        </row>
        <row r="4809">
          <cell r="I4809">
            <v>-500</v>
          </cell>
        </row>
        <row r="4810">
          <cell r="I4810">
            <v>-1000</v>
          </cell>
        </row>
        <row r="4811">
          <cell r="I4811">
            <v>-1000</v>
          </cell>
        </row>
        <row r="4812">
          <cell r="I4812">
            <v>-1000</v>
          </cell>
        </row>
        <row r="4813">
          <cell r="I4813">
            <v>-3300</v>
          </cell>
        </row>
        <row r="4814">
          <cell r="I4814">
            <v>-492</v>
          </cell>
        </row>
        <row r="4815">
          <cell r="I4815">
            <v>-2400</v>
          </cell>
        </row>
        <row r="4816">
          <cell r="I4816">
            <v>-4600</v>
          </cell>
        </row>
        <row r="4817">
          <cell r="I4817">
            <v>-1750</v>
          </cell>
        </row>
        <row r="4818">
          <cell r="I4818">
            <v>-2100</v>
          </cell>
        </row>
        <row r="4819">
          <cell r="I4819">
            <v>-3300</v>
          </cell>
        </row>
        <row r="4820">
          <cell r="I4820">
            <v>-200</v>
          </cell>
        </row>
        <row r="4821">
          <cell r="I4821">
            <v>-300</v>
          </cell>
        </row>
        <row r="4822">
          <cell r="I4822">
            <v>-8938</v>
          </cell>
        </row>
        <row r="4823">
          <cell r="I4823">
            <v>-200</v>
          </cell>
        </row>
        <row r="4824">
          <cell r="I4824">
            <v>-672</v>
          </cell>
        </row>
        <row r="4825">
          <cell r="I4825">
            <v>-55</v>
          </cell>
        </row>
        <row r="4826">
          <cell r="I4826">
            <v>-204</v>
          </cell>
        </row>
        <row r="4827">
          <cell r="I4827">
            <v>-45</v>
          </cell>
        </row>
        <row r="4828">
          <cell r="I4828">
            <v>-43</v>
          </cell>
        </row>
        <row r="4829">
          <cell r="I4829">
            <v>-3178</v>
          </cell>
        </row>
        <row r="4830">
          <cell r="I4830">
            <v>-7500</v>
          </cell>
        </row>
        <row r="4831">
          <cell r="G4831">
            <v>10343</v>
          </cell>
          <cell r="I4831">
            <v>300</v>
          </cell>
        </row>
        <row r="4832">
          <cell r="G4832">
            <v>10341</v>
          </cell>
          <cell r="I4832">
            <v>10000</v>
          </cell>
        </row>
        <row r="4833">
          <cell r="G4833">
            <v>1267</v>
          </cell>
          <cell r="I4833">
            <v>935</v>
          </cell>
        </row>
        <row r="4834">
          <cell r="G4834">
            <v>1274</v>
          </cell>
          <cell r="I4834">
            <v>789</v>
          </cell>
        </row>
        <row r="4835">
          <cell r="I4835">
            <v>-10000</v>
          </cell>
        </row>
        <row r="4836">
          <cell r="I4836">
            <v>-18</v>
          </cell>
        </row>
        <row r="4837">
          <cell r="I4837">
            <v>-1750</v>
          </cell>
        </row>
        <row r="4838">
          <cell r="G4838">
            <v>10211</v>
          </cell>
          <cell r="I4838">
            <v>672</v>
          </cell>
        </row>
        <row r="4839">
          <cell r="G4839">
            <v>10330</v>
          </cell>
          <cell r="I4839">
            <v>700</v>
          </cell>
        </row>
        <row r="4840">
          <cell r="G4840">
            <v>10336</v>
          </cell>
          <cell r="I4840">
            <v>8150</v>
          </cell>
        </row>
        <row r="4841">
          <cell r="G4841">
            <v>10337</v>
          </cell>
          <cell r="I4841">
            <v>200</v>
          </cell>
        </row>
        <row r="4842">
          <cell r="G4842">
            <v>10340</v>
          </cell>
          <cell r="I4842">
            <v>270</v>
          </cell>
        </row>
        <row r="4843">
          <cell r="G4843">
            <v>10339</v>
          </cell>
          <cell r="I4843">
            <v>4000</v>
          </cell>
        </row>
        <row r="4844">
          <cell r="G4844">
            <v>10344</v>
          </cell>
          <cell r="I4844">
            <v>3000</v>
          </cell>
        </row>
        <row r="4845">
          <cell r="G4845">
            <v>10312</v>
          </cell>
          <cell r="I4845">
            <v>-7200</v>
          </cell>
        </row>
        <row r="4846">
          <cell r="G4846">
            <v>10053</v>
          </cell>
          <cell r="I4846">
            <v>838</v>
          </cell>
        </row>
        <row r="4847">
          <cell r="G4847">
            <v>10054</v>
          </cell>
          <cell r="I4847">
            <v>22961.5</v>
          </cell>
        </row>
        <row r="4848">
          <cell r="G4848">
            <v>10075</v>
          </cell>
          <cell r="I4848">
            <v>327</v>
          </cell>
        </row>
        <row r="4849">
          <cell r="G4849">
            <v>10183</v>
          </cell>
          <cell r="I4849">
            <v>3026</v>
          </cell>
        </row>
        <row r="4850">
          <cell r="G4850">
            <v>10184</v>
          </cell>
          <cell r="I4850">
            <v>712.5</v>
          </cell>
        </row>
        <row r="4851">
          <cell r="G4851">
            <v>10198</v>
          </cell>
          <cell r="I4851">
            <v>135</v>
          </cell>
        </row>
        <row r="4852">
          <cell r="G4852">
            <v>10348</v>
          </cell>
          <cell r="I4852">
            <v>6600</v>
          </cell>
        </row>
        <row r="4853">
          <cell r="G4853">
            <v>10326</v>
          </cell>
          <cell r="I4853">
            <v>260</v>
          </cell>
        </row>
        <row r="4854">
          <cell r="G4854">
            <v>10101</v>
          </cell>
          <cell r="I4854">
            <v>388</v>
          </cell>
        </row>
        <row r="4855">
          <cell r="I4855">
            <v>-88.59</v>
          </cell>
        </row>
        <row r="4856">
          <cell r="I4856">
            <v>-71</v>
          </cell>
        </row>
        <row r="4857">
          <cell r="I4857">
            <v>-1500</v>
          </cell>
        </row>
        <row r="4858">
          <cell r="I4858">
            <v>-200</v>
          </cell>
        </row>
        <row r="4859">
          <cell r="I4859">
            <v>-2300</v>
          </cell>
        </row>
        <row r="4860">
          <cell r="I4860">
            <v>-200</v>
          </cell>
        </row>
        <row r="4861">
          <cell r="I4861">
            <v>-500</v>
          </cell>
        </row>
        <row r="4862">
          <cell r="I4862">
            <v>-635.95000000000005</v>
          </cell>
        </row>
        <row r="4863">
          <cell r="I4863">
            <v>-233.8</v>
          </cell>
        </row>
        <row r="4864">
          <cell r="I4864">
            <v>-18</v>
          </cell>
        </row>
        <row r="4865">
          <cell r="I4865">
            <v>-154.5</v>
          </cell>
        </row>
        <row r="4866">
          <cell r="I4866">
            <v>-110</v>
          </cell>
        </row>
        <row r="4867">
          <cell r="I4867">
            <v>-15</v>
          </cell>
        </row>
        <row r="4868">
          <cell r="I4868">
            <v>-250</v>
          </cell>
        </row>
        <row r="4869">
          <cell r="I4869">
            <v>-675</v>
          </cell>
        </row>
        <row r="4870">
          <cell r="I4870">
            <v>-8000</v>
          </cell>
        </row>
        <row r="4871">
          <cell r="I4871">
            <v>-111</v>
          </cell>
        </row>
        <row r="4872">
          <cell r="I4872">
            <v>-14</v>
          </cell>
        </row>
        <row r="4873">
          <cell r="I4873">
            <v>-11</v>
          </cell>
        </row>
        <row r="4874">
          <cell r="I4874">
            <v>-12</v>
          </cell>
        </row>
        <row r="4875">
          <cell r="I4875">
            <v>-50</v>
          </cell>
        </row>
        <row r="4876">
          <cell r="I4876">
            <v>-897</v>
          </cell>
        </row>
        <row r="4877">
          <cell r="I4877">
            <v>-9.25</v>
          </cell>
        </row>
        <row r="4878">
          <cell r="I4878">
            <v>-12000</v>
          </cell>
        </row>
        <row r="4879">
          <cell r="G4879">
            <v>10356</v>
          </cell>
          <cell r="I4879">
            <v>200</v>
          </cell>
        </row>
        <row r="4880">
          <cell r="G4880">
            <v>10219</v>
          </cell>
          <cell r="I4880">
            <v>967</v>
          </cell>
        </row>
        <row r="4881">
          <cell r="I4881">
            <v>-170</v>
          </cell>
        </row>
        <row r="4882">
          <cell r="G4882">
            <v>10366</v>
          </cell>
          <cell r="I4882">
            <v>500</v>
          </cell>
        </row>
        <row r="4883">
          <cell r="G4883">
            <v>10362</v>
          </cell>
          <cell r="I4883">
            <v>1000</v>
          </cell>
        </row>
        <row r="4884">
          <cell r="G4884">
            <v>10370</v>
          </cell>
          <cell r="I4884">
            <v>3000</v>
          </cell>
        </row>
        <row r="4885">
          <cell r="G4885">
            <v>10172</v>
          </cell>
          <cell r="I4885">
            <v>797</v>
          </cell>
        </row>
        <row r="4886">
          <cell r="G4886">
            <v>10006</v>
          </cell>
          <cell r="I4886">
            <v>5300</v>
          </cell>
        </row>
        <row r="4887">
          <cell r="G4887">
            <v>10349</v>
          </cell>
          <cell r="I4887">
            <v>3000</v>
          </cell>
        </row>
        <row r="4888">
          <cell r="G4888">
            <v>10337</v>
          </cell>
          <cell r="I4888">
            <v>1150</v>
          </cell>
        </row>
        <row r="4889">
          <cell r="G4889">
            <v>10355</v>
          </cell>
          <cell r="I4889">
            <v>10000</v>
          </cell>
        </row>
        <row r="4890">
          <cell r="G4890">
            <v>10054</v>
          </cell>
          <cell r="I4890">
            <v>321.5</v>
          </cell>
        </row>
        <row r="4891">
          <cell r="G4891">
            <v>10109</v>
          </cell>
          <cell r="I4891">
            <v>1071</v>
          </cell>
        </row>
        <row r="4892">
          <cell r="G4892">
            <v>10110</v>
          </cell>
          <cell r="I4892">
            <v>5366</v>
          </cell>
        </row>
        <row r="4893">
          <cell r="G4893">
            <v>10112</v>
          </cell>
          <cell r="I4893">
            <v>1241.5</v>
          </cell>
        </row>
        <row r="4894">
          <cell r="I4894">
            <v>-200</v>
          </cell>
        </row>
        <row r="4895">
          <cell r="I4895">
            <v>-67</v>
          </cell>
        </row>
        <row r="4896">
          <cell r="I4896">
            <v>-2500</v>
          </cell>
        </row>
        <row r="4897">
          <cell r="I4897">
            <v>-2600</v>
          </cell>
        </row>
        <row r="4898">
          <cell r="I4898">
            <v>2600</v>
          </cell>
        </row>
        <row r="4899">
          <cell r="I4899">
            <v>-97.61</v>
          </cell>
        </row>
        <row r="4900">
          <cell r="I4900">
            <v>-31</v>
          </cell>
        </row>
        <row r="4901">
          <cell r="I4901">
            <v>-175</v>
          </cell>
        </row>
        <row r="4902">
          <cell r="I4902">
            <v>-45</v>
          </cell>
        </row>
        <row r="4903">
          <cell r="I4903">
            <v>-459.9</v>
          </cell>
        </row>
        <row r="4904">
          <cell r="I4904">
            <v>-170</v>
          </cell>
        </row>
        <row r="4905">
          <cell r="I4905">
            <v>-4500</v>
          </cell>
        </row>
        <row r="4906">
          <cell r="I4906">
            <v>-2100</v>
          </cell>
        </row>
        <row r="4907">
          <cell r="I4907">
            <v>-5000</v>
          </cell>
        </row>
        <row r="4908">
          <cell r="I4908">
            <v>-85</v>
          </cell>
        </row>
        <row r="4909">
          <cell r="I4909">
            <v>-115</v>
          </cell>
        </row>
        <row r="4910">
          <cell r="I4910">
            <v>-308.70999999999998</v>
          </cell>
        </row>
        <row r="4911">
          <cell r="I4911">
            <v>-722.19</v>
          </cell>
        </row>
        <row r="4912">
          <cell r="I4912">
            <v>-1355</v>
          </cell>
        </row>
        <row r="4913">
          <cell r="I4913">
            <v>-344.35</v>
          </cell>
        </row>
        <row r="4914">
          <cell r="I4914">
            <v>-992.2</v>
          </cell>
        </row>
        <row r="4915">
          <cell r="I4915">
            <v>-825</v>
          </cell>
        </row>
        <row r="4916">
          <cell r="I4916">
            <v>-550</v>
          </cell>
        </row>
        <row r="4917">
          <cell r="I4917">
            <v>-275</v>
          </cell>
        </row>
        <row r="4918">
          <cell r="I4918">
            <v>-825</v>
          </cell>
        </row>
        <row r="4919">
          <cell r="I4919">
            <v>-380</v>
          </cell>
        </row>
        <row r="4920">
          <cell r="I4920">
            <v>-135</v>
          </cell>
        </row>
        <row r="4921">
          <cell r="I4921">
            <v>-275</v>
          </cell>
        </row>
        <row r="4922">
          <cell r="I4922">
            <v>-55</v>
          </cell>
        </row>
        <row r="4923">
          <cell r="I4923">
            <v>-55</v>
          </cell>
        </row>
        <row r="4924">
          <cell r="I4924">
            <v>-55</v>
          </cell>
        </row>
        <row r="4925">
          <cell r="I4925">
            <v>-27</v>
          </cell>
        </row>
        <row r="4926">
          <cell r="I4926">
            <v>-200</v>
          </cell>
        </row>
        <row r="4927">
          <cell r="I4927">
            <v>-246</v>
          </cell>
        </row>
        <row r="4928">
          <cell r="I4928">
            <v>-450</v>
          </cell>
        </row>
        <row r="4929">
          <cell r="I4929">
            <v>-432</v>
          </cell>
        </row>
        <row r="4930">
          <cell r="I4930">
            <v>-500</v>
          </cell>
        </row>
        <row r="4931">
          <cell r="I4931">
            <v>-200</v>
          </cell>
        </row>
        <row r="4932">
          <cell r="I4932">
            <v>-500</v>
          </cell>
        </row>
        <row r="4933">
          <cell r="I4933">
            <v>-700</v>
          </cell>
        </row>
        <row r="4934">
          <cell r="I4934">
            <v>-300</v>
          </cell>
        </row>
        <row r="4935">
          <cell r="I4935">
            <v>-925</v>
          </cell>
        </row>
        <row r="4936">
          <cell r="I4936">
            <v>-1972</v>
          </cell>
        </row>
        <row r="4937">
          <cell r="I4937">
            <v>-63.51</v>
          </cell>
        </row>
        <row r="4938">
          <cell r="I4938">
            <v>-53</v>
          </cell>
        </row>
        <row r="4939">
          <cell r="I4939">
            <v>-246</v>
          </cell>
        </row>
        <row r="4940">
          <cell r="I4940">
            <v>-91</v>
          </cell>
        </row>
        <row r="4941">
          <cell r="I4941">
            <v>-145</v>
          </cell>
        </row>
        <row r="4942">
          <cell r="I4942">
            <v>-76</v>
          </cell>
        </row>
        <row r="4943">
          <cell r="I4943">
            <v>-30.6</v>
          </cell>
        </row>
        <row r="4944">
          <cell r="I4944">
            <v>-110</v>
          </cell>
        </row>
        <row r="4945">
          <cell r="I4945">
            <v>-90</v>
          </cell>
        </row>
        <row r="4946">
          <cell r="I4946">
            <v>-87</v>
          </cell>
        </row>
        <row r="4947">
          <cell r="I4947">
            <v>-100.07</v>
          </cell>
        </row>
        <row r="4948">
          <cell r="I4948">
            <v>-6.31</v>
          </cell>
        </row>
        <row r="4949">
          <cell r="I4949">
            <v>-267</v>
          </cell>
        </row>
        <row r="4950">
          <cell r="I4950">
            <v>-318.5</v>
          </cell>
        </row>
        <row r="4951">
          <cell r="I4951">
            <v>-377.1</v>
          </cell>
        </row>
        <row r="4952">
          <cell r="I4952">
            <v>-518</v>
          </cell>
        </row>
        <row r="4953">
          <cell r="I4953">
            <v>-85</v>
          </cell>
        </row>
        <row r="4954">
          <cell r="I4954">
            <v>-115</v>
          </cell>
        </row>
        <row r="4955">
          <cell r="I4955">
            <v>-75</v>
          </cell>
        </row>
        <row r="4956">
          <cell r="I4956">
            <v>-60</v>
          </cell>
        </row>
        <row r="4957">
          <cell r="I4957">
            <v>-180</v>
          </cell>
        </row>
        <row r="4958">
          <cell r="I4958">
            <v>-75</v>
          </cell>
        </row>
        <row r="4959">
          <cell r="I4959">
            <v>-760</v>
          </cell>
        </row>
        <row r="4960">
          <cell r="I4960">
            <v>-500</v>
          </cell>
        </row>
        <row r="4961">
          <cell r="I4961">
            <v>-60</v>
          </cell>
        </row>
        <row r="4962">
          <cell r="I4962">
            <v>-453</v>
          </cell>
        </row>
        <row r="4963">
          <cell r="I4963">
            <v>-1059.1400000000001</v>
          </cell>
        </row>
        <row r="4964">
          <cell r="I4964">
            <v>-41</v>
          </cell>
        </row>
        <row r="4965">
          <cell r="I4965">
            <v>-372.25</v>
          </cell>
        </row>
        <row r="4966">
          <cell r="I4966">
            <v>-694.99</v>
          </cell>
        </row>
        <row r="4967">
          <cell r="I4967">
            <v>-409</v>
          </cell>
        </row>
        <row r="4968">
          <cell r="I4968">
            <v>-4499.29</v>
          </cell>
        </row>
        <row r="4969">
          <cell r="I4969">
            <v>-2471.38</v>
          </cell>
        </row>
        <row r="4970">
          <cell r="I4970">
            <v>-32</v>
          </cell>
        </row>
        <row r="4971">
          <cell r="I4971">
            <v>-1059.1400000000001</v>
          </cell>
        </row>
        <row r="4972">
          <cell r="I4972">
            <v>-120.03</v>
          </cell>
        </row>
        <row r="4973">
          <cell r="I4973">
            <v>-1254</v>
          </cell>
        </row>
        <row r="4974">
          <cell r="I4974">
            <v>-25000</v>
          </cell>
        </row>
        <row r="4975">
          <cell r="I4975">
            <v>-60000</v>
          </cell>
        </row>
        <row r="4976">
          <cell r="I4976">
            <v>-2718.69</v>
          </cell>
        </row>
        <row r="4977">
          <cell r="G4977">
            <v>10372</v>
          </cell>
          <cell r="I4977">
            <v>1000</v>
          </cell>
        </row>
        <row r="4978">
          <cell r="I4978">
            <v>-366</v>
          </cell>
        </row>
        <row r="4979">
          <cell r="I4979">
            <v>-19.5</v>
          </cell>
        </row>
        <row r="4980">
          <cell r="I4980">
            <v>-1300</v>
          </cell>
        </row>
        <row r="4981">
          <cell r="G4981">
            <v>10373</v>
          </cell>
          <cell r="I4981">
            <v>500</v>
          </cell>
        </row>
        <row r="4982">
          <cell r="I4982">
            <v>-230</v>
          </cell>
        </row>
        <row r="4983">
          <cell r="G4983">
            <v>10370</v>
          </cell>
          <cell r="I4983">
            <v>1700</v>
          </cell>
        </row>
        <row r="4984">
          <cell r="G4984">
            <v>10361</v>
          </cell>
          <cell r="I4984">
            <v>309</v>
          </cell>
        </row>
        <row r="4985">
          <cell r="G4985">
            <v>10127</v>
          </cell>
          <cell r="I4985">
            <v>1154</v>
          </cell>
        </row>
        <row r="4986">
          <cell r="G4986">
            <v>10374</v>
          </cell>
          <cell r="I4986">
            <v>4000</v>
          </cell>
        </row>
        <row r="4987">
          <cell r="G4987">
            <v>10245</v>
          </cell>
          <cell r="I4987">
            <v>279</v>
          </cell>
        </row>
        <row r="4988">
          <cell r="G4988">
            <v>10222</v>
          </cell>
          <cell r="I4988">
            <v>1966</v>
          </cell>
        </row>
        <row r="4989">
          <cell r="I4989">
            <v>-77</v>
          </cell>
        </row>
        <row r="4990">
          <cell r="I4990">
            <v>-19.75</v>
          </cell>
        </row>
        <row r="4991">
          <cell r="I4991">
            <v>-2000</v>
          </cell>
        </row>
        <row r="4992">
          <cell r="I4992">
            <v>-2000</v>
          </cell>
        </row>
        <row r="4993">
          <cell r="I4993">
            <v>-300</v>
          </cell>
        </row>
        <row r="4994">
          <cell r="I4994">
            <v>-1240</v>
          </cell>
        </row>
        <row r="4995">
          <cell r="I4995">
            <v>-1500</v>
          </cell>
        </row>
        <row r="4996">
          <cell r="I4996">
            <v>-33.75</v>
          </cell>
        </row>
        <row r="4997">
          <cell r="G4997">
            <v>10381</v>
          </cell>
          <cell r="I4997">
            <v>7023</v>
          </cell>
        </row>
        <row r="4998">
          <cell r="G4998">
            <v>10381</v>
          </cell>
          <cell r="I4998">
            <v>1000</v>
          </cell>
        </row>
        <row r="4999">
          <cell r="G4999">
            <v>10378</v>
          </cell>
          <cell r="I4999">
            <v>1183</v>
          </cell>
        </row>
        <row r="5000">
          <cell r="G5000">
            <v>10208</v>
          </cell>
          <cell r="I5000">
            <v>544</v>
          </cell>
        </row>
        <row r="5001">
          <cell r="G5001">
            <v>10349</v>
          </cell>
          <cell r="I5001">
            <v>265</v>
          </cell>
        </row>
        <row r="5002">
          <cell r="G5002">
            <v>10397</v>
          </cell>
          <cell r="I5002">
            <v>13000</v>
          </cell>
        </row>
        <row r="5003">
          <cell r="I5003">
            <v>-12</v>
          </cell>
        </row>
        <row r="5004">
          <cell r="I5004">
            <v>-106</v>
          </cell>
        </row>
        <row r="5005">
          <cell r="I5005">
            <v>-300</v>
          </cell>
        </row>
        <row r="5006">
          <cell r="I5006">
            <v>-15</v>
          </cell>
        </row>
        <row r="5007">
          <cell r="I5007">
            <v>-81</v>
          </cell>
        </row>
        <row r="5008">
          <cell r="I5008">
            <v>-27000</v>
          </cell>
        </row>
        <row r="5009">
          <cell r="I5009">
            <v>-10000</v>
          </cell>
        </row>
        <row r="5010">
          <cell r="G5010">
            <v>10414</v>
          </cell>
          <cell r="I5010">
            <v>8000</v>
          </cell>
        </row>
        <row r="5011">
          <cell r="G5011">
            <v>10398</v>
          </cell>
          <cell r="I5011">
            <v>1500</v>
          </cell>
        </row>
        <row r="5012">
          <cell r="G5012">
            <v>10402</v>
          </cell>
          <cell r="I5012">
            <v>1000</v>
          </cell>
        </row>
        <row r="5013">
          <cell r="G5013">
            <v>10379</v>
          </cell>
          <cell r="I5013">
            <v>1500</v>
          </cell>
        </row>
        <row r="5014">
          <cell r="G5014">
            <v>10380</v>
          </cell>
          <cell r="I5014">
            <v>2000</v>
          </cell>
        </row>
        <row r="5015">
          <cell r="G5015">
            <v>10382</v>
          </cell>
          <cell r="I5015">
            <v>8739</v>
          </cell>
        </row>
        <row r="5016">
          <cell r="G5016">
            <v>10385</v>
          </cell>
          <cell r="I5016">
            <v>350</v>
          </cell>
        </row>
        <row r="5017">
          <cell r="G5017">
            <v>10384</v>
          </cell>
          <cell r="I5017">
            <v>420</v>
          </cell>
        </row>
        <row r="5018">
          <cell r="G5018">
            <v>10383</v>
          </cell>
          <cell r="I5018">
            <v>2000</v>
          </cell>
        </row>
        <row r="5019">
          <cell r="G5019">
            <v>10349</v>
          </cell>
          <cell r="I5019">
            <v>1500</v>
          </cell>
        </row>
        <row r="5020">
          <cell r="G5020">
            <v>10387</v>
          </cell>
          <cell r="I5020">
            <v>1000</v>
          </cell>
        </row>
        <row r="5021">
          <cell r="G5021">
            <v>10388</v>
          </cell>
          <cell r="I5021">
            <v>2300</v>
          </cell>
        </row>
        <row r="5022">
          <cell r="G5022">
            <v>10388</v>
          </cell>
          <cell r="I5022">
            <v>7050</v>
          </cell>
        </row>
        <row r="5023">
          <cell r="G5023">
            <v>10400</v>
          </cell>
          <cell r="I5023">
            <v>100</v>
          </cell>
        </row>
        <row r="5024">
          <cell r="G5024">
            <v>10001</v>
          </cell>
          <cell r="I5024">
            <v>8232</v>
          </cell>
        </row>
        <row r="5025">
          <cell r="G5025">
            <v>10442</v>
          </cell>
          <cell r="I5025">
            <v>1000</v>
          </cell>
        </row>
        <row r="5026">
          <cell r="G5026">
            <v>10442</v>
          </cell>
          <cell r="I5026">
            <v>900</v>
          </cell>
        </row>
        <row r="5027">
          <cell r="G5027">
            <v>10442</v>
          </cell>
          <cell r="I5027">
            <v>1450</v>
          </cell>
        </row>
        <row r="5028">
          <cell r="G5028">
            <v>10124</v>
          </cell>
          <cell r="I5028">
            <v>1050</v>
          </cell>
        </row>
        <row r="5029">
          <cell r="G5029">
            <v>10389</v>
          </cell>
          <cell r="I5029">
            <v>100</v>
          </cell>
        </row>
        <row r="5030">
          <cell r="G5030">
            <v>10394</v>
          </cell>
          <cell r="I5030">
            <v>14500</v>
          </cell>
        </row>
        <row r="5031">
          <cell r="I5031">
            <v>-81</v>
          </cell>
        </row>
        <row r="5032">
          <cell r="I5032">
            <v>-5</v>
          </cell>
        </row>
        <row r="5033">
          <cell r="I5033">
            <v>-200</v>
          </cell>
        </row>
        <row r="5034">
          <cell r="I5034">
            <v>-5000</v>
          </cell>
        </row>
        <row r="5035">
          <cell r="I5035">
            <v>-1500</v>
          </cell>
        </row>
        <row r="5036">
          <cell r="I5036">
            <v>-4500</v>
          </cell>
        </row>
        <row r="5037">
          <cell r="I5037">
            <v>-107.75</v>
          </cell>
        </row>
        <row r="5038">
          <cell r="I5038">
            <v>-1511</v>
          </cell>
        </row>
        <row r="5039">
          <cell r="I5039">
            <v>-276</v>
          </cell>
        </row>
        <row r="5040">
          <cell r="I5040">
            <v>-631.04999999999995</v>
          </cell>
        </row>
        <row r="5041">
          <cell r="I5041">
            <v>-215.60000000000002</v>
          </cell>
        </row>
        <row r="5042">
          <cell r="I5042">
            <v>-771.4</v>
          </cell>
        </row>
        <row r="5043">
          <cell r="I5043">
            <v>-400</v>
          </cell>
        </row>
        <row r="5044">
          <cell r="I5044">
            <v>-29</v>
          </cell>
        </row>
        <row r="5045">
          <cell r="I5045">
            <v>-10000</v>
          </cell>
        </row>
        <row r="5046">
          <cell r="I5046">
            <v>-16000</v>
          </cell>
        </row>
        <row r="5047">
          <cell r="G5047">
            <v>10045</v>
          </cell>
          <cell r="I5047">
            <v>-1000</v>
          </cell>
        </row>
        <row r="5048">
          <cell r="G5048">
            <v>10407</v>
          </cell>
          <cell r="I5048">
            <v>5817</v>
          </cell>
        </row>
        <row r="5049">
          <cell r="I5049">
            <v>-2100</v>
          </cell>
        </row>
        <row r="5050">
          <cell r="I5050">
            <v>-178</v>
          </cell>
        </row>
        <row r="5051">
          <cell r="I5051">
            <v>-516</v>
          </cell>
        </row>
        <row r="5052">
          <cell r="G5052">
            <v>10412</v>
          </cell>
          <cell r="I5052">
            <v>72</v>
          </cell>
        </row>
        <row r="5053">
          <cell r="G5053">
            <v>10226</v>
          </cell>
          <cell r="I5053">
            <v>1524</v>
          </cell>
        </row>
        <row r="5054">
          <cell r="G5054">
            <v>10431</v>
          </cell>
          <cell r="I5054">
            <v>1000</v>
          </cell>
        </row>
        <row r="5055">
          <cell r="I5055">
            <v>-50</v>
          </cell>
        </row>
        <row r="5056">
          <cell r="I5056">
            <v>-50</v>
          </cell>
        </row>
        <row r="5057">
          <cell r="I5057">
            <v>-100</v>
          </cell>
        </row>
        <row r="5058">
          <cell r="I5058">
            <v>-41</v>
          </cell>
        </row>
        <row r="5059">
          <cell r="I5059">
            <v>-24</v>
          </cell>
        </row>
        <row r="5060">
          <cell r="I5060">
            <v>-24.25</v>
          </cell>
        </row>
        <row r="5061">
          <cell r="I5061">
            <v>-79.8</v>
          </cell>
        </row>
        <row r="5062">
          <cell r="I5062">
            <v>-647.88</v>
          </cell>
        </row>
        <row r="5063">
          <cell r="I5063">
            <v>-164.94</v>
          </cell>
        </row>
        <row r="5064">
          <cell r="I5064">
            <v>-31</v>
          </cell>
        </row>
        <row r="5065">
          <cell r="I5065">
            <v>-55</v>
          </cell>
        </row>
        <row r="5066">
          <cell r="I5066">
            <v>-20</v>
          </cell>
        </row>
        <row r="5067">
          <cell r="I5067">
            <v>-75</v>
          </cell>
        </row>
        <row r="5068">
          <cell r="I5068">
            <v>-259</v>
          </cell>
        </row>
        <row r="5069">
          <cell r="I5069">
            <v>-492.66</v>
          </cell>
        </row>
        <row r="5070">
          <cell r="I5070">
            <v>-270</v>
          </cell>
        </row>
        <row r="5071">
          <cell r="I5071">
            <v>-320</v>
          </cell>
        </row>
        <row r="5072">
          <cell r="I5072">
            <v>-14</v>
          </cell>
        </row>
        <row r="5073">
          <cell r="I5073">
            <v>-15</v>
          </cell>
        </row>
        <row r="5074">
          <cell r="I5074">
            <v>-29</v>
          </cell>
        </row>
        <row r="5075">
          <cell r="I5075">
            <v>-175</v>
          </cell>
        </row>
        <row r="5076">
          <cell r="I5076">
            <v>-65</v>
          </cell>
        </row>
        <row r="5077">
          <cell r="I5077">
            <v>-240</v>
          </cell>
        </row>
        <row r="5078">
          <cell r="I5078">
            <v>-45</v>
          </cell>
        </row>
        <row r="5079">
          <cell r="I5079">
            <v>-367</v>
          </cell>
        </row>
        <row r="5080">
          <cell r="I5080">
            <v>-520</v>
          </cell>
        </row>
        <row r="5081">
          <cell r="I5081">
            <v>-45</v>
          </cell>
        </row>
        <row r="5082">
          <cell r="I5082">
            <v>-50</v>
          </cell>
        </row>
        <row r="5083">
          <cell r="I5083">
            <v>-100</v>
          </cell>
        </row>
        <row r="5084">
          <cell r="I5084">
            <v>-5000</v>
          </cell>
        </row>
        <row r="5085">
          <cell r="I5085">
            <v>-985.33</v>
          </cell>
        </row>
        <row r="5086">
          <cell r="I5086">
            <v>-116.5</v>
          </cell>
        </row>
        <row r="5087">
          <cell r="I5087">
            <v>-86</v>
          </cell>
        </row>
        <row r="5088">
          <cell r="I5088">
            <v>-684.18000000000006</v>
          </cell>
        </row>
        <row r="5089">
          <cell r="I5089">
            <v>-200</v>
          </cell>
        </row>
        <row r="5090">
          <cell r="I5090">
            <v>-200</v>
          </cell>
        </row>
        <row r="5091">
          <cell r="I5091">
            <v>-200</v>
          </cell>
        </row>
        <row r="5092">
          <cell r="I5092">
            <v>-300</v>
          </cell>
        </row>
        <row r="5093">
          <cell r="I5093">
            <v>-200</v>
          </cell>
        </row>
        <row r="5094">
          <cell r="I5094">
            <v>-100</v>
          </cell>
        </row>
        <row r="5095">
          <cell r="I5095">
            <v>-100</v>
          </cell>
        </row>
        <row r="5096">
          <cell r="I5096">
            <v>-8990</v>
          </cell>
        </row>
        <row r="5097">
          <cell r="I5097">
            <v>-746</v>
          </cell>
        </row>
        <row r="5098">
          <cell r="I5098">
            <v>-31</v>
          </cell>
        </row>
        <row r="5099">
          <cell r="I5099">
            <v>7307</v>
          </cell>
        </row>
        <row r="5100">
          <cell r="I5100">
            <v>0</v>
          </cell>
        </row>
        <row r="5101">
          <cell r="G5101">
            <v>10408</v>
          </cell>
          <cell r="I5101">
            <v>2000</v>
          </cell>
        </row>
        <row r="5102">
          <cell r="G5102">
            <v>10415</v>
          </cell>
          <cell r="I5102">
            <v>300</v>
          </cell>
        </row>
        <row r="5103">
          <cell r="G5103">
            <v>10417</v>
          </cell>
          <cell r="I5103">
            <v>200</v>
          </cell>
        </row>
        <row r="5104">
          <cell r="G5104">
            <v>10418</v>
          </cell>
          <cell r="I5104">
            <v>9400</v>
          </cell>
        </row>
        <row r="5105">
          <cell r="G5105">
            <v>10258</v>
          </cell>
          <cell r="I5105">
            <v>1704</v>
          </cell>
        </row>
        <row r="5106">
          <cell r="G5106">
            <v>10421</v>
          </cell>
          <cell r="I5106">
            <v>1300</v>
          </cell>
        </row>
        <row r="5107">
          <cell r="G5107">
            <v>10424</v>
          </cell>
          <cell r="I5107">
            <v>2952</v>
          </cell>
        </row>
        <row r="5108">
          <cell r="G5108">
            <v>10449</v>
          </cell>
          <cell r="I5108">
            <v>3000</v>
          </cell>
        </row>
        <row r="5109">
          <cell r="G5109">
            <v>10445</v>
          </cell>
          <cell r="I5109">
            <v>3200</v>
          </cell>
        </row>
        <row r="5110">
          <cell r="G5110">
            <v>10447</v>
          </cell>
          <cell r="I5110">
            <v>800</v>
          </cell>
        </row>
        <row r="5111">
          <cell r="I5111">
            <v>-105</v>
          </cell>
        </row>
        <row r="5112">
          <cell r="I5112">
            <v>-185.2</v>
          </cell>
        </row>
        <row r="5113">
          <cell r="I5113">
            <v>-18</v>
          </cell>
        </row>
        <row r="5114">
          <cell r="G5114">
            <v>10366</v>
          </cell>
          <cell r="I5114">
            <v>692</v>
          </cell>
        </row>
        <row r="5115">
          <cell r="G5115">
            <v>1296</v>
          </cell>
          <cell r="I5115">
            <v>7807</v>
          </cell>
        </row>
        <row r="5116">
          <cell r="G5116">
            <v>1297</v>
          </cell>
          <cell r="I5116">
            <v>2193</v>
          </cell>
        </row>
        <row r="5117">
          <cell r="G5117">
            <v>10114</v>
          </cell>
          <cell r="I5117">
            <v>10600</v>
          </cell>
        </row>
        <row r="5118">
          <cell r="G5118">
            <v>10197</v>
          </cell>
          <cell r="I5118">
            <v>2896</v>
          </cell>
        </row>
        <row r="5119">
          <cell r="G5119">
            <v>10451</v>
          </cell>
          <cell r="I5119">
            <v>800</v>
          </cell>
        </row>
        <row r="5120">
          <cell r="G5120">
            <v>10437</v>
          </cell>
          <cell r="I5120">
            <v>100</v>
          </cell>
        </row>
        <row r="5121">
          <cell r="G5121">
            <v>10159</v>
          </cell>
          <cell r="I5121">
            <v>2396</v>
          </cell>
        </row>
        <row r="5122">
          <cell r="G5122">
            <v>10436</v>
          </cell>
          <cell r="I5122">
            <v>6600</v>
          </cell>
        </row>
        <row r="5123">
          <cell r="G5123">
            <v>10437</v>
          </cell>
          <cell r="I5123">
            <v>4364</v>
          </cell>
        </row>
        <row r="5124">
          <cell r="G5124">
            <v>10450</v>
          </cell>
          <cell r="I5124">
            <v>9000</v>
          </cell>
        </row>
        <row r="5125">
          <cell r="G5125">
            <v>10408</v>
          </cell>
          <cell r="I5125">
            <v>5000</v>
          </cell>
        </row>
        <row r="5126">
          <cell r="G5126">
            <v>10454</v>
          </cell>
          <cell r="I5126">
            <v>3150</v>
          </cell>
        </row>
        <row r="5127">
          <cell r="G5127">
            <v>10456</v>
          </cell>
          <cell r="I5127">
            <v>4400</v>
          </cell>
        </row>
        <row r="5128">
          <cell r="I5128">
            <v>-630</v>
          </cell>
        </row>
        <row r="5129">
          <cell r="I5129">
            <v>-2400</v>
          </cell>
        </row>
        <row r="5130">
          <cell r="I5130">
            <v>-1071.71</v>
          </cell>
        </row>
        <row r="5131">
          <cell r="I5131">
            <v>-135.71</v>
          </cell>
        </row>
        <row r="5132">
          <cell r="I5132">
            <v>-1251.08</v>
          </cell>
        </row>
        <row r="5133">
          <cell r="I5133">
            <v>-1217.7</v>
          </cell>
        </row>
        <row r="5134">
          <cell r="I5134">
            <v>-434.4</v>
          </cell>
        </row>
        <row r="5135">
          <cell r="I5135">
            <v>-10389.4</v>
          </cell>
        </row>
        <row r="5136">
          <cell r="I5136">
            <v>-59.5</v>
          </cell>
        </row>
        <row r="5137">
          <cell r="I5137">
            <v>-35</v>
          </cell>
        </row>
        <row r="5138">
          <cell r="I5138">
            <v>-18.7</v>
          </cell>
        </row>
        <row r="5139">
          <cell r="I5139">
            <v>-300</v>
          </cell>
        </row>
        <row r="5140">
          <cell r="I5140">
            <v>-8300</v>
          </cell>
        </row>
        <row r="5141">
          <cell r="I5141">
            <v>-10500</v>
          </cell>
        </row>
        <row r="5142">
          <cell r="I5142">
            <v>-14500</v>
          </cell>
        </row>
        <row r="5143">
          <cell r="I5143">
            <v>-3000</v>
          </cell>
        </row>
        <row r="5144">
          <cell r="I5144">
            <v>-4400</v>
          </cell>
        </row>
        <row r="5145">
          <cell r="G5145">
            <v>10148</v>
          </cell>
          <cell r="I5145">
            <v>4427.5</v>
          </cell>
        </row>
        <row r="5146">
          <cell r="G5146">
            <v>10169</v>
          </cell>
          <cell r="I5146">
            <v>12967.3</v>
          </cell>
        </row>
        <row r="5147">
          <cell r="G5147">
            <v>10170</v>
          </cell>
          <cell r="I5147">
            <v>9716.4</v>
          </cell>
        </row>
        <row r="5148">
          <cell r="G5148">
            <v>10171</v>
          </cell>
          <cell r="I5148">
            <v>8763.4699999999993</v>
          </cell>
        </row>
        <row r="5149">
          <cell r="G5149">
            <v>10174</v>
          </cell>
          <cell r="I5149">
            <v>760</v>
          </cell>
        </row>
        <row r="5150">
          <cell r="G5150">
            <v>10191</v>
          </cell>
          <cell r="I5150">
            <v>1059</v>
          </cell>
        </row>
        <row r="5151">
          <cell r="G5151">
            <v>10195</v>
          </cell>
          <cell r="I5151">
            <v>845</v>
          </cell>
        </row>
        <row r="5152">
          <cell r="G5152">
            <v>10230</v>
          </cell>
          <cell r="I5152">
            <v>9850.17</v>
          </cell>
        </row>
        <row r="5153">
          <cell r="G5153">
            <v>10292</v>
          </cell>
          <cell r="I5153">
            <v>1611.1600000000035</v>
          </cell>
        </row>
        <row r="5154">
          <cell r="G5154">
            <v>10464</v>
          </cell>
          <cell r="I5154">
            <v>300</v>
          </cell>
        </row>
        <row r="5155">
          <cell r="I5155">
            <v>-1213.94</v>
          </cell>
        </row>
        <row r="5156">
          <cell r="I5156">
            <v>-3286.06</v>
          </cell>
        </row>
        <row r="5157">
          <cell r="I5157">
            <v>-34</v>
          </cell>
        </row>
        <row r="5158">
          <cell r="I5158">
            <v>-30</v>
          </cell>
        </row>
        <row r="5159">
          <cell r="I5159">
            <v>-13</v>
          </cell>
        </row>
        <row r="5160">
          <cell r="I5160">
            <v>-3945</v>
          </cell>
        </row>
        <row r="5161">
          <cell r="I5161">
            <v>-1015.4</v>
          </cell>
        </row>
        <row r="5162">
          <cell r="I5162">
            <v>-16590</v>
          </cell>
        </row>
        <row r="5163">
          <cell r="I5163">
            <v>-20000</v>
          </cell>
        </row>
        <row r="5164">
          <cell r="I5164">
            <v>-4500</v>
          </cell>
        </row>
        <row r="5165">
          <cell r="G5165">
            <v>10153</v>
          </cell>
          <cell r="I5165">
            <v>1496</v>
          </cell>
        </row>
        <row r="5166">
          <cell r="G5166">
            <v>10489</v>
          </cell>
          <cell r="I5166">
            <v>500</v>
          </cell>
        </row>
        <row r="5167">
          <cell r="G5167">
            <v>4251</v>
          </cell>
          <cell r="I5167">
            <v>1000</v>
          </cell>
        </row>
        <row r="5168">
          <cell r="G5168">
            <v>10041</v>
          </cell>
          <cell r="I5168">
            <v>5000</v>
          </cell>
        </row>
        <row r="5169">
          <cell r="G5169">
            <v>10136</v>
          </cell>
          <cell r="I5169">
            <v>6256</v>
          </cell>
        </row>
        <row r="5170">
          <cell r="G5170">
            <v>10129</v>
          </cell>
          <cell r="I5170">
            <v>2605</v>
          </cell>
        </row>
        <row r="5171">
          <cell r="G5171">
            <v>10449</v>
          </cell>
          <cell r="I5171">
            <v>6550</v>
          </cell>
        </row>
        <row r="5172">
          <cell r="G5172">
            <v>10461</v>
          </cell>
          <cell r="I5172">
            <v>21500</v>
          </cell>
        </row>
        <row r="5173">
          <cell r="I5173">
            <v>-2100</v>
          </cell>
        </row>
        <row r="5174">
          <cell r="I5174">
            <v>-200</v>
          </cell>
        </row>
        <row r="5175">
          <cell r="I5175">
            <v>-100</v>
          </cell>
        </row>
        <row r="5176">
          <cell r="I5176">
            <v>-200</v>
          </cell>
        </row>
        <row r="5177">
          <cell r="I5177">
            <v>-815.64</v>
          </cell>
        </row>
        <row r="5178">
          <cell r="I5178">
            <v>-50.35</v>
          </cell>
        </row>
        <row r="5179">
          <cell r="I5179">
            <v>-150</v>
          </cell>
        </row>
        <row r="5180">
          <cell r="I5180">
            <v>-100</v>
          </cell>
        </row>
        <row r="5181">
          <cell r="I5181">
            <v>-200</v>
          </cell>
        </row>
        <row r="5182">
          <cell r="I5182">
            <v>-120</v>
          </cell>
        </row>
        <row r="5183">
          <cell r="I5183">
            <v>-348</v>
          </cell>
        </row>
        <row r="5184">
          <cell r="I5184">
            <v>-1050</v>
          </cell>
        </row>
        <row r="5185">
          <cell r="I5185">
            <v>-476.5</v>
          </cell>
        </row>
        <row r="5186">
          <cell r="I5186">
            <v>-507</v>
          </cell>
        </row>
        <row r="5187">
          <cell r="I5187">
            <v>-1094</v>
          </cell>
        </row>
        <row r="5188">
          <cell r="I5188">
            <v>-5000</v>
          </cell>
        </row>
        <row r="5189">
          <cell r="I5189">
            <v>-1650</v>
          </cell>
        </row>
        <row r="5190">
          <cell r="I5190">
            <v>-1450</v>
          </cell>
        </row>
        <row r="5191">
          <cell r="I5191">
            <v>-5500</v>
          </cell>
        </row>
        <row r="5192">
          <cell r="I5192">
            <v>-3100</v>
          </cell>
        </row>
        <row r="5193">
          <cell r="I5193">
            <v>-3300</v>
          </cell>
        </row>
        <row r="5194">
          <cell r="I5194">
            <v>-3200</v>
          </cell>
        </row>
        <row r="5195">
          <cell r="I5195">
            <v>-1900</v>
          </cell>
        </row>
        <row r="5196">
          <cell r="I5196">
            <v>-1750</v>
          </cell>
        </row>
        <row r="5197">
          <cell r="I5197">
            <v>-1650</v>
          </cell>
        </row>
        <row r="5198">
          <cell r="I5198">
            <v>-900</v>
          </cell>
        </row>
        <row r="5199">
          <cell r="I5199">
            <v>-400</v>
          </cell>
        </row>
        <row r="5200">
          <cell r="I5200">
            <v>-3300</v>
          </cell>
        </row>
        <row r="5201">
          <cell r="I5201">
            <v>-3800</v>
          </cell>
        </row>
        <row r="5202">
          <cell r="I5202">
            <v>-90</v>
          </cell>
        </row>
        <row r="5203">
          <cell r="I5203">
            <v>-400.1</v>
          </cell>
        </row>
        <row r="5204">
          <cell r="I5204">
            <v>-4150</v>
          </cell>
        </row>
        <row r="5205">
          <cell r="I5205">
            <v>-1850</v>
          </cell>
        </row>
        <row r="5206">
          <cell r="I5206">
            <v>-1794</v>
          </cell>
        </row>
        <row r="5207">
          <cell r="I5207">
            <v>-24</v>
          </cell>
        </row>
        <row r="5208">
          <cell r="I5208">
            <v>-8000</v>
          </cell>
        </row>
        <row r="5209">
          <cell r="I5209">
            <v>-6000</v>
          </cell>
        </row>
        <row r="5210">
          <cell r="G5210">
            <v>10472</v>
          </cell>
          <cell r="I5210">
            <v>13400</v>
          </cell>
        </row>
        <row r="5211">
          <cell r="I5211">
            <v>-210</v>
          </cell>
        </row>
        <row r="5212">
          <cell r="I5212">
            <v>-22.1</v>
          </cell>
        </row>
        <row r="5213">
          <cell r="I5213">
            <v>-130</v>
          </cell>
        </row>
        <row r="5214">
          <cell r="I5214">
            <v>-25</v>
          </cell>
        </row>
        <row r="5215">
          <cell r="I5215">
            <v>-170</v>
          </cell>
        </row>
        <row r="5216">
          <cell r="G5216">
            <v>10469</v>
          </cell>
          <cell r="I5216">
            <v>1272</v>
          </cell>
        </row>
        <row r="5217">
          <cell r="G5217">
            <v>10165</v>
          </cell>
          <cell r="I5217">
            <v>3600</v>
          </cell>
        </row>
        <row r="5218">
          <cell r="G5218">
            <v>10290</v>
          </cell>
          <cell r="I5218">
            <v>2400</v>
          </cell>
        </row>
        <row r="5219">
          <cell r="G5219">
            <v>10243</v>
          </cell>
          <cell r="I5219">
            <v>4575</v>
          </cell>
        </row>
        <row r="5220">
          <cell r="I5220">
            <v>-7338.66</v>
          </cell>
        </row>
        <row r="5221">
          <cell r="I5221">
            <v>-42</v>
          </cell>
        </row>
        <row r="5222">
          <cell r="G5222">
            <v>10263</v>
          </cell>
          <cell r="I5222">
            <v>883</v>
          </cell>
        </row>
        <row r="5223">
          <cell r="G5223">
            <v>10033</v>
          </cell>
          <cell r="I5223">
            <v>300</v>
          </cell>
        </row>
        <row r="5224">
          <cell r="G5224">
            <v>1361</v>
          </cell>
          <cell r="I5224">
            <v>10312</v>
          </cell>
        </row>
        <row r="5225">
          <cell r="G5225">
            <v>10095</v>
          </cell>
          <cell r="I5225">
            <v>2568</v>
          </cell>
        </row>
        <row r="5226">
          <cell r="G5226">
            <v>10231</v>
          </cell>
          <cell r="I5226">
            <v>21842</v>
          </cell>
        </row>
        <row r="5227">
          <cell r="G5227">
            <v>10474</v>
          </cell>
          <cell r="I5227">
            <v>1000</v>
          </cell>
        </row>
        <row r="5228">
          <cell r="G5228">
            <v>10376</v>
          </cell>
          <cell r="I5228">
            <v>632</v>
          </cell>
        </row>
        <row r="5229">
          <cell r="G5229">
            <v>10185</v>
          </cell>
          <cell r="I5229">
            <v>772</v>
          </cell>
        </row>
        <row r="5230">
          <cell r="G5230">
            <v>10217</v>
          </cell>
          <cell r="I5230">
            <v>667</v>
          </cell>
        </row>
        <row r="5231">
          <cell r="I5231">
            <v>-17</v>
          </cell>
        </row>
        <row r="5232">
          <cell r="I5232">
            <v>-50</v>
          </cell>
        </row>
        <row r="5233">
          <cell r="I5233">
            <v>-817</v>
          </cell>
        </row>
        <row r="5234">
          <cell r="I5234">
            <v>-99</v>
          </cell>
        </row>
        <row r="5235">
          <cell r="I5235">
            <v>-100</v>
          </cell>
        </row>
        <row r="5236">
          <cell r="I5236">
            <v>-100</v>
          </cell>
        </row>
        <row r="5237">
          <cell r="I5237">
            <v>-80</v>
          </cell>
        </row>
        <row r="5238">
          <cell r="I5238">
            <v>-226</v>
          </cell>
        </row>
        <row r="5239">
          <cell r="I5239">
            <v>-129.5</v>
          </cell>
        </row>
        <row r="5240">
          <cell r="I5240">
            <v>-359</v>
          </cell>
        </row>
        <row r="5241">
          <cell r="I5241">
            <v>-9</v>
          </cell>
        </row>
        <row r="5242">
          <cell r="I5242">
            <v>-165</v>
          </cell>
        </row>
        <row r="5243">
          <cell r="I5243">
            <v>-540</v>
          </cell>
        </row>
        <row r="5244">
          <cell r="I5244">
            <v>-500</v>
          </cell>
        </row>
        <row r="5245">
          <cell r="I5245">
            <v>-300</v>
          </cell>
        </row>
        <row r="5246">
          <cell r="I5246">
            <v>-100</v>
          </cell>
        </row>
        <row r="5247">
          <cell r="I5247">
            <v>-550</v>
          </cell>
        </row>
        <row r="5248">
          <cell r="I5248">
            <v>-2800</v>
          </cell>
        </row>
        <row r="5249">
          <cell r="I5249">
            <v>-1915</v>
          </cell>
        </row>
        <row r="5250">
          <cell r="I5250">
            <v>-91.5</v>
          </cell>
        </row>
        <row r="5251">
          <cell r="I5251">
            <v>-50</v>
          </cell>
        </row>
        <row r="5252">
          <cell r="I5252">
            <v>-900</v>
          </cell>
        </row>
        <row r="5253">
          <cell r="I5253">
            <v>-400</v>
          </cell>
        </row>
        <row r="5254">
          <cell r="I5254">
            <v>-300</v>
          </cell>
        </row>
        <row r="5255">
          <cell r="I5255">
            <v>-95</v>
          </cell>
        </row>
        <row r="5256">
          <cell r="I5256">
            <v>-192</v>
          </cell>
        </row>
        <row r="5257">
          <cell r="I5257">
            <v>-50</v>
          </cell>
        </row>
        <row r="5258">
          <cell r="I5258">
            <v>-1283</v>
          </cell>
        </row>
        <row r="5259">
          <cell r="I5259">
            <v>-16</v>
          </cell>
        </row>
        <row r="5260">
          <cell r="I5260">
            <v>-21</v>
          </cell>
        </row>
        <row r="5261">
          <cell r="I5261">
            <v>-5000</v>
          </cell>
        </row>
        <row r="5262">
          <cell r="I5262">
            <v>-2500</v>
          </cell>
        </row>
        <row r="5263">
          <cell r="I5263">
            <v>-180</v>
          </cell>
        </row>
        <row r="5264">
          <cell r="I5264">
            <v>-11</v>
          </cell>
        </row>
        <row r="5265">
          <cell r="I5265">
            <v>-34</v>
          </cell>
        </row>
        <row r="5266">
          <cell r="I5266">
            <v>-22.5</v>
          </cell>
        </row>
        <row r="5267">
          <cell r="I5267">
            <v>-100</v>
          </cell>
        </row>
        <row r="5268">
          <cell r="I5268">
            <v>-17</v>
          </cell>
        </row>
        <row r="5269">
          <cell r="I5269">
            <v>-17</v>
          </cell>
        </row>
        <row r="5270">
          <cell r="I5270">
            <v>-11</v>
          </cell>
        </row>
        <row r="5271">
          <cell r="I5271">
            <v>-472</v>
          </cell>
        </row>
        <row r="5272">
          <cell r="I5272">
            <v>-96.3</v>
          </cell>
        </row>
        <row r="5273">
          <cell r="I5273">
            <v>-250</v>
          </cell>
        </row>
        <row r="5274">
          <cell r="I5274">
            <v>-14</v>
          </cell>
        </row>
        <row r="5275">
          <cell r="I5275">
            <v>-474.8</v>
          </cell>
        </row>
        <row r="5276">
          <cell r="I5276">
            <v>-165.25</v>
          </cell>
        </row>
        <row r="5277">
          <cell r="I5277">
            <v>-45</v>
          </cell>
        </row>
        <row r="5278">
          <cell r="I5278">
            <v>-681</v>
          </cell>
        </row>
        <row r="5279">
          <cell r="I5279">
            <v>2783.3</v>
          </cell>
        </row>
        <row r="5280">
          <cell r="I5280">
            <v>-15000</v>
          </cell>
        </row>
        <row r="5281">
          <cell r="G5281">
            <v>10489</v>
          </cell>
          <cell r="I5281">
            <v>5000</v>
          </cell>
        </row>
        <row r="5282">
          <cell r="I5282">
            <v>-200</v>
          </cell>
        </row>
        <row r="5283">
          <cell r="I5283">
            <v>-30.65</v>
          </cell>
        </row>
        <row r="5284">
          <cell r="I5284">
            <v>-37</v>
          </cell>
        </row>
        <row r="5285">
          <cell r="I5285">
            <v>-44</v>
          </cell>
        </row>
        <row r="5286">
          <cell r="I5286">
            <v>-582.02</v>
          </cell>
        </row>
        <row r="5287">
          <cell r="I5287">
            <v>-250</v>
          </cell>
        </row>
        <row r="5288">
          <cell r="I5288">
            <v>-250</v>
          </cell>
        </row>
        <row r="5289">
          <cell r="I5289">
            <v>-171</v>
          </cell>
        </row>
        <row r="5290">
          <cell r="I5290">
            <v>-41</v>
          </cell>
        </row>
        <row r="5291">
          <cell r="I5291">
            <v>-7.2</v>
          </cell>
        </row>
        <row r="5292">
          <cell r="I5292">
            <v>-111</v>
          </cell>
        </row>
        <row r="5293">
          <cell r="I5293">
            <v>-100</v>
          </cell>
        </row>
        <row r="5294">
          <cell r="I5294">
            <v>-58</v>
          </cell>
        </row>
        <row r="5295">
          <cell r="I5295">
            <v>-132</v>
          </cell>
        </row>
        <row r="5296">
          <cell r="I5296">
            <v>-100</v>
          </cell>
        </row>
        <row r="5297">
          <cell r="I5297">
            <v>-355</v>
          </cell>
        </row>
        <row r="5298">
          <cell r="I5298">
            <v>-60</v>
          </cell>
        </row>
        <row r="5299">
          <cell r="I5299">
            <v>-200</v>
          </cell>
        </row>
        <row r="5300">
          <cell r="I5300">
            <v>-246</v>
          </cell>
        </row>
        <row r="5301">
          <cell r="I5301">
            <v>-187</v>
          </cell>
        </row>
        <row r="5302">
          <cell r="I5302">
            <v>-45</v>
          </cell>
        </row>
        <row r="5303">
          <cell r="I5303">
            <v>-107</v>
          </cell>
        </row>
        <row r="5304">
          <cell r="I5304">
            <v>-158</v>
          </cell>
        </row>
        <row r="5305">
          <cell r="I5305">
            <v>-30</v>
          </cell>
        </row>
        <row r="5306">
          <cell r="I5306">
            <v>-85</v>
          </cell>
        </row>
        <row r="5307">
          <cell r="I5307">
            <v>-1480</v>
          </cell>
        </row>
        <row r="5308">
          <cell r="I5308">
            <v>-400</v>
          </cell>
        </row>
        <row r="5309">
          <cell r="I5309">
            <v>-95</v>
          </cell>
        </row>
        <row r="5310">
          <cell r="I5310">
            <v>-200</v>
          </cell>
        </row>
        <row r="5311">
          <cell r="I5311">
            <v>-200</v>
          </cell>
        </row>
        <row r="5312">
          <cell r="I5312">
            <v>-46</v>
          </cell>
        </row>
        <row r="5313">
          <cell r="I5313">
            <v>-28</v>
          </cell>
        </row>
        <row r="5314">
          <cell r="I5314">
            <v>-28</v>
          </cell>
        </row>
        <row r="5315">
          <cell r="I5315">
            <v>-2300</v>
          </cell>
        </row>
        <row r="5316">
          <cell r="I5316">
            <v>-1800</v>
          </cell>
        </row>
        <row r="5317">
          <cell r="I5317">
            <v>-710</v>
          </cell>
        </row>
        <row r="5318">
          <cell r="I5318">
            <v>-9000</v>
          </cell>
        </row>
        <row r="5319">
          <cell r="G5319">
            <v>10466</v>
          </cell>
          <cell r="I5319">
            <v>1113</v>
          </cell>
        </row>
        <row r="5320">
          <cell r="G5320">
            <v>10031</v>
          </cell>
          <cell r="I5320">
            <v>3500</v>
          </cell>
        </row>
        <row r="5321">
          <cell r="G5321">
            <v>10105</v>
          </cell>
          <cell r="I5321">
            <v>2000</v>
          </cell>
        </row>
        <row r="5322">
          <cell r="G5322">
            <v>10476</v>
          </cell>
          <cell r="I5322">
            <v>200</v>
          </cell>
        </row>
        <row r="5323">
          <cell r="G5323">
            <v>10475</v>
          </cell>
          <cell r="I5323">
            <v>200</v>
          </cell>
        </row>
        <row r="5324">
          <cell r="G5324">
            <v>10478</v>
          </cell>
          <cell r="I5324">
            <v>1184</v>
          </cell>
        </row>
        <row r="5325">
          <cell r="G5325">
            <v>10072</v>
          </cell>
          <cell r="I5325">
            <v>8179</v>
          </cell>
        </row>
        <row r="5326">
          <cell r="G5326">
            <v>10285</v>
          </cell>
          <cell r="I5326">
            <v>840</v>
          </cell>
        </row>
        <row r="5327">
          <cell r="G5327">
            <v>10481</v>
          </cell>
          <cell r="I5327">
            <v>10000</v>
          </cell>
        </row>
        <row r="5328">
          <cell r="G5328">
            <v>10482</v>
          </cell>
          <cell r="I5328">
            <v>12780</v>
          </cell>
        </row>
        <row r="5329">
          <cell r="G5329">
            <v>10507</v>
          </cell>
          <cell r="I5329">
            <v>16400</v>
          </cell>
        </row>
        <row r="5330">
          <cell r="G5330">
            <v>10139</v>
          </cell>
          <cell r="I5330">
            <v>9000</v>
          </cell>
        </row>
        <row r="5331">
          <cell r="G5331">
            <v>10475</v>
          </cell>
          <cell r="I5331">
            <v>917</v>
          </cell>
        </row>
        <row r="5332">
          <cell r="G5332">
            <v>10481</v>
          </cell>
          <cell r="I5332">
            <v>3800</v>
          </cell>
        </row>
        <row r="5333">
          <cell r="G5333">
            <v>10487</v>
          </cell>
          <cell r="I5333">
            <v>200</v>
          </cell>
        </row>
        <row r="5334">
          <cell r="I5334">
            <v>-454</v>
          </cell>
        </row>
        <row r="5335">
          <cell r="I5335">
            <v>-2630</v>
          </cell>
        </row>
        <row r="5336">
          <cell r="I5336">
            <v>-30</v>
          </cell>
        </row>
        <row r="5337">
          <cell r="I5337">
            <v>-20000</v>
          </cell>
        </row>
        <row r="5338">
          <cell r="G5338">
            <v>10493</v>
          </cell>
          <cell r="I5338">
            <v>300</v>
          </cell>
        </row>
        <row r="5339">
          <cell r="G5339">
            <v>10495</v>
          </cell>
          <cell r="I5339">
            <v>650</v>
          </cell>
        </row>
        <row r="5340">
          <cell r="I5340">
            <v>-147</v>
          </cell>
        </row>
        <row r="5341">
          <cell r="I5341">
            <v>-24.5</v>
          </cell>
        </row>
        <row r="5342">
          <cell r="I5342">
            <v>-53</v>
          </cell>
        </row>
        <row r="5343">
          <cell r="I5343">
            <v>100</v>
          </cell>
        </row>
        <row r="5344">
          <cell r="I5344">
            <v>-3000</v>
          </cell>
        </row>
        <row r="5345">
          <cell r="I5345">
            <v>6000</v>
          </cell>
        </row>
        <row r="5346">
          <cell r="I5346">
            <v>-22000</v>
          </cell>
        </row>
        <row r="5347">
          <cell r="G5347">
            <v>10502</v>
          </cell>
          <cell r="I5347">
            <v>300</v>
          </cell>
        </row>
        <row r="5348">
          <cell r="G5348">
            <v>10497</v>
          </cell>
          <cell r="I5348">
            <v>500</v>
          </cell>
        </row>
        <row r="5349">
          <cell r="G5349">
            <v>10503</v>
          </cell>
          <cell r="I5349">
            <v>3080</v>
          </cell>
        </row>
        <row r="5350">
          <cell r="G5350">
            <v>10501</v>
          </cell>
          <cell r="I5350">
            <v>108</v>
          </cell>
        </row>
        <row r="5351">
          <cell r="G5351">
            <v>10504</v>
          </cell>
          <cell r="I5351">
            <v>650</v>
          </cell>
        </row>
        <row r="5352">
          <cell r="G5352">
            <v>10196</v>
          </cell>
          <cell r="I5352">
            <v>14142</v>
          </cell>
        </row>
        <row r="5353">
          <cell r="I5353">
            <v>694.2</v>
          </cell>
        </row>
        <row r="5354">
          <cell r="I5354">
            <v>-4585</v>
          </cell>
        </row>
        <row r="5355">
          <cell r="I5355">
            <v>-1490</v>
          </cell>
        </row>
        <row r="5356">
          <cell r="I5356">
            <v>-18</v>
          </cell>
        </row>
        <row r="5357">
          <cell r="G5357">
            <v>10142</v>
          </cell>
          <cell r="I5357">
            <v>1584</v>
          </cell>
        </row>
        <row r="5358">
          <cell r="G5358">
            <v>10079</v>
          </cell>
          <cell r="I5358">
            <v>4038</v>
          </cell>
        </row>
        <row r="5359">
          <cell r="G5359">
            <v>10199</v>
          </cell>
          <cell r="I5359">
            <v>2892</v>
          </cell>
        </row>
        <row r="5360">
          <cell r="G5360">
            <v>10508</v>
          </cell>
          <cell r="I5360">
            <v>1000</v>
          </cell>
        </row>
        <row r="5361">
          <cell r="I5361">
            <v>-37</v>
          </cell>
        </row>
        <row r="5362">
          <cell r="I5362">
            <v>-1200</v>
          </cell>
        </row>
        <row r="5363">
          <cell r="I5363">
            <v>-50</v>
          </cell>
        </row>
        <row r="5364">
          <cell r="I5364">
            <v>-260</v>
          </cell>
        </row>
        <row r="5365">
          <cell r="I5365">
            <v>-400</v>
          </cell>
        </row>
        <row r="5366">
          <cell r="I5366">
            <v>-100.35</v>
          </cell>
        </row>
        <row r="5367">
          <cell r="I5367">
            <v>-2500</v>
          </cell>
        </row>
        <row r="5368">
          <cell r="I5368">
            <v>-1727.86</v>
          </cell>
        </row>
        <row r="5369">
          <cell r="I5369">
            <v>-2047.5</v>
          </cell>
        </row>
        <row r="5370">
          <cell r="I5370">
            <v>-515.1</v>
          </cell>
        </row>
        <row r="5371">
          <cell r="I5371">
            <v>-654</v>
          </cell>
        </row>
        <row r="5372">
          <cell r="I5372">
            <v>-46</v>
          </cell>
        </row>
        <row r="5373">
          <cell r="I5373">
            <v>-25</v>
          </cell>
        </row>
        <row r="5374">
          <cell r="I5374">
            <v>-80</v>
          </cell>
        </row>
        <row r="5375">
          <cell r="I5375">
            <v>-90</v>
          </cell>
        </row>
        <row r="5376">
          <cell r="I5376">
            <v>-14500</v>
          </cell>
        </row>
        <row r="5377">
          <cell r="I5377">
            <v>-14000</v>
          </cell>
        </row>
        <row r="5378">
          <cell r="G5378">
            <v>10150</v>
          </cell>
          <cell r="I5378">
            <v>8392.7999999999993</v>
          </cell>
        </row>
        <row r="5379">
          <cell r="G5379">
            <v>10126</v>
          </cell>
          <cell r="I5379">
            <v>3200</v>
          </cell>
        </row>
        <row r="5380">
          <cell r="G5380">
            <v>10486</v>
          </cell>
          <cell r="I5380">
            <v>17903</v>
          </cell>
        </row>
        <row r="5381">
          <cell r="G5381">
            <v>10496</v>
          </cell>
          <cell r="I5381">
            <v>1000</v>
          </cell>
        </row>
        <row r="5382">
          <cell r="G5382">
            <v>10505</v>
          </cell>
          <cell r="I5382">
            <v>1043</v>
          </cell>
        </row>
        <row r="5383">
          <cell r="G5383">
            <v>10415</v>
          </cell>
          <cell r="I5383">
            <v>382</v>
          </cell>
        </row>
        <row r="5384">
          <cell r="G5384">
            <v>10157</v>
          </cell>
          <cell r="I5384">
            <v>1400</v>
          </cell>
        </row>
        <row r="5385">
          <cell r="G5385">
            <v>10280</v>
          </cell>
          <cell r="I5385">
            <v>1166</v>
          </cell>
        </row>
        <row r="5386">
          <cell r="G5386">
            <v>10107</v>
          </cell>
          <cell r="I5386">
            <v>4020</v>
          </cell>
        </row>
        <row r="5387">
          <cell r="G5387">
            <v>10106</v>
          </cell>
          <cell r="I5387">
            <v>3730</v>
          </cell>
        </row>
        <row r="5388">
          <cell r="G5388">
            <v>10126</v>
          </cell>
          <cell r="I5388">
            <v>7800</v>
          </cell>
        </row>
        <row r="5389">
          <cell r="I5389">
            <v>-15</v>
          </cell>
        </row>
        <row r="5390">
          <cell r="I5390">
            <v>-770</v>
          </cell>
        </row>
        <row r="5391">
          <cell r="I5391">
            <v>-360</v>
          </cell>
        </row>
        <row r="5392">
          <cell r="I5392">
            <v>-33</v>
          </cell>
        </row>
        <row r="5393">
          <cell r="I5393">
            <v>-2000</v>
          </cell>
        </row>
        <row r="5394">
          <cell r="I5394">
            <v>-75</v>
          </cell>
        </row>
        <row r="5395">
          <cell r="I5395">
            <v>-6.4</v>
          </cell>
        </row>
        <row r="5396">
          <cell r="I5396">
            <v>-50</v>
          </cell>
        </row>
        <row r="5397">
          <cell r="I5397">
            <v>-200</v>
          </cell>
        </row>
        <row r="5398">
          <cell r="I5398">
            <v>-250</v>
          </cell>
        </row>
        <row r="5399">
          <cell r="I5399">
            <v>-580</v>
          </cell>
        </row>
        <row r="5400">
          <cell r="I5400">
            <v>-130</v>
          </cell>
        </row>
        <row r="5401">
          <cell r="I5401">
            <v>-600</v>
          </cell>
        </row>
        <row r="5402">
          <cell r="I5402">
            <v>-7.5</v>
          </cell>
        </row>
        <row r="5403">
          <cell r="I5403">
            <v>-112</v>
          </cell>
        </row>
        <row r="5404">
          <cell r="I5404">
            <v>-558.07000000000005</v>
          </cell>
        </row>
        <row r="5405">
          <cell r="I5405">
            <v>-566.82000000000005</v>
          </cell>
        </row>
        <row r="5406">
          <cell r="I5406">
            <v>-1207.5899999999999</v>
          </cell>
        </row>
        <row r="5407">
          <cell r="I5407">
            <v>-8000</v>
          </cell>
        </row>
        <row r="5408">
          <cell r="I5408">
            <v>-64</v>
          </cell>
        </row>
        <row r="5409">
          <cell r="I5409">
            <v>-42</v>
          </cell>
        </row>
        <row r="5410">
          <cell r="I5410">
            <v>-100</v>
          </cell>
        </row>
        <row r="5411">
          <cell r="G5411">
            <v>10518</v>
          </cell>
          <cell r="I5411">
            <v>2000</v>
          </cell>
        </row>
        <row r="5412">
          <cell r="G5412">
            <v>10447</v>
          </cell>
          <cell r="I5412">
            <v>936</v>
          </cell>
        </row>
        <row r="5413">
          <cell r="G5413">
            <v>10294</v>
          </cell>
          <cell r="I5413">
            <v>1070</v>
          </cell>
        </row>
        <row r="5414">
          <cell r="G5414">
            <v>10216</v>
          </cell>
          <cell r="I5414">
            <v>1400</v>
          </cell>
        </row>
        <row r="5415">
          <cell r="G5415">
            <v>10513</v>
          </cell>
          <cell r="I5415">
            <v>400</v>
          </cell>
        </row>
        <row r="5416">
          <cell r="G5416">
            <v>10262</v>
          </cell>
          <cell r="I5416">
            <v>6370</v>
          </cell>
        </row>
        <row r="5417">
          <cell r="I5417">
            <v>-28.3</v>
          </cell>
        </row>
        <row r="5418">
          <cell r="I5418">
            <v>-70</v>
          </cell>
        </row>
        <row r="5419">
          <cell r="I5419">
            <v>-64</v>
          </cell>
        </row>
        <row r="5420">
          <cell r="I5420">
            <v>-70</v>
          </cell>
        </row>
        <row r="5421">
          <cell r="I5421">
            <v>-300</v>
          </cell>
        </row>
        <row r="5422">
          <cell r="I5422">
            <v>-225</v>
          </cell>
        </row>
        <row r="5423">
          <cell r="I5423">
            <v>-16500</v>
          </cell>
        </row>
        <row r="5424">
          <cell r="I5424">
            <v>-25000</v>
          </cell>
        </row>
        <row r="5425">
          <cell r="I5425">
            <v>-5500</v>
          </cell>
        </row>
        <row r="5426">
          <cell r="G5426">
            <v>10514</v>
          </cell>
          <cell r="I5426">
            <v>100</v>
          </cell>
        </row>
        <row r="5427">
          <cell r="G5427">
            <v>10303</v>
          </cell>
          <cell r="I5427">
            <v>1620</v>
          </cell>
        </row>
        <row r="5428">
          <cell r="G5428">
            <v>10496</v>
          </cell>
          <cell r="I5428">
            <v>6532</v>
          </cell>
        </row>
        <row r="5429">
          <cell r="G5429">
            <v>10515</v>
          </cell>
          <cell r="I5429">
            <v>200</v>
          </cell>
        </row>
        <row r="5430">
          <cell r="G5430">
            <v>10516</v>
          </cell>
          <cell r="I5430">
            <v>2000</v>
          </cell>
        </row>
        <row r="5431">
          <cell r="G5431">
            <v>10517</v>
          </cell>
          <cell r="I5431">
            <v>500</v>
          </cell>
        </row>
        <row r="5432">
          <cell r="G5432">
            <v>10149</v>
          </cell>
          <cell r="I5432">
            <v>4500</v>
          </cell>
        </row>
        <row r="5433">
          <cell r="G5433">
            <v>10149</v>
          </cell>
          <cell r="I5433">
            <v>4500</v>
          </cell>
        </row>
        <row r="5434">
          <cell r="I5434">
            <v>-200</v>
          </cell>
        </row>
        <row r="5435">
          <cell r="I5435">
            <v>-14.4</v>
          </cell>
        </row>
        <row r="5436">
          <cell r="I5436">
            <v>-23.2</v>
          </cell>
        </row>
        <row r="5437">
          <cell r="I5437">
            <v>-78</v>
          </cell>
        </row>
        <row r="5438">
          <cell r="I5438">
            <v>-360</v>
          </cell>
        </row>
        <row r="5439">
          <cell r="I5439">
            <v>-20</v>
          </cell>
        </row>
        <row r="5440">
          <cell r="I5440">
            <v>-518</v>
          </cell>
        </row>
        <row r="5441">
          <cell r="I5441">
            <v>-124</v>
          </cell>
        </row>
        <row r="5442">
          <cell r="I5442">
            <v>-186</v>
          </cell>
        </row>
        <row r="5443">
          <cell r="I5443">
            <v>-111</v>
          </cell>
        </row>
        <row r="5444">
          <cell r="I5444">
            <v>-510</v>
          </cell>
        </row>
        <row r="5445">
          <cell r="I5445">
            <v>-420</v>
          </cell>
        </row>
        <row r="5446">
          <cell r="I5446">
            <v>-525</v>
          </cell>
        </row>
        <row r="5447">
          <cell r="I5447">
            <v>-396</v>
          </cell>
        </row>
        <row r="5448">
          <cell r="I5448">
            <v>-276</v>
          </cell>
        </row>
        <row r="5449">
          <cell r="I5449">
            <v>-74</v>
          </cell>
        </row>
        <row r="5450">
          <cell r="I5450">
            <v>-446</v>
          </cell>
        </row>
        <row r="5451">
          <cell r="I5451">
            <v>-150</v>
          </cell>
        </row>
        <row r="5452">
          <cell r="I5452">
            <v>-173</v>
          </cell>
        </row>
        <row r="5453">
          <cell r="I5453">
            <v>-173</v>
          </cell>
        </row>
        <row r="5454">
          <cell r="I5454">
            <v>-74</v>
          </cell>
        </row>
        <row r="5455">
          <cell r="I5455">
            <v>-260</v>
          </cell>
        </row>
        <row r="5456">
          <cell r="I5456">
            <v>-111</v>
          </cell>
        </row>
        <row r="5457">
          <cell r="I5457">
            <v>-360</v>
          </cell>
        </row>
        <row r="5458">
          <cell r="I5458">
            <v>-330</v>
          </cell>
        </row>
        <row r="5459">
          <cell r="I5459">
            <v>-390</v>
          </cell>
        </row>
        <row r="5460">
          <cell r="I5460">
            <v>-149</v>
          </cell>
        </row>
        <row r="5461">
          <cell r="I5461">
            <v>-473</v>
          </cell>
        </row>
        <row r="5462">
          <cell r="I5462">
            <v>-210</v>
          </cell>
        </row>
        <row r="5463">
          <cell r="I5463">
            <v>-62</v>
          </cell>
        </row>
        <row r="5464">
          <cell r="I5464">
            <v>-161</v>
          </cell>
        </row>
        <row r="5465">
          <cell r="I5465">
            <v>-2500</v>
          </cell>
        </row>
        <row r="5466">
          <cell r="I5466">
            <v>-116</v>
          </cell>
        </row>
        <row r="5467">
          <cell r="I5467">
            <v>-20</v>
          </cell>
        </row>
        <row r="5468">
          <cell r="I5468">
            <v>-50</v>
          </cell>
        </row>
        <row r="5469">
          <cell r="I5469">
            <v>-7</v>
          </cell>
        </row>
        <row r="5470">
          <cell r="I5470">
            <v>-36</v>
          </cell>
        </row>
        <row r="5471">
          <cell r="I5471">
            <v>-47.5</v>
          </cell>
        </row>
        <row r="5472">
          <cell r="I5472">
            <v>-180</v>
          </cell>
        </row>
        <row r="5473">
          <cell r="I5473">
            <v>-120</v>
          </cell>
        </row>
        <row r="5474">
          <cell r="I5474">
            <v>-920</v>
          </cell>
        </row>
        <row r="5475">
          <cell r="I5475">
            <v>-709</v>
          </cell>
        </row>
        <row r="5476">
          <cell r="I5476">
            <v>-170</v>
          </cell>
        </row>
        <row r="5477">
          <cell r="I5477">
            <v>-200</v>
          </cell>
        </row>
        <row r="5478">
          <cell r="I5478">
            <v>-176</v>
          </cell>
        </row>
        <row r="5479">
          <cell r="I5479">
            <v>-200</v>
          </cell>
        </row>
        <row r="5480">
          <cell r="I5480">
            <v>-175</v>
          </cell>
        </row>
        <row r="5481">
          <cell r="I5481">
            <v>-50</v>
          </cell>
        </row>
        <row r="5482">
          <cell r="I5482">
            <v>-200</v>
          </cell>
        </row>
        <row r="5483">
          <cell r="I5483">
            <v>-200</v>
          </cell>
        </row>
        <row r="5484">
          <cell r="I5484">
            <v>-300</v>
          </cell>
        </row>
        <row r="5485">
          <cell r="I5485">
            <v>-500</v>
          </cell>
        </row>
        <row r="5486">
          <cell r="I5486">
            <v>-728</v>
          </cell>
        </row>
        <row r="5487">
          <cell r="I5487">
            <v>-3000</v>
          </cell>
        </row>
        <row r="5488">
          <cell r="I5488">
            <v>-20000</v>
          </cell>
        </row>
        <row r="5489">
          <cell r="G5489">
            <v>10518</v>
          </cell>
          <cell r="I5489">
            <v>727</v>
          </cell>
        </row>
        <row r="5490">
          <cell r="I5490">
            <v>-41</v>
          </cell>
        </row>
        <row r="5491">
          <cell r="I5491">
            <v>-62.7</v>
          </cell>
        </row>
        <row r="5492">
          <cell r="I5492">
            <v>-14000</v>
          </cell>
        </row>
        <row r="5493">
          <cell r="G5493">
            <v>10516</v>
          </cell>
          <cell r="I5493">
            <v>14890</v>
          </cell>
        </row>
        <row r="5494">
          <cell r="I5494">
            <v>-50</v>
          </cell>
        </row>
        <row r="5495">
          <cell r="I5495">
            <v>-300</v>
          </cell>
        </row>
        <row r="5496">
          <cell r="I5496">
            <v>-800</v>
          </cell>
        </row>
        <row r="5497">
          <cell r="I5497">
            <v>-315</v>
          </cell>
        </row>
        <row r="5498">
          <cell r="G5498">
            <v>10527</v>
          </cell>
          <cell r="I5498">
            <v>2300</v>
          </cell>
        </row>
        <row r="5499">
          <cell r="G5499">
            <v>10517</v>
          </cell>
          <cell r="I5499">
            <v>7250</v>
          </cell>
        </row>
        <row r="5500">
          <cell r="G5500">
            <v>10239</v>
          </cell>
          <cell r="I5500">
            <v>2000</v>
          </cell>
        </row>
        <row r="5501">
          <cell r="G5501">
            <v>10385</v>
          </cell>
          <cell r="I5501">
            <v>19</v>
          </cell>
        </row>
        <row r="5502">
          <cell r="G5502">
            <v>10249</v>
          </cell>
          <cell r="I5502">
            <v>8000</v>
          </cell>
        </row>
        <row r="5503">
          <cell r="G5503">
            <v>10156</v>
          </cell>
          <cell r="I5503">
            <v>12842</v>
          </cell>
        </row>
        <row r="5504">
          <cell r="G5504">
            <v>10541</v>
          </cell>
          <cell r="I5504">
            <v>7000</v>
          </cell>
        </row>
        <row r="5505">
          <cell r="I5505">
            <v>-99</v>
          </cell>
        </row>
        <row r="5506">
          <cell r="I5506">
            <v>-3850</v>
          </cell>
        </row>
        <row r="5507">
          <cell r="I5507">
            <v>-3300</v>
          </cell>
        </row>
        <row r="5508">
          <cell r="I5508">
            <v>-1000</v>
          </cell>
        </row>
        <row r="5509">
          <cell r="I5509">
            <v>-3300</v>
          </cell>
        </row>
        <row r="5510">
          <cell r="I5510">
            <v>-3500</v>
          </cell>
        </row>
        <row r="5511">
          <cell r="I5511">
            <v>-3300</v>
          </cell>
        </row>
        <row r="5512">
          <cell r="I5512">
            <v>-1067</v>
          </cell>
        </row>
        <row r="5513">
          <cell r="I5513">
            <v>-8500</v>
          </cell>
        </row>
        <row r="5514">
          <cell r="I5514">
            <v>-1850</v>
          </cell>
        </row>
        <row r="5515">
          <cell r="I5515">
            <v>-1500</v>
          </cell>
        </row>
        <row r="5516">
          <cell r="I5516">
            <v>-400</v>
          </cell>
        </row>
        <row r="5517">
          <cell r="I5517">
            <v>-900</v>
          </cell>
        </row>
        <row r="5518">
          <cell r="I5518">
            <v>-2800</v>
          </cell>
        </row>
        <row r="5519">
          <cell r="I5519">
            <v>-272</v>
          </cell>
        </row>
        <row r="5520">
          <cell r="I5520">
            <v>-149</v>
          </cell>
        </row>
        <row r="5521">
          <cell r="I5521">
            <v>-130</v>
          </cell>
        </row>
        <row r="5522">
          <cell r="I5522">
            <v>-240</v>
          </cell>
        </row>
        <row r="5523">
          <cell r="I5523">
            <v>-223</v>
          </cell>
        </row>
        <row r="5524">
          <cell r="I5524">
            <v>-302</v>
          </cell>
        </row>
        <row r="5525">
          <cell r="I5525">
            <v>-248</v>
          </cell>
        </row>
        <row r="5526">
          <cell r="I5526">
            <v>-240</v>
          </cell>
        </row>
        <row r="5527">
          <cell r="I5527">
            <v>-186</v>
          </cell>
        </row>
        <row r="5528">
          <cell r="I5528">
            <v>-149</v>
          </cell>
        </row>
        <row r="5529">
          <cell r="I5529">
            <v>-500</v>
          </cell>
        </row>
        <row r="5530">
          <cell r="I5530">
            <v>-1368</v>
          </cell>
        </row>
        <row r="5531">
          <cell r="I5531">
            <v>-330</v>
          </cell>
        </row>
        <row r="5532">
          <cell r="I5532">
            <v>-544</v>
          </cell>
        </row>
        <row r="5533">
          <cell r="I5533">
            <v>-283.8</v>
          </cell>
        </row>
        <row r="5534">
          <cell r="I5534">
            <v>-30</v>
          </cell>
        </row>
        <row r="5535">
          <cell r="I5535">
            <v>-46</v>
          </cell>
        </row>
        <row r="5536">
          <cell r="I5536">
            <v>-350</v>
          </cell>
        </row>
        <row r="5537">
          <cell r="I5537">
            <v>-2000</v>
          </cell>
        </row>
        <row r="5538">
          <cell r="I5538">
            <v>-50</v>
          </cell>
        </row>
        <row r="5539">
          <cell r="I5539">
            <v>-4000</v>
          </cell>
        </row>
        <row r="5540">
          <cell r="I5540">
            <v>-70</v>
          </cell>
        </row>
        <row r="5541">
          <cell r="I5541">
            <v>-1300</v>
          </cell>
        </row>
        <row r="5542">
          <cell r="I5542">
            <v>-45</v>
          </cell>
        </row>
        <row r="5543">
          <cell r="I5543">
            <v>-2500</v>
          </cell>
        </row>
        <row r="5544">
          <cell r="I5544">
            <v>-650</v>
          </cell>
        </row>
        <row r="5545">
          <cell r="I5545">
            <v>210.83999999999651</v>
          </cell>
        </row>
        <row r="5546">
          <cell r="I5546">
            <v>0</v>
          </cell>
        </row>
        <row r="5547">
          <cell r="G5547">
            <v>10528</v>
          </cell>
          <cell r="I5547">
            <v>1000</v>
          </cell>
        </row>
        <row r="5548">
          <cell r="G5548">
            <v>10529</v>
          </cell>
          <cell r="I5548">
            <v>2800</v>
          </cell>
        </row>
        <row r="5549">
          <cell r="G5549">
            <v>10532</v>
          </cell>
          <cell r="I5549">
            <v>400</v>
          </cell>
        </row>
        <row r="5550">
          <cell r="G5550">
            <v>10539</v>
          </cell>
          <cell r="I5550">
            <v>3000</v>
          </cell>
        </row>
        <row r="5551">
          <cell r="G5551">
            <v>10379</v>
          </cell>
          <cell r="I5551">
            <v>1342</v>
          </cell>
        </row>
        <row r="5552">
          <cell r="G5552">
            <v>10274</v>
          </cell>
          <cell r="I5552">
            <v>1900</v>
          </cell>
        </row>
        <row r="5553">
          <cell r="G5553">
            <v>10202</v>
          </cell>
          <cell r="I5553">
            <v>2500</v>
          </cell>
        </row>
        <row r="5554">
          <cell r="G5554">
            <v>10533</v>
          </cell>
          <cell r="I5554">
            <v>4400</v>
          </cell>
        </row>
        <row r="5555">
          <cell r="G5555">
            <v>10538</v>
          </cell>
          <cell r="I5555">
            <v>500</v>
          </cell>
        </row>
        <row r="5556">
          <cell r="G5556">
            <v>10533</v>
          </cell>
          <cell r="I5556">
            <v>9000</v>
          </cell>
        </row>
        <row r="5557">
          <cell r="G5557">
            <v>10547</v>
          </cell>
          <cell r="I5557">
            <v>3000</v>
          </cell>
        </row>
        <row r="5558">
          <cell r="I5558">
            <v>-603</v>
          </cell>
        </row>
        <row r="5559">
          <cell r="I5559">
            <v>-286</v>
          </cell>
        </row>
        <row r="5560">
          <cell r="I5560">
            <v>-353</v>
          </cell>
        </row>
        <row r="5561">
          <cell r="I5561">
            <v>-130.5</v>
          </cell>
        </row>
        <row r="5562">
          <cell r="I5562">
            <v>-771.5200000000001</v>
          </cell>
        </row>
        <row r="5563">
          <cell r="I5563">
            <v>-1700</v>
          </cell>
        </row>
        <row r="5564">
          <cell r="I5564">
            <v>-25000</v>
          </cell>
        </row>
        <row r="5565">
          <cell r="I5565">
            <v>-2000</v>
          </cell>
        </row>
        <row r="5566">
          <cell r="G5566">
            <v>10408</v>
          </cell>
          <cell r="I5566">
            <v>3000</v>
          </cell>
        </row>
        <row r="5567">
          <cell r="G5567">
            <v>10337</v>
          </cell>
          <cell r="I5567">
            <v>16</v>
          </cell>
        </row>
        <row r="5568">
          <cell r="G5568">
            <v>10474</v>
          </cell>
          <cell r="I5568">
            <v>352</v>
          </cell>
        </row>
        <row r="5569">
          <cell r="G5569">
            <v>10325</v>
          </cell>
          <cell r="I5569">
            <v>1124</v>
          </cell>
        </row>
        <row r="5570">
          <cell r="G5570">
            <v>10542</v>
          </cell>
          <cell r="I5570">
            <v>2400</v>
          </cell>
        </row>
        <row r="5571">
          <cell r="G5571">
            <v>10497</v>
          </cell>
          <cell r="I5571">
            <v>692</v>
          </cell>
        </row>
        <row r="5572">
          <cell r="G5572">
            <v>10539</v>
          </cell>
          <cell r="I5572">
            <v>8000</v>
          </cell>
        </row>
        <row r="5573">
          <cell r="G5573">
            <v>10549</v>
          </cell>
          <cell r="I5573">
            <v>400</v>
          </cell>
        </row>
        <row r="5574">
          <cell r="G5574">
            <v>10551</v>
          </cell>
          <cell r="I5574">
            <v>200</v>
          </cell>
        </row>
        <row r="5575">
          <cell r="G5575">
            <v>10556</v>
          </cell>
          <cell r="I5575">
            <v>280</v>
          </cell>
        </row>
        <row r="5576">
          <cell r="G5576">
            <v>10558</v>
          </cell>
          <cell r="I5576">
            <v>7000</v>
          </cell>
        </row>
        <row r="5577">
          <cell r="G5577">
            <v>10559</v>
          </cell>
          <cell r="I5577">
            <v>2000</v>
          </cell>
        </row>
        <row r="5578">
          <cell r="G5578">
            <v>10508</v>
          </cell>
          <cell r="I5578">
            <v>6000</v>
          </cell>
        </row>
        <row r="5579">
          <cell r="I5579">
            <v>-151</v>
          </cell>
        </row>
        <row r="5580">
          <cell r="I5580">
            <v>-118.49</v>
          </cell>
        </row>
        <row r="5581">
          <cell r="I5581">
            <v>-236</v>
          </cell>
        </row>
        <row r="5582">
          <cell r="I5582">
            <v>-195</v>
          </cell>
        </row>
        <row r="5583">
          <cell r="I5583">
            <v>-275</v>
          </cell>
        </row>
        <row r="5584">
          <cell r="I5584">
            <v>-460.03</v>
          </cell>
        </row>
        <row r="5585">
          <cell r="I5585">
            <v>-2000</v>
          </cell>
        </row>
        <row r="5586">
          <cell r="I5586">
            <v>-2500</v>
          </cell>
        </row>
        <row r="5587">
          <cell r="I5587">
            <v>-4000</v>
          </cell>
        </row>
        <row r="5588">
          <cell r="I5588">
            <v>-390</v>
          </cell>
        </row>
        <row r="5589">
          <cell r="I5589">
            <v>-173</v>
          </cell>
        </row>
        <row r="5590">
          <cell r="I5590">
            <v>-682</v>
          </cell>
        </row>
        <row r="5591">
          <cell r="I5591">
            <v>-148</v>
          </cell>
        </row>
        <row r="5592">
          <cell r="I5592">
            <v>-390</v>
          </cell>
        </row>
        <row r="5593">
          <cell r="I5593">
            <v>-240</v>
          </cell>
        </row>
        <row r="5594">
          <cell r="I5594">
            <v>-300</v>
          </cell>
        </row>
        <row r="5595">
          <cell r="I5595">
            <v>-540</v>
          </cell>
        </row>
        <row r="5596">
          <cell r="I5596">
            <v>-6000</v>
          </cell>
        </row>
        <row r="5597">
          <cell r="I5597">
            <v>-1700</v>
          </cell>
        </row>
        <row r="5598">
          <cell r="G5598">
            <v>10300</v>
          </cell>
          <cell r="I5598">
            <v>3638</v>
          </cell>
        </row>
        <row r="5599">
          <cell r="I5599">
            <v>-6770</v>
          </cell>
        </row>
        <row r="5600">
          <cell r="I5600">
            <v>-240.5</v>
          </cell>
        </row>
        <row r="5601">
          <cell r="I5601">
            <v>-99.5</v>
          </cell>
        </row>
        <row r="5602">
          <cell r="I5602">
            <v>-136</v>
          </cell>
        </row>
        <row r="5603">
          <cell r="G5603">
            <v>10224</v>
          </cell>
          <cell r="I5603">
            <v>10000</v>
          </cell>
        </row>
        <row r="5604">
          <cell r="G5604">
            <v>10527</v>
          </cell>
          <cell r="I5604">
            <v>6000</v>
          </cell>
        </row>
        <row r="5605">
          <cell r="G5605">
            <v>10551</v>
          </cell>
          <cell r="I5605">
            <v>8500</v>
          </cell>
        </row>
        <row r="5606">
          <cell r="G5606">
            <v>10566</v>
          </cell>
          <cell r="I5606">
            <v>220</v>
          </cell>
        </row>
        <row r="5607">
          <cell r="G5607">
            <v>10283</v>
          </cell>
          <cell r="I5607">
            <v>3460</v>
          </cell>
        </row>
        <row r="5608">
          <cell r="I5608">
            <v>-440</v>
          </cell>
        </row>
        <row r="5609">
          <cell r="I5609">
            <v>-367</v>
          </cell>
        </row>
        <row r="5610">
          <cell r="I5610">
            <v>-678</v>
          </cell>
        </row>
        <row r="5611">
          <cell r="I5611">
            <v>-86.6</v>
          </cell>
        </row>
        <row r="5612">
          <cell r="I5612">
            <v>-424.21</v>
          </cell>
        </row>
        <row r="5613">
          <cell r="I5613">
            <v>-1800</v>
          </cell>
        </row>
        <row r="5614">
          <cell r="I5614">
            <v>-739.59</v>
          </cell>
        </row>
        <row r="5615">
          <cell r="I5615">
            <v>-9600</v>
          </cell>
        </row>
        <row r="5616">
          <cell r="I5616">
            <v>-108</v>
          </cell>
        </row>
        <row r="5617">
          <cell r="I5617">
            <v>-3500</v>
          </cell>
        </row>
        <row r="5618">
          <cell r="I5618">
            <v>-248</v>
          </cell>
        </row>
        <row r="5619">
          <cell r="I5619">
            <v>-328</v>
          </cell>
        </row>
        <row r="5620">
          <cell r="I5620">
            <v>-210</v>
          </cell>
        </row>
        <row r="5621">
          <cell r="I5621">
            <v>-120</v>
          </cell>
        </row>
        <row r="5622">
          <cell r="I5622">
            <v>-150</v>
          </cell>
        </row>
        <row r="5623">
          <cell r="I5623">
            <v>-255</v>
          </cell>
        </row>
        <row r="5624">
          <cell r="I5624">
            <v>-540</v>
          </cell>
        </row>
        <row r="5625">
          <cell r="I5625">
            <v>-62</v>
          </cell>
        </row>
        <row r="5626">
          <cell r="I5626">
            <v>-74</v>
          </cell>
        </row>
        <row r="5627">
          <cell r="I5627">
            <v>-149</v>
          </cell>
        </row>
        <row r="5628">
          <cell r="I5628">
            <v>-150</v>
          </cell>
        </row>
        <row r="5629">
          <cell r="I5629">
            <v>-2000</v>
          </cell>
        </row>
        <row r="5630">
          <cell r="I5630">
            <v>-2500</v>
          </cell>
        </row>
        <row r="5631">
          <cell r="I5631">
            <v>-200</v>
          </cell>
        </row>
        <row r="5632">
          <cell r="I5632">
            <v>-1000</v>
          </cell>
        </row>
        <row r="5633">
          <cell r="I5633">
            <v>-600</v>
          </cell>
        </row>
        <row r="5634">
          <cell r="I5634">
            <v>-50</v>
          </cell>
        </row>
        <row r="5635">
          <cell r="G5635">
            <v>10387</v>
          </cell>
          <cell r="I5635">
            <v>2000</v>
          </cell>
        </row>
        <row r="5636">
          <cell r="I5636">
            <v>-1000</v>
          </cell>
        </row>
        <row r="5637">
          <cell r="I5637">
            <v>-132</v>
          </cell>
        </row>
        <row r="5638">
          <cell r="I5638">
            <v>-147.5</v>
          </cell>
        </row>
        <row r="5639">
          <cell r="I5639">
            <v>-472</v>
          </cell>
        </row>
        <row r="5640">
          <cell r="I5640">
            <v>-33.5</v>
          </cell>
        </row>
        <row r="5641">
          <cell r="I5641">
            <v>-1537</v>
          </cell>
        </row>
        <row r="5642">
          <cell r="G5642">
            <v>10194</v>
          </cell>
          <cell r="I5642">
            <v>8859</v>
          </cell>
        </row>
        <row r="5643">
          <cell r="G5643">
            <v>10273</v>
          </cell>
          <cell r="I5643">
            <v>6000</v>
          </cell>
        </row>
        <row r="5644">
          <cell r="G5644">
            <v>10577</v>
          </cell>
          <cell r="I5644">
            <v>100</v>
          </cell>
        </row>
        <row r="5645">
          <cell r="G5645">
            <v>10578</v>
          </cell>
          <cell r="I5645">
            <v>100</v>
          </cell>
        </row>
        <row r="5646">
          <cell r="G5646">
            <v>10398</v>
          </cell>
          <cell r="I5646">
            <v>1500</v>
          </cell>
        </row>
        <row r="5647">
          <cell r="I5647">
            <v>-400</v>
          </cell>
        </row>
        <row r="5648">
          <cell r="I5648">
            <v>-250</v>
          </cell>
        </row>
        <row r="5649">
          <cell r="I5649">
            <v>-550</v>
          </cell>
        </row>
        <row r="5650">
          <cell r="I5650">
            <v>-4000</v>
          </cell>
        </row>
        <row r="5651">
          <cell r="I5651">
            <v>-1700</v>
          </cell>
        </row>
        <row r="5652">
          <cell r="I5652">
            <v>-800</v>
          </cell>
        </row>
        <row r="5653">
          <cell r="I5653">
            <v>-1000</v>
          </cell>
        </row>
        <row r="5654">
          <cell r="I5654">
            <v>-1200</v>
          </cell>
        </row>
        <row r="5655">
          <cell r="I5655">
            <v>-300</v>
          </cell>
        </row>
        <row r="5656">
          <cell r="G5656">
            <v>10144</v>
          </cell>
          <cell r="I5656">
            <v>6720</v>
          </cell>
        </row>
        <row r="5657">
          <cell r="G5657">
            <v>10580</v>
          </cell>
          <cell r="I5657">
            <v>1500</v>
          </cell>
        </row>
        <row r="5658">
          <cell r="G5658">
            <v>10380</v>
          </cell>
          <cell r="I5658">
            <v>2000</v>
          </cell>
        </row>
        <row r="5659">
          <cell r="G5659">
            <v>10394</v>
          </cell>
          <cell r="I5659">
            <v>14000</v>
          </cell>
        </row>
        <row r="5660">
          <cell r="G5660">
            <v>10581</v>
          </cell>
          <cell r="I5660">
            <v>300</v>
          </cell>
        </row>
        <row r="5661">
          <cell r="I5661">
            <v>-5500</v>
          </cell>
        </row>
        <row r="5662">
          <cell r="I5662">
            <v>-200</v>
          </cell>
        </row>
        <row r="5663">
          <cell r="I5663">
            <v>-300</v>
          </cell>
        </row>
        <row r="5664">
          <cell r="I5664">
            <v>-13000</v>
          </cell>
        </row>
        <row r="5665">
          <cell r="G5665">
            <v>10416</v>
          </cell>
          <cell r="I5665">
            <v>10540</v>
          </cell>
        </row>
        <row r="5666">
          <cell r="G5666">
            <v>10493</v>
          </cell>
          <cell r="I5666">
            <v>2244</v>
          </cell>
        </row>
        <row r="5667">
          <cell r="G5667">
            <v>10581</v>
          </cell>
          <cell r="I5667">
            <v>300</v>
          </cell>
        </row>
        <row r="5668">
          <cell r="G5668">
            <v>1326</v>
          </cell>
          <cell r="I5668">
            <v>3900</v>
          </cell>
        </row>
        <row r="5669">
          <cell r="G5669">
            <v>1327</v>
          </cell>
          <cell r="I5669">
            <v>1000</v>
          </cell>
        </row>
        <row r="5670">
          <cell r="G5670">
            <v>1329</v>
          </cell>
          <cell r="I5670">
            <v>8900</v>
          </cell>
        </row>
        <row r="5671">
          <cell r="I5671">
            <v>-28</v>
          </cell>
        </row>
        <row r="5672">
          <cell r="I5672">
            <v>-100</v>
          </cell>
        </row>
        <row r="5673">
          <cell r="I5673">
            <v>-200</v>
          </cell>
        </row>
        <row r="5674">
          <cell r="I5674">
            <v>-100</v>
          </cell>
        </row>
        <row r="5675">
          <cell r="I5675">
            <v>-328.4</v>
          </cell>
        </row>
        <row r="5676">
          <cell r="I5676">
            <v>-143</v>
          </cell>
        </row>
        <row r="5677">
          <cell r="I5677">
            <v>-36000</v>
          </cell>
        </row>
        <row r="5678">
          <cell r="I5678">
            <v>-2000</v>
          </cell>
        </row>
        <row r="5679">
          <cell r="I5679">
            <v>-2500</v>
          </cell>
        </row>
        <row r="5680">
          <cell r="I5680">
            <v>-310</v>
          </cell>
        </row>
        <row r="5681">
          <cell r="I5681">
            <v>-620</v>
          </cell>
        </row>
        <row r="5682">
          <cell r="I5682">
            <v>-110.5</v>
          </cell>
        </row>
        <row r="5683">
          <cell r="I5683">
            <v>-51.5</v>
          </cell>
        </row>
        <row r="5684">
          <cell r="I5684">
            <v>-110</v>
          </cell>
        </row>
        <row r="5685">
          <cell r="I5685">
            <v>-100</v>
          </cell>
        </row>
        <row r="5686">
          <cell r="I5686">
            <v>-184</v>
          </cell>
        </row>
        <row r="5687">
          <cell r="I5687">
            <v>-375</v>
          </cell>
        </row>
        <row r="5688">
          <cell r="I5688">
            <v>-240</v>
          </cell>
        </row>
        <row r="5689">
          <cell r="I5689">
            <v>-180</v>
          </cell>
        </row>
        <row r="5690">
          <cell r="I5690">
            <v>-330</v>
          </cell>
        </row>
        <row r="5691">
          <cell r="I5691">
            <v>-80</v>
          </cell>
        </row>
        <row r="5692">
          <cell r="I5692">
            <v>-198</v>
          </cell>
        </row>
        <row r="5693">
          <cell r="I5693">
            <v>-250</v>
          </cell>
        </row>
        <row r="5694">
          <cell r="I5694">
            <v>-863</v>
          </cell>
        </row>
        <row r="5695">
          <cell r="I5695">
            <v>-100</v>
          </cell>
        </row>
        <row r="5696">
          <cell r="I5696">
            <v>-100</v>
          </cell>
        </row>
        <row r="5697">
          <cell r="I5697">
            <v>-200</v>
          </cell>
        </row>
        <row r="5698">
          <cell r="I5698">
            <v>-100</v>
          </cell>
        </row>
        <row r="5699">
          <cell r="I5699">
            <v>-20</v>
          </cell>
        </row>
        <row r="5700">
          <cell r="I5700">
            <v>-1000</v>
          </cell>
        </row>
        <row r="5701">
          <cell r="I5701">
            <v>-40</v>
          </cell>
        </row>
        <row r="5702">
          <cell r="I5702">
            <v>-36000</v>
          </cell>
        </row>
        <row r="5703">
          <cell r="I5703">
            <v>-600</v>
          </cell>
        </row>
        <row r="5704">
          <cell r="G5704">
            <v>10598</v>
          </cell>
          <cell r="I5704">
            <v>900</v>
          </cell>
        </row>
        <row r="5705">
          <cell r="G5705">
            <v>10311</v>
          </cell>
          <cell r="I5705">
            <v>708</v>
          </cell>
        </row>
        <row r="5706">
          <cell r="G5706">
            <v>10575</v>
          </cell>
          <cell r="I5706">
            <v>12000</v>
          </cell>
        </row>
        <row r="5707">
          <cell r="G5707">
            <v>10587</v>
          </cell>
          <cell r="I5707">
            <v>10000</v>
          </cell>
        </row>
        <row r="5708">
          <cell r="G5708">
            <v>10587</v>
          </cell>
          <cell r="I5708">
            <v>4700</v>
          </cell>
        </row>
        <row r="5709">
          <cell r="G5709">
            <v>10590</v>
          </cell>
          <cell r="I5709">
            <v>4000</v>
          </cell>
        </row>
        <row r="5710">
          <cell r="G5710">
            <v>10577</v>
          </cell>
          <cell r="I5710">
            <v>1820</v>
          </cell>
        </row>
        <row r="5711">
          <cell r="G5711">
            <v>10578</v>
          </cell>
          <cell r="I5711">
            <v>8180</v>
          </cell>
        </row>
        <row r="5712">
          <cell r="G5712">
            <v>10597</v>
          </cell>
          <cell r="I5712">
            <v>630</v>
          </cell>
        </row>
        <row r="5713">
          <cell r="G5713">
            <v>10414</v>
          </cell>
          <cell r="I5713">
            <v>9782</v>
          </cell>
        </row>
        <row r="5714">
          <cell r="I5714">
            <v>-301</v>
          </cell>
        </row>
        <row r="5715">
          <cell r="I5715">
            <v>-3296</v>
          </cell>
        </row>
        <row r="5716">
          <cell r="G5716">
            <v>10259</v>
          </cell>
          <cell r="I5716">
            <v>10090</v>
          </cell>
        </row>
        <row r="5717">
          <cell r="I5717">
            <v>-613</v>
          </cell>
        </row>
        <row r="5718">
          <cell r="I5718">
            <v>-231</v>
          </cell>
        </row>
        <row r="5719">
          <cell r="I5719">
            <v>-242.3</v>
          </cell>
        </row>
        <row r="5720">
          <cell r="G5720">
            <v>10601</v>
          </cell>
          <cell r="I5720">
            <v>500</v>
          </cell>
        </row>
        <row r="5721">
          <cell r="G5721">
            <v>10602</v>
          </cell>
          <cell r="I5721">
            <v>200</v>
          </cell>
        </row>
        <row r="5722">
          <cell r="G5722">
            <v>1359</v>
          </cell>
          <cell r="I5722">
            <v>900</v>
          </cell>
        </row>
        <row r="5723">
          <cell r="I5723">
            <v>-79.69</v>
          </cell>
        </row>
        <row r="5724">
          <cell r="I5724">
            <v>-2350.9699999999998</v>
          </cell>
        </row>
        <row r="5725">
          <cell r="I5725">
            <v>-267.13</v>
          </cell>
        </row>
        <row r="5726">
          <cell r="I5726">
            <v>-356</v>
          </cell>
        </row>
        <row r="5727">
          <cell r="I5727">
            <v>-421</v>
          </cell>
        </row>
        <row r="5728">
          <cell r="I5728">
            <v>-210</v>
          </cell>
        </row>
        <row r="5729">
          <cell r="I5729">
            <v>-149</v>
          </cell>
        </row>
        <row r="5730">
          <cell r="I5730">
            <v>-510</v>
          </cell>
        </row>
        <row r="5731">
          <cell r="I5731">
            <v>-600</v>
          </cell>
        </row>
        <row r="5732">
          <cell r="I5732">
            <v>-360</v>
          </cell>
        </row>
        <row r="5733">
          <cell r="I5733">
            <v>-124</v>
          </cell>
        </row>
        <row r="5734">
          <cell r="I5734">
            <v>-272</v>
          </cell>
        </row>
        <row r="5735">
          <cell r="I5735">
            <v>-272</v>
          </cell>
        </row>
        <row r="5736">
          <cell r="I5736">
            <v>-500</v>
          </cell>
        </row>
        <row r="5737">
          <cell r="I5737">
            <v>-2000</v>
          </cell>
        </row>
        <row r="5738">
          <cell r="I5738">
            <v>-2500</v>
          </cell>
        </row>
        <row r="5739">
          <cell r="I5739">
            <v>-5000</v>
          </cell>
        </row>
        <row r="5740">
          <cell r="G5740">
            <v>10644</v>
          </cell>
          <cell r="I5740">
            <v>300</v>
          </cell>
        </row>
        <row r="5741">
          <cell r="G5741">
            <v>10603</v>
          </cell>
          <cell r="I5741">
            <v>3000</v>
          </cell>
        </row>
        <row r="5742">
          <cell r="G5742">
            <v>10609</v>
          </cell>
          <cell r="I5742">
            <v>290</v>
          </cell>
        </row>
        <row r="5743">
          <cell r="G5743">
            <v>10620</v>
          </cell>
          <cell r="I5743">
            <v>100</v>
          </cell>
        </row>
        <row r="5744">
          <cell r="G5744">
            <v>10604</v>
          </cell>
          <cell r="I5744">
            <v>11000</v>
          </cell>
        </row>
        <row r="5745">
          <cell r="G5745">
            <v>10617</v>
          </cell>
          <cell r="I5745">
            <v>400</v>
          </cell>
        </row>
        <row r="5746">
          <cell r="G5746">
            <v>10612</v>
          </cell>
          <cell r="I5746">
            <v>300</v>
          </cell>
        </row>
        <row r="5747">
          <cell r="G5747">
            <v>10613</v>
          </cell>
          <cell r="I5747">
            <v>4000</v>
          </cell>
        </row>
        <row r="5748">
          <cell r="G5748">
            <v>10615</v>
          </cell>
          <cell r="I5748">
            <v>4000</v>
          </cell>
        </row>
        <row r="5749">
          <cell r="G5749">
            <v>10341</v>
          </cell>
          <cell r="I5749">
            <v>7732</v>
          </cell>
        </row>
        <row r="5750">
          <cell r="G5750">
            <v>10330</v>
          </cell>
          <cell r="I5750">
            <v>650</v>
          </cell>
        </row>
        <row r="5751">
          <cell r="G5751">
            <v>10625</v>
          </cell>
          <cell r="I5751">
            <v>18000</v>
          </cell>
        </row>
        <row r="5752">
          <cell r="G5752">
            <v>10386</v>
          </cell>
          <cell r="I5752">
            <v>1385</v>
          </cell>
        </row>
        <row r="5753">
          <cell r="G5753">
            <v>10261</v>
          </cell>
          <cell r="I5753">
            <v>8000</v>
          </cell>
        </row>
        <row r="5754">
          <cell r="I5754">
            <v>-1364</v>
          </cell>
        </row>
        <row r="5755">
          <cell r="I5755">
            <v>-1037</v>
          </cell>
        </row>
        <row r="5756">
          <cell r="I5756">
            <v>-74.62</v>
          </cell>
        </row>
        <row r="5757">
          <cell r="I5757">
            <v>-36.61</v>
          </cell>
        </row>
        <row r="5758">
          <cell r="I5758">
            <v>-397.14</v>
          </cell>
        </row>
        <row r="5759">
          <cell r="I5759">
            <v>-269.5</v>
          </cell>
        </row>
        <row r="5760">
          <cell r="I5760">
            <v>-297</v>
          </cell>
        </row>
        <row r="5761">
          <cell r="I5761">
            <v>-2500</v>
          </cell>
        </row>
        <row r="5762">
          <cell r="I5762">
            <v>-2700</v>
          </cell>
        </row>
        <row r="5763">
          <cell r="I5763">
            <v>-50</v>
          </cell>
        </row>
        <row r="5764">
          <cell r="I5764">
            <v>-400</v>
          </cell>
        </row>
        <row r="5765">
          <cell r="I5765">
            <v>-3300</v>
          </cell>
        </row>
        <row r="5766">
          <cell r="I5766">
            <v>-18000</v>
          </cell>
        </row>
        <row r="5767">
          <cell r="I5767">
            <v>-29000</v>
          </cell>
        </row>
        <row r="5768">
          <cell r="I5768">
            <v>34732.539999999979</v>
          </cell>
        </row>
        <row r="5770">
          <cell r="G5770">
            <v>10255</v>
          </cell>
          <cell r="I5770">
            <v>8319</v>
          </cell>
        </row>
        <row r="5771">
          <cell r="G5771">
            <v>10621</v>
          </cell>
          <cell r="I5771">
            <v>100</v>
          </cell>
        </row>
        <row r="5772">
          <cell r="I5772">
            <v>-160</v>
          </cell>
        </row>
        <row r="5773">
          <cell r="G5773">
            <v>10623</v>
          </cell>
          <cell r="I5773">
            <v>5000</v>
          </cell>
        </row>
        <row r="5774">
          <cell r="G5774">
            <v>10424</v>
          </cell>
          <cell r="I5774">
            <v>2952</v>
          </cell>
        </row>
        <row r="5775">
          <cell r="G5775">
            <v>10451</v>
          </cell>
          <cell r="I5775">
            <v>472</v>
          </cell>
        </row>
        <row r="5776">
          <cell r="I5776">
            <v>-5000</v>
          </cell>
        </row>
        <row r="5777">
          <cell r="I5777">
            <v>-200.5</v>
          </cell>
        </row>
        <row r="5778">
          <cell r="I5778">
            <v>-94</v>
          </cell>
        </row>
        <row r="5779">
          <cell r="I5779">
            <v>-3</v>
          </cell>
        </row>
        <row r="5780">
          <cell r="I5780">
            <v>-321.9436</v>
          </cell>
        </row>
        <row r="5781">
          <cell r="I5781">
            <v>-176.15</v>
          </cell>
        </row>
        <row r="5782">
          <cell r="I5782">
            <v>-563.6</v>
          </cell>
        </row>
        <row r="5783">
          <cell r="I5783">
            <v>-1394.9</v>
          </cell>
        </row>
        <row r="5784">
          <cell r="I5784">
            <v>-1000</v>
          </cell>
        </row>
        <row r="5785">
          <cell r="I5785">
            <v>-20000</v>
          </cell>
        </row>
        <row r="5786">
          <cell r="G5786">
            <v>10318</v>
          </cell>
          <cell r="I5786">
            <v>772</v>
          </cell>
        </row>
        <row r="5787">
          <cell r="G5787">
            <v>10626</v>
          </cell>
          <cell r="I5787">
            <v>200</v>
          </cell>
        </row>
        <row r="5788">
          <cell r="G5788">
            <v>10355</v>
          </cell>
          <cell r="I5788">
            <v>11320</v>
          </cell>
        </row>
        <row r="5789">
          <cell r="G5789">
            <v>10491</v>
          </cell>
          <cell r="I5789">
            <v>1672</v>
          </cell>
        </row>
        <row r="5790">
          <cell r="G5790">
            <v>10319</v>
          </cell>
          <cell r="I5790">
            <v>8487</v>
          </cell>
        </row>
        <row r="5791">
          <cell r="I5791">
            <v>-2000</v>
          </cell>
        </row>
        <row r="5792">
          <cell r="I5792">
            <v>-2500</v>
          </cell>
        </row>
        <row r="5793">
          <cell r="I5793">
            <v>-50</v>
          </cell>
        </row>
        <row r="5794">
          <cell r="I5794">
            <v>-143.96</v>
          </cell>
        </row>
        <row r="5795">
          <cell r="I5795">
            <v>-19.5</v>
          </cell>
        </row>
        <row r="5796">
          <cell r="I5796">
            <v>-2666</v>
          </cell>
        </row>
        <row r="5797">
          <cell r="I5797">
            <v>-3520</v>
          </cell>
        </row>
        <row r="5798">
          <cell r="I5798">
            <v>-220</v>
          </cell>
        </row>
        <row r="5799">
          <cell r="I5799">
            <v>-2170</v>
          </cell>
        </row>
        <row r="5800">
          <cell r="I5800">
            <v>-3365</v>
          </cell>
        </row>
        <row r="5801">
          <cell r="I5801">
            <v>-220</v>
          </cell>
        </row>
        <row r="5802">
          <cell r="I5802">
            <v>-4070</v>
          </cell>
        </row>
        <row r="5803">
          <cell r="I5803">
            <v>-1194</v>
          </cell>
        </row>
        <row r="5804">
          <cell r="I5804">
            <v>-8500</v>
          </cell>
        </row>
        <row r="5805">
          <cell r="I5805">
            <v>-1850</v>
          </cell>
        </row>
        <row r="5806">
          <cell r="I5806">
            <v>-250</v>
          </cell>
        </row>
        <row r="5807">
          <cell r="I5807">
            <v>-2154</v>
          </cell>
        </row>
        <row r="5808">
          <cell r="I5808">
            <v>-585</v>
          </cell>
        </row>
        <row r="5809">
          <cell r="I5809">
            <v>-1488</v>
          </cell>
        </row>
        <row r="5810">
          <cell r="I5810">
            <v>-400</v>
          </cell>
        </row>
        <row r="5811">
          <cell r="I5811">
            <v>-2000</v>
          </cell>
        </row>
        <row r="5812">
          <cell r="I5812">
            <v>-780</v>
          </cell>
        </row>
        <row r="5813">
          <cell r="I5813">
            <v>-550</v>
          </cell>
        </row>
        <row r="5814">
          <cell r="I5814">
            <v>-87</v>
          </cell>
        </row>
        <row r="5815">
          <cell r="I5815">
            <v>-192</v>
          </cell>
        </row>
        <row r="5816">
          <cell r="I5816">
            <v>-315</v>
          </cell>
        </row>
        <row r="5817">
          <cell r="I5817">
            <v>-173</v>
          </cell>
        </row>
        <row r="5818">
          <cell r="I5818">
            <v>-315</v>
          </cell>
        </row>
        <row r="5819">
          <cell r="I5819">
            <v>-124</v>
          </cell>
        </row>
        <row r="5820">
          <cell r="I5820">
            <v>-538</v>
          </cell>
        </row>
        <row r="5821">
          <cell r="I5821">
            <v>-430</v>
          </cell>
        </row>
        <row r="5822">
          <cell r="I5822">
            <v>-87</v>
          </cell>
        </row>
        <row r="5823">
          <cell r="I5823">
            <v>-1214</v>
          </cell>
        </row>
        <row r="5824">
          <cell r="I5824">
            <v>-250</v>
          </cell>
        </row>
        <row r="5825">
          <cell r="I5825">
            <v>-120</v>
          </cell>
        </row>
        <row r="5826">
          <cell r="G5826">
            <v>10634</v>
          </cell>
          <cell r="I5826">
            <v>200</v>
          </cell>
        </row>
        <row r="5827">
          <cell r="G5827">
            <v>10617</v>
          </cell>
          <cell r="I5827">
            <v>1100</v>
          </cell>
        </row>
        <row r="5828">
          <cell r="G5828">
            <v>10637</v>
          </cell>
          <cell r="I5828">
            <v>1000</v>
          </cell>
        </row>
        <row r="5829">
          <cell r="G5829">
            <v>10615</v>
          </cell>
          <cell r="I5829">
            <v>600</v>
          </cell>
        </row>
        <row r="5830">
          <cell r="G5830">
            <v>10320</v>
          </cell>
          <cell r="I5830">
            <v>-50</v>
          </cell>
        </row>
        <row r="5831">
          <cell r="G5831">
            <v>10635</v>
          </cell>
          <cell r="I5831">
            <v>160</v>
          </cell>
        </row>
        <row r="5832">
          <cell r="G5832">
            <v>10647</v>
          </cell>
          <cell r="I5832">
            <v>10000</v>
          </cell>
        </row>
        <row r="5833">
          <cell r="G5833">
            <v>10464</v>
          </cell>
          <cell r="I5833">
            <v>972</v>
          </cell>
        </row>
        <row r="5834">
          <cell r="I5834">
            <v>-6000</v>
          </cell>
        </row>
        <row r="5835">
          <cell r="G5835">
            <v>10639</v>
          </cell>
          <cell r="I5835">
            <v>150</v>
          </cell>
        </row>
        <row r="5836">
          <cell r="G5836">
            <v>10643</v>
          </cell>
          <cell r="I5836">
            <v>230</v>
          </cell>
        </row>
        <row r="5837">
          <cell r="G5837">
            <v>10345</v>
          </cell>
          <cell r="I5837">
            <v>9792</v>
          </cell>
        </row>
        <row r="5838">
          <cell r="G5838">
            <v>10393</v>
          </cell>
          <cell r="I5838">
            <v>628</v>
          </cell>
        </row>
        <row r="5839">
          <cell r="G5839">
            <v>10433</v>
          </cell>
          <cell r="I5839">
            <v>6580</v>
          </cell>
        </row>
        <row r="5840">
          <cell r="G5840">
            <v>10638</v>
          </cell>
          <cell r="I5840">
            <v>5000</v>
          </cell>
        </row>
        <row r="5841">
          <cell r="G5841">
            <v>10640</v>
          </cell>
          <cell r="I5841">
            <v>100</v>
          </cell>
        </row>
        <row r="5842">
          <cell r="I5842">
            <v>-455</v>
          </cell>
        </row>
        <row r="5843">
          <cell r="I5843">
            <v>-177.5</v>
          </cell>
        </row>
        <row r="5844">
          <cell r="I5844">
            <v>-173.5</v>
          </cell>
        </row>
        <row r="5845">
          <cell r="I5845">
            <v>-484</v>
          </cell>
        </row>
        <row r="5846">
          <cell r="G5846">
            <v>10454</v>
          </cell>
          <cell r="I5846">
            <v>3248</v>
          </cell>
        </row>
        <row r="5847">
          <cell r="G5847">
            <v>10513</v>
          </cell>
          <cell r="I5847">
            <v>872</v>
          </cell>
        </row>
        <row r="5848">
          <cell r="I5848">
            <v>-59.5</v>
          </cell>
        </row>
        <row r="5849">
          <cell r="I5849">
            <v>-63.5</v>
          </cell>
        </row>
        <row r="5850">
          <cell r="I5850">
            <v>-9600</v>
          </cell>
        </row>
        <row r="5851">
          <cell r="I5851">
            <v>-223</v>
          </cell>
        </row>
        <row r="5852">
          <cell r="I5852">
            <v>-160</v>
          </cell>
        </row>
        <row r="5853">
          <cell r="G5853">
            <v>10582</v>
          </cell>
          <cell r="I5853">
            <v>200</v>
          </cell>
        </row>
        <row r="5854">
          <cell r="I5854">
            <v>-63</v>
          </cell>
        </row>
        <row r="5855">
          <cell r="I5855">
            <v>-111.5</v>
          </cell>
        </row>
        <row r="5856">
          <cell r="I5856">
            <v>-655</v>
          </cell>
        </row>
        <row r="5857">
          <cell r="I5857">
            <v>-71</v>
          </cell>
        </row>
        <row r="5858">
          <cell r="I5858">
            <v>-11000</v>
          </cell>
        </row>
        <row r="5859">
          <cell r="G5859">
            <v>10656</v>
          </cell>
          <cell r="I5859">
            <v>1300</v>
          </cell>
        </row>
        <row r="5860">
          <cell r="G5860">
            <v>10352</v>
          </cell>
          <cell r="I5860">
            <v>15002</v>
          </cell>
        </row>
        <row r="5861">
          <cell r="I5861">
            <v>1750</v>
          </cell>
        </row>
        <row r="5862">
          <cell r="I5862">
            <v>-2000</v>
          </cell>
        </row>
        <row r="5863">
          <cell r="I5863">
            <v>-2500</v>
          </cell>
        </row>
        <row r="5864">
          <cell r="I5864">
            <v>-244</v>
          </cell>
        </row>
        <row r="5865">
          <cell r="I5865">
            <v>-152</v>
          </cell>
        </row>
        <row r="5866">
          <cell r="I5866">
            <v>-34</v>
          </cell>
        </row>
        <row r="5867">
          <cell r="I5867">
            <v>-329.76</v>
          </cell>
        </row>
        <row r="5868">
          <cell r="I5868">
            <v>-500</v>
          </cell>
        </row>
        <row r="5869">
          <cell r="I5869">
            <v>-283.5</v>
          </cell>
        </row>
        <row r="5870">
          <cell r="I5870">
            <v>-373.82</v>
          </cell>
        </row>
        <row r="5871">
          <cell r="I5871">
            <v>-3000</v>
          </cell>
        </row>
        <row r="5872">
          <cell r="I5872">
            <v>-1848</v>
          </cell>
        </row>
        <row r="5873">
          <cell r="I5873">
            <v>-2450</v>
          </cell>
        </row>
        <row r="5874">
          <cell r="I5874">
            <v>-7000</v>
          </cell>
        </row>
        <row r="5875">
          <cell r="I5875">
            <v>-5600</v>
          </cell>
        </row>
        <row r="5876">
          <cell r="I5876">
            <v>-1600</v>
          </cell>
        </row>
        <row r="5877">
          <cell r="I5877">
            <v>-600</v>
          </cell>
        </row>
        <row r="5878">
          <cell r="I5878">
            <v>-371</v>
          </cell>
        </row>
        <row r="5879">
          <cell r="I5879">
            <v>-739</v>
          </cell>
        </row>
        <row r="5880">
          <cell r="I5880">
            <v>-138</v>
          </cell>
        </row>
        <row r="5881">
          <cell r="I5881">
            <v>-799</v>
          </cell>
        </row>
        <row r="5882">
          <cell r="I5882">
            <v>-173</v>
          </cell>
        </row>
        <row r="5883">
          <cell r="I5883">
            <v>-223</v>
          </cell>
        </row>
        <row r="5884">
          <cell r="I5884">
            <v>-461</v>
          </cell>
        </row>
        <row r="5885">
          <cell r="I5885">
            <v>-272</v>
          </cell>
        </row>
        <row r="5886">
          <cell r="I5886">
            <v>-610</v>
          </cell>
        </row>
        <row r="5887">
          <cell r="I5887">
            <v>-320</v>
          </cell>
        </row>
        <row r="5888">
          <cell r="I5888">
            <v>-18762</v>
          </cell>
        </row>
        <row r="5889">
          <cell r="G5889">
            <v>10549</v>
          </cell>
          <cell r="I5889">
            <v>860</v>
          </cell>
        </row>
        <row r="5890">
          <cell r="G5890">
            <v>10495</v>
          </cell>
          <cell r="I5890">
            <v>702</v>
          </cell>
        </row>
        <row r="5891">
          <cell r="G5891">
            <v>10646</v>
          </cell>
          <cell r="I5891">
            <v>14200</v>
          </cell>
        </row>
        <row r="5892">
          <cell r="G5892">
            <v>10657</v>
          </cell>
          <cell r="I5892">
            <v>190</v>
          </cell>
        </row>
        <row r="5893">
          <cell r="I5893">
            <v>-300</v>
          </cell>
        </row>
        <row r="5894">
          <cell r="I5894">
            <v>-100</v>
          </cell>
        </row>
        <row r="5895">
          <cell r="I5895">
            <v>-120</v>
          </cell>
        </row>
        <row r="5896">
          <cell r="I5896">
            <v>-13000</v>
          </cell>
        </row>
        <row r="5897">
          <cell r="G5897">
            <v>10639</v>
          </cell>
          <cell r="I5897">
            <v>632.09999999999854</v>
          </cell>
        </row>
        <row r="5898">
          <cell r="G5898">
            <v>10228</v>
          </cell>
          <cell r="I5898">
            <v>6828</v>
          </cell>
        </row>
        <row r="5899">
          <cell r="I5899">
            <v>-632.09999999999854</v>
          </cell>
        </row>
        <row r="5900">
          <cell r="I5900">
            <v>-1600</v>
          </cell>
        </row>
        <row r="5901">
          <cell r="I5901">
            <v>-500</v>
          </cell>
        </row>
        <row r="5902">
          <cell r="I5902">
            <v>-550</v>
          </cell>
        </row>
        <row r="5903">
          <cell r="I5903">
            <v>-1110.74</v>
          </cell>
        </row>
        <row r="5904">
          <cell r="I5904">
            <v>-4000</v>
          </cell>
        </row>
        <row r="5905">
          <cell r="I5905">
            <v>-174</v>
          </cell>
        </row>
        <row r="5906">
          <cell r="I5906">
            <v>-100</v>
          </cell>
        </row>
        <row r="5907">
          <cell r="I5907">
            <v>-1418</v>
          </cell>
        </row>
        <row r="5908">
          <cell r="I5908">
            <v>-55</v>
          </cell>
        </row>
        <row r="5909">
          <cell r="I5909">
            <v>-898.99</v>
          </cell>
        </row>
        <row r="5910">
          <cell r="I5910">
            <v>-199</v>
          </cell>
        </row>
        <row r="5911">
          <cell r="I5911">
            <v>-170</v>
          </cell>
        </row>
        <row r="5912">
          <cell r="G5912">
            <v>10308</v>
          </cell>
          <cell r="I5912">
            <v>3618</v>
          </cell>
        </row>
        <row r="5913">
          <cell r="G5913">
            <v>10532</v>
          </cell>
          <cell r="I5913">
            <v>952</v>
          </cell>
        </row>
        <row r="5914">
          <cell r="G5914">
            <v>10306</v>
          </cell>
          <cell r="I5914">
            <v>5213</v>
          </cell>
        </row>
        <row r="5915">
          <cell r="G5915">
            <v>10253</v>
          </cell>
          <cell r="I5915">
            <v>4303</v>
          </cell>
        </row>
        <row r="5916">
          <cell r="I5916">
            <v>-484</v>
          </cell>
        </row>
        <row r="5917">
          <cell r="I5917">
            <v>-63.5</v>
          </cell>
        </row>
        <row r="5918">
          <cell r="I5918">
            <v>-127.5</v>
          </cell>
        </row>
        <row r="5919">
          <cell r="I5919">
            <v>-154</v>
          </cell>
        </row>
        <row r="5920">
          <cell r="I5920">
            <v>-50</v>
          </cell>
        </row>
        <row r="5921">
          <cell r="I5921">
            <v>-2000</v>
          </cell>
        </row>
        <row r="5922">
          <cell r="I5922">
            <v>-2500</v>
          </cell>
        </row>
        <row r="5923">
          <cell r="I5923">
            <v>-149</v>
          </cell>
        </row>
        <row r="5924">
          <cell r="I5924">
            <v>-390</v>
          </cell>
        </row>
        <row r="5925">
          <cell r="I5925">
            <v>-35</v>
          </cell>
        </row>
        <row r="5926">
          <cell r="I5926">
            <v>-330</v>
          </cell>
        </row>
        <row r="5927">
          <cell r="I5927">
            <v>-297</v>
          </cell>
        </row>
        <row r="5928">
          <cell r="I5928">
            <v>-74</v>
          </cell>
        </row>
        <row r="5929">
          <cell r="I5929">
            <v>-272</v>
          </cell>
        </row>
        <row r="5930">
          <cell r="I5930">
            <v>-124</v>
          </cell>
        </row>
        <row r="5931">
          <cell r="I5931">
            <v>-124</v>
          </cell>
        </row>
        <row r="5932">
          <cell r="I5932">
            <v>-270</v>
          </cell>
        </row>
        <row r="5933">
          <cell r="I5933">
            <v>-223</v>
          </cell>
        </row>
        <row r="5934">
          <cell r="I5934">
            <v>-899</v>
          </cell>
        </row>
        <row r="5935">
          <cell r="I5935">
            <v>-440</v>
          </cell>
        </row>
        <row r="5936">
          <cell r="G5936">
            <v>10667</v>
          </cell>
          <cell r="I5936">
            <v>300</v>
          </cell>
        </row>
        <row r="5937">
          <cell r="G5937">
            <v>10437</v>
          </cell>
          <cell r="I5937">
            <v>3000</v>
          </cell>
        </row>
        <row r="5938">
          <cell r="I5938">
            <v>-315</v>
          </cell>
        </row>
        <row r="5939">
          <cell r="I5939">
            <v>-600</v>
          </cell>
        </row>
        <row r="5940">
          <cell r="I5940">
            <v>-1000</v>
          </cell>
        </row>
        <row r="5941">
          <cell r="I5941">
            <v>-308</v>
          </cell>
        </row>
        <row r="5942">
          <cell r="I5942">
            <v>-500</v>
          </cell>
        </row>
        <row r="5943">
          <cell r="I5943">
            <v>-100</v>
          </cell>
        </row>
        <row r="5944">
          <cell r="I5944">
            <v>-700</v>
          </cell>
        </row>
        <row r="5945">
          <cell r="I5945">
            <v>-144</v>
          </cell>
        </row>
        <row r="5946">
          <cell r="I5946">
            <v>-208</v>
          </cell>
        </row>
        <row r="5947">
          <cell r="I5947">
            <v>-7000</v>
          </cell>
        </row>
        <row r="5948">
          <cell r="G5948">
            <v>10668</v>
          </cell>
          <cell r="I5948">
            <v>300</v>
          </cell>
        </row>
        <row r="5949">
          <cell r="G5949">
            <v>10668</v>
          </cell>
          <cell r="I5949">
            <v>7000</v>
          </cell>
        </row>
        <row r="5950">
          <cell r="G5950">
            <v>10675</v>
          </cell>
          <cell r="I5950">
            <v>5000</v>
          </cell>
        </row>
        <row r="5951">
          <cell r="G5951">
            <v>10453</v>
          </cell>
          <cell r="I5951">
            <v>652</v>
          </cell>
        </row>
        <row r="5952">
          <cell r="G5952">
            <v>10667</v>
          </cell>
          <cell r="I5952">
            <v>950</v>
          </cell>
        </row>
        <row r="5953">
          <cell r="I5953">
            <v>-34</v>
          </cell>
        </row>
        <row r="5954">
          <cell r="I5954">
            <v>-202</v>
          </cell>
        </row>
        <row r="5955">
          <cell r="I5955">
            <v>-1197</v>
          </cell>
        </row>
        <row r="5956">
          <cell r="I5956">
            <v>-130</v>
          </cell>
        </row>
        <row r="5957">
          <cell r="I5957">
            <v>-178</v>
          </cell>
        </row>
        <row r="5958">
          <cell r="I5958">
            <v>-600</v>
          </cell>
        </row>
        <row r="5959">
          <cell r="I5959">
            <v>-300</v>
          </cell>
        </row>
        <row r="5960">
          <cell r="I5960">
            <v>-100</v>
          </cell>
        </row>
        <row r="5961">
          <cell r="I5961">
            <v>-200</v>
          </cell>
        </row>
        <row r="5962">
          <cell r="G5962">
            <v>10678</v>
          </cell>
          <cell r="I5962">
            <v>200</v>
          </cell>
        </row>
        <row r="5963">
          <cell r="G5963">
            <v>10678</v>
          </cell>
          <cell r="I5963">
            <v>1183</v>
          </cell>
        </row>
        <row r="5964">
          <cell r="G5964">
            <v>10348</v>
          </cell>
          <cell r="I5964">
            <v>6759</v>
          </cell>
        </row>
        <row r="5965">
          <cell r="G5965">
            <v>10472</v>
          </cell>
          <cell r="I5965">
            <v>14260</v>
          </cell>
        </row>
        <row r="5966">
          <cell r="I5966">
            <v>-10000</v>
          </cell>
        </row>
        <row r="5967">
          <cell r="I5967">
            <v>-351</v>
          </cell>
        </row>
        <row r="5968">
          <cell r="I5968">
            <v>-337</v>
          </cell>
        </row>
        <row r="5969">
          <cell r="I5969">
            <v>-140.5</v>
          </cell>
        </row>
        <row r="5970">
          <cell r="I5970">
            <v>-600</v>
          </cell>
        </row>
        <row r="5971">
          <cell r="I5971">
            <v>-160</v>
          </cell>
        </row>
        <row r="5972">
          <cell r="G5972">
            <v>10676</v>
          </cell>
          <cell r="I5972">
            <v>500</v>
          </cell>
        </row>
        <row r="5973">
          <cell r="G5973">
            <v>10613</v>
          </cell>
          <cell r="I5973">
            <v>3000</v>
          </cell>
        </row>
        <row r="5974">
          <cell r="G5974">
            <v>10673</v>
          </cell>
          <cell r="I5974">
            <v>1400</v>
          </cell>
        </row>
        <row r="5975">
          <cell r="G5975">
            <v>10168</v>
          </cell>
          <cell r="I5975">
            <v>6000</v>
          </cell>
        </row>
        <row r="5976">
          <cell r="I5976">
            <v>-74</v>
          </cell>
        </row>
        <row r="5977">
          <cell r="I5977">
            <v>-480</v>
          </cell>
        </row>
        <row r="5978">
          <cell r="I5978">
            <v>-242</v>
          </cell>
        </row>
        <row r="5979">
          <cell r="I5979">
            <v>-495</v>
          </cell>
        </row>
        <row r="5980">
          <cell r="I5980">
            <v>-532</v>
          </cell>
        </row>
        <row r="5981">
          <cell r="I5981">
            <v>-99</v>
          </cell>
        </row>
        <row r="5982">
          <cell r="I5982">
            <v>-223</v>
          </cell>
        </row>
        <row r="5983">
          <cell r="I5983">
            <v>-248</v>
          </cell>
        </row>
        <row r="5984">
          <cell r="I5984">
            <v>-124</v>
          </cell>
        </row>
        <row r="5985">
          <cell r="I5985">
            <v>-510</v>
          </cell>
        </row>
        <row r="5986">
          <cell r="I5986">
            <v>-198</v>
          </cell>
        </row>
        <row r="5987">
          <cell r="I5987">
            <v>-297</v>
          </cell>
        </row>
        <row r="5988">
          <cell r="I5988">
            <v>-50</v>
          </cell>
        </row>
        <row r="5989">
          <cell r="I5989">
            <v>-100</v>
          </cell>
        </row>
        <row r="5990">
          <cell r="I5990">
            <v>-2000</v>
          </cell>
        </row>
        <row r="5991">
          <cell r="I5991">
            <v>-2500</v>
          </cell>
        </row>
        <row r="5992">
          <cell r="I5992">
            <v>-97</v>
          </cell>
        </row>
        <row r="5993">
          <cell r="G5993">
            <v>10431</v>
          </cell>
          <cell r="I5993">
            <v>1325</v>
          </cell>
        </row>
        <row r="5994">
          <cell r="I5994">
            <v>-241.98</v>
          </cell>
        </row>
        <row r="5995">
          <cell r="I5995">
            <v>-17</v>
          </cell>
        </row>
        <row r="5996">
          <cell r="I5996">
            <v>-416.7</v>
          </cell>
        </row>
        <row r="5997">
          <cell r="I5997">
            <v>-207.9</v>
          </cell>
        </row>
        <row r="5998">
          <cell r="I5998">
            <v>-9900</v>
          </cell>
        </row>
        <row r="5999">
          <cell r="G5999">
            <v>10682</v>
          </cell>
          <cell r="I5999">
            <v>1000</v>
          </cell>
        </row>
        <row r="6000">
          <cell r="G6000">
            <v>10202</v>
          </cell>
          <cell r="I6000">
            <v>1388</v>
          </cell>
        </row>
        <row r="6001">
          <cell r="G6001">
            <v>10204</v>
          </cell>
          <cell r="I6001">
            <v>1127</v>
          </cell>
        </row>
        <row r="6002">
          <cell r="G6002">
            <v>10449</v>
          </cell>
          <cell r="I6002">
            <v>9550</v>
          </cell>
        </row>
        <row r="6003">
          <cell r="I6003">
            <v>-400</v>
          </cell>
        </row>
        <row r="6004">
          <cell r="I6004">
            <v>-1300</v>
          </cell>
        </row>
        <row r="6005">
          <cell r="I6005">
            <v>-507</v>
          </cell>
        </row>
        <row r="6006">
          <cell r="I6006">
            <v>-507.44</v>
          </cell>
        </row>
        <row r="6007">
          <cell r="I6007">
            <v>4361.156399999978</v>
          </cell>
        </row>
        <row r="6009">
          <cell r="G6009">
            <v>10436</v>
          </cell>
          <cell r="I6009">
            <v>6540</v>
          </cell>
        </row>
        <row r="6010">
          <cell r="I6010">
            <v>-2500</v>
          </cell>
        </row>
        <row r="6011">
          <cell r="I6011">
            <v>-4300</v>
          </cell>
        </row>
        <row r="6012">
          <cell r="I6012">
            <v>-2125</v>
          </cell>
        </row>
        <row r="6013">
          <cell r="I6013">
            <v>-1500</v>
          </cell>
        </row>
        <row r="6014">
          <cell r="I6014">
            <v>-500</v>
          </cell>
        </row>
        <row r="6015">
          <cell r="I6015">
            <v>-3300</v>
          </cell>
        </row>
        <row r="6016">
          <cell r="I6016">
            <v>-900</v>
          </cell>
        </row>
        <row r="6017">
          <cell r="I6017">
            <v>-3300</v>
          </cell>
        </row>
        <row r="6018">
          <cell r="I6018">
            <v>-3400</v>
          </cell>
        </row>
        <row r="6019">
          <cell r="I6019">
            <v>-500</v>
          </cell>
        </row>
        <row r="6020">
          <cell r="I6020">
            <v>-1850</v>
          </cell>
        </row>
        <row r="6021">
          <cell r="I6021">
            <v>-400</v>
          </cell>
        </row>
        <row r="6022">
          <cell r="I6022">
            <v>-3500</v>
          </cell>
        </row>
        <row r="6023">
          <cell r="I6023">
            <v>-1490</v>
          </cell>
        </row>
        <row r="6024">
          <cell r="I6024">
            <v>-7500</v>
          </cell>
        </row>
        <row r="6025">
          <cell r="I6025">
            <v>-660</v>
          </cell>
        </row>
        <row r="6026">
          <cell r="I6026">
            <v>-1320</v>
          </cell>
        </row>
        <row r="6027">
          <cell r="I6027">
            <v>-3300</v>
          </cell>
        </row>
        <row r="6028">
          <cell r="I6028">
            <v>-700</v>
          </cell>
        </row>
        <row r="6029">
          <cell r="I6029">
            <v>-1210</v>
          </cell>
        </row>
        <row r="6030">
          <cell r="I6030">
            <v>-3200</v>
          </cell>
        </row>
        <row r="6031">
          <cell r="I6031">
            <v>-466</v>
          </cell>
        </row>
        <row r="6032">
          <cell r="I6032">
            <v>-100</v>
          </cell>
        </row>
        <row r="6033">
          <cell r="I6033">
            <v>-53000</v>
          </cell>
        </row>
        <row r="6034">
          <cell r="I6034">
            <v>63000</v>
          </cell>
        </row>
        <row r="6035">
          <cell r="G6035">
            <v>10685</v>
          </cell>
          <cell r="I6035">
            <v>200</v>
          </cell>
        </row>
        <row r="6036">
          <cell r="G6036">
            <v>10686</v>
          </cell>
          <cell r="I6036">
            <v>300</v>
          </cell>
        </row>
        <row r="6037">
          <cell r="I6037">
            <v>-223</v>
          </cell>
        </row>
        <row r="6038">
          <cell r="I6038">
            <v>-480</v>
          </cell>
        </row>
        <row r="6039">
          <cell r="I6039">
            <v>-347</v>
          </cell>
        </row>
        <row r="6040">
          <cell r="I6040">
            <v>-149</v>
          </cell>
        </row>
        <row r="6041">
          <cell r="I6041">
            <v>-25</v>
          </cell>
        </row>
        <row r="6042">
          <cell r="I6042">
            <v>-173</v>
          </cell>
        </row>
        <row r="6043">
          <cell r="I6043">
            <v>-99</v>
          </cell>
        </row>
        <row r="6044">
          <cell r="I6044">
            <v>-330</v>
          </cell>
        </row>
        <row r="6045">
          <cell r="I6045">
            <v>-248</v>
          </cell>
        </row>
        <row r="6046">
          <cell r="I6046">
            <v>-248</v>
          </cell>
        </row>
        <row r="6047">
          <cell r="I6047">
            <v>-223</v>
          </cell>
        </row>
        <row r="6048">
          <cell r="I6048">
            <v>-7000</v>
          </cell>
        </row>
        <row r="6049">
          <cell r="I6049">
            <v>-2000</v>
          </cell>
        </row>
        <row r="6050">
          <cell r="I6050">
            <v>-2500</v>
          </cell>
        </row>
        <row r="6051">
          <cell r="I6051">
            <v>-218</v>
          </cell>
        </row>
        <row r="6052">
          <cell r="I6052">
            <v>-105.25</v>
          </cell>
        </row>
        <row r="6053">
          <cell r="I6053">
            <v>-254</v>
          </cell>
        </row>
        <row r="6054">
          <cell r="I6054">
            <v>-100</v>
          </cell>
        </row>
        <row r="6055">
          <cell r="I6055">
            <v>-324.8</v>
          </cell>
        </row>
        <row r="6056">
          <cell r="I6056">
            <v>-71</v>
          </cell>
        </row>
        <row r="6057">
          <cell r="I6057">
            <v>-20000</v>
          </cell>
        </row>
        <row r="6058">
          <cell r="G6058">
            <v>10553</v>
          </cell>
          <cell r="I6058">
            <v>2324</v>
          </cell>
        </row>
        <row r="6059">
          <cell r="G6059">
            <v>10688</v>
          </cell>
          <cell r="I6059">
            <v>3000</v>
          </cell>
        </row>
        <row r="6060">
          <cell r="G6060">
            <v>10690</v>
          </cell>
          <cell r="I6060">
            <v>1600</v>
          </cell>
        </row>
        <row r="6061">
          <cell r="I6061">
            <v>-309</v>
          </cell>
        </row>
        <row r="6062">
          <cell r="G6062">
            <v>10688</v>
          </cell>
          <cell r="I6062">
            <v>3000</v>
          </cell>
        </row>
        <row r="6063">
          <cell r="G6063">
            <v>10402</v>
          </cell>
          <cell r="I6063">
            <v>6874</v>
          </cell>
        </row>
        <row r="6064">
          <cell r="G6064">
            <v>10578</v>
          </cell>
          <cell r="I6064">
            <v>3610</v>
          </cell>
        </row>
        <row r="6065">
          <cell r="G6065">
            <v>10534</v>
          </cell>
          <cell r="I6065">
            <v>5900</v>
          </cell>
        </row>
        <row r="6066">
          <cell r="G6066">
            <v>10637</v>
          </cell>
          <cell r="I6066">
            <v>1047</v>
          </cell>
        </row>
        <row r="6067">
          <cell r="G6067">
            <v>10689</v>
          </cell>
          <cell r="I6067">
            <v>25099</v>
          </cell>
        </row>
        <row r="6068">
          <cell r="G6068">
            <v>10692</v>
          </cell>
          <cell r="I6068">
            <v>200</v>
          </cell>
        </row>
        <row r="6069">
          <cell r="I6069">
            <v>-408</v>
          </cell>
        </row>
        <row r="6070">
          <cell r="I6070">
            <v>-400</v>
          </cell>
        </row>
        <row r="6071">
          <cell r="I6071">
            <v>-127</v>
          </cell>
        </row>
        <row r="6072">
          <cell r="I6072">
            <v>-323</v>
          </cell>
        </row>
        <row r="6073">
          <cell r="I6073">
            <v>-80</v>
          </cell>
        </row>
        <row r="6074">
          <cell r="I6074">
            <v>-445.98</v>
          </cell>
        </row>
        <row r="6075">
          <cell r="I6075">
            <v>-75</v>
          </cell>
        </row>
        <row r="6076">
          <cell r="I6076">
            <v>-71</v>
          </cell>
        </row>
        <row r="6077">
          <cell r="I6077">
            <v>-320</v>
          </cell>
        </row>
        <row r="6078">
          <cell r="I6078">
            <v>-249</v>
          </cell>
        </row>
        <row r="6079">
          <cell r="G6079">
            <v>10370</v>
          </cell>
          <cell r="I6079">
            <v>9475</v>
          </cell>
        </row>
        <row r="6080">
          <cell r="I6080">
            <v>7000</v>
          </cell>
        </row>
        <row r="6081">
          <cell r="I6081">
            <v>-15687</v>
          </cell>
        </row>
        <row r="6082">
          <cell r="I6082">
            <v>-14000</v>
          </cell>
        </row>
        <row r="6083">
          <cell r="I6083">
            <v>-17000</v>
          </cell>
        </row>
        <row r="6084">
          <cell r="I6084">
            <v>-400</v>
          </cell>
        </row>
        <row r="6085">
          <cell r="G6085">
            <v>10260</v>
          </cell>
          <cell r="I6085">
            <v>15600</v>
          </cell>
        </row>
        <row r="6086">
          <cell r="G6086">
            <v>10695</v>
          </cell>
          <cell r="I6086">
            <v>250</v>
          </cell>
        </row>
        <row r="6087">
          <cell r="G6087">
            <v>10527</v>
          </cell>
          <cell r="I6087">
            <v>8273</v>
          </cell>
        </row>
        <row r="6088">
          <cell r="G6088">
            <v>10534</v>
          </cell>
          <cell r="I6088">
            <v>4474</v>
          </cell>
        </row>
        <row r="6089">
          <cell r="G6089">
            <v>10634</v>
          </cell>
          <cell r="I6089">
            <v>1000</v>
          </cell>
        </row>
        <row r="6090">
          <cell r="I6090">
            <v>-74</v>
          </cell>
        </row>
        <row r="6091">
          <cell r="I6091">
            <v>-210</v>
          </cell>
        </row>
        <row r="6092">
          <cell r="I6092">
            <v>-260</v>
          </cell>
        </row>
        <row r="6093">
          <cell r="I6093">
            <v>-99</v>
          </cell>
        </row>
        <row r="6094">
          <cell r="I6094">
            <v>-25</v>
          </cell>
        </row>
        <row r="6095">
          <cell r="I6095">
            <v>-25</v>
          </cell>
        </row>
        <row r="6096">
          <cell r="I6096">
            <v>-149</v>
          </cell>
        </row>
        <row r="6097">
          <cell r="I6097">
            <v>-315</v>
          </cell>
        </row>
        <row r="6098">
          <cell r="I6098">
            <v>-272</v>
          </cell>
        </row>
        <row r="6099">
          <cell r="I6099">
            <v>-173</v>
          </cell>
        </row>
        <row r="6100">
          <cell r="I6100">
            <v>-69</v>
          </cell>
        </row>
        <row r="6101">
          <cell r="I6101">
            <v>-210</v>
          </cell>
        </row>
        <row r="6102">
          <cell r="I6102">
            <v>-2000</v>
          </cell>
        </row>
        <row r="6103">
          <cell r="I6103">
            <v>-1600</v>
          </cell>
        </row>
        <row r="6104">
          <cell r="I6104">
            <v>-183</v>
          </cell>
        </row>
        <row r="6105">
          <cell r="I6105">
            <v>-10000</v>
          </cell>
        </row>
        <row r="6106">
          <cell r="I6106">
            <v>-2000</v>
          </cell>
        </row>
        <row r="6107">
          <cell r="G6107">
            <v>10694</v>
          </cell>
          <cell r="I6107">
            <v>500</v>
          </cell>
        </row>
        <row r="6108">
          <cell r="G6108">
            <v>10697</v>
          </cell>
          <cell r="I6108">
            <v>33000</v>
          </cell>
        </row>
        <row r="6109">
          <cell r="G6109">
            <v>10698</v>
          </cell>
          <cell r="I6109">
            <v>3000</v>
          </cell>
        </row>
        <row r="6110">
          <cell r="G6110">
            <v>10699</v>
          </cell>
          <cell r="I6110">
            <v>1900</v>
          </cell>
        </row>
        <row r="6111">
          <cell r="G6111">
            <v>10167</v>
          </cell>
          <cell r="I6111">
            <v>6000</v>
          </cell>
        </row>
        <row r="6112">
          <cell r="G6112">
            <v>10700</v>
          </cell>
          <cell r="I6112">
            <v>500</v>
          </cell>
        </row>
        <row r="6113">
          <cell r="G6113">
            <v>10702</v>
          </cell>
          <cell r="I6113">
            <v>3669</v>
          </cell>
        </row>
        <row r="6114">
          <cell r="G6114">
            <v>10701</v>
          </cell>
          <cell r="I6114">
            <v>14000</v>
          </cell>
        </row>
        <row r="6115">
          <cell r="G6115">
            <v>10408</v>
          </cell>
          <cell r="I6115">
            <v>9541</v>
          </cell>
        </row>
        <row r="6116">
          <cell r="G6116">
            <v>10523</v>
          </cell>
          <cell r="I6116">
            <v>1442</v>
          </cell>
        </row>
        <row r="6117">
          <cell r="G6117">
            <v>10418</v>
          </cell>
          <cell r="I6117">
            <v>14600</v>
          </cell>
        </row>
        <row r="6118">
          <cell r="G6118">
            <v>10695</v>
          </cell>
          <cell r="I6118">
            <v>7500</v>
          </cell>
        </row>
        <row r="6119">
          <cell r="G6119">
            <v>10529</v>
          </cell>
          <cell r="I6119">
            <v>2785</v>
          </cell>
        </row>
        <row r="6120">
          <cell r="I6120">
            <v>-228</v>
          </cell>
        </row>
        <row r="6121">
          <cell r="I6121">
            <v>-334</v>
          </cell>
        </row>
        <row r="6122">
          <cell r="I6122">
            <v>-140</v>
          </cell>
        </row>
        <row r="6123">
          <cell r="I6123">
            <v>-63</v>
          </cell>
        </row>
        <row r="6124">
          <cell r="I6124">
            <v>-5000</v>
          </cell>
        </row>
        <row r="6125">
          <cell r="I6125">
            <v>-25000</v>
          </cell>
        </row>
        <row r="6126">
          <cell r="I6126">
            <v>-400</v>
          </cell>
        </row>
        <row r="6127">
          <cell r="I6127">
            <v>-18000</v>
          </cell>
        </row>
        <row r="6128">
          <cell r="I6128">
            <v>-7800</v>
          </cell>
        </row>
        <row r="6129">
          <cell r="I6129">
            <v>-1500</v>
          </cell>
        </row>
        <row r="6130">
          <cell r="I6130">
            <v>-68.5</v>
          </cell>
        </row>
        <row r="6131">
          <cell r="I6131">
            <v>-1058.75</v>
          </cell>
        </row>
        <row r="6132">
          <cell r="I6132">
            <v>-205.8</v>
          </cell>
        </row>
        <row r="6133">
          <cell r="I6133">
            <v>-122.5</v>
          </cell>
        </row>
        <row r="6134">
          <cell r="I6134">
            <v>-314</v>
          </cell>
        </row>
        <row r="6135">
          <cell r="I6135">
            <v>-66.25</v>
          </cell>
        </row>
        <row r="6136">
          <cell r="I6136">
            <v>-217</v>
          </cell>
        </row>
        <row r="6137">
          <cell r="I6137">
            <v>-240</v>
          </cell>
        </row>
        <row r="6138">
          <cell r="G6138">
            <v>10710</v>
          </cell>
          <cell r="I6138">
            <v>1050</v>
          </cell>
        </row>
        <row r="6139">
          <cell r="G6139">
            <v>10705</v>
          </cell>
          <cell r="I6139">
            <v>130</v>
          </cell>
        </row>
        <row r="6140">
          <cell r="G6140">
            <v>10694</v>
          </cell>
          <cell r="I6140">
            <v>7000</v>
          </cell>
        </row>
        <row r="6141">
          <cell r="G6141">
            <v>10703</v>
          </cell>
          <cell r="I6141">
            <v>1200</v>
          </cell>
        </row>
        <row r="6142">
          <cell r="G6142">
            <v>10704</v>
          </cell>
          <cell r="I6142">
            <v>200</v>
          </cell>
        </row>
        <row r="6143">
          <cell r="G6143">
            <v>10456</v>
          </cell>
          <cell r="I6143">
            <v>3300</v>
          </cell>
        </row>
        <row r="6144">
          <cell r="G6144">
            <v>10704</v>
          </cell>
          <cell r="I6144">
            <v>5000</v>
          </cell>
        </row>
        <row r="6145">
          <cell r="G6145">
            <v>10501</v>
          </cell>
          <cell r="I6145">
            <v>8000</v>
          </cell>
        </row>
        <row r="6146">
          <cell r="G6146">
            <v>10612</v>
          </cell>
          <cell r="I6146">
            <v>972</v>
          </cell>
        </row>
        <row r="6147">
          <cell r="I6147">
            <v>-3100</v>
          </cell>
        </row>
        <row r="6148">
          <cell r="I6148">
            <v>-13000</v>
          </cell>
        </row>
        <row r="6149">
          <cell r="G6149">
            <v>10704</v>
          </cell>
          <cell r="I6149">
            <v>2000</v>
          </cell>
        </row>
        <row r="6150">
          <cell r="G6150">
            <v>10709</v>
          </cell>
          <cell r="I6150">
            <v>500</v>
          </cell>
        </row>
        <row r="6151">
          <cell r="I6151">
            <v>-2000</v>
          </cell>
        </row>
        <row r="6152">
          <cell r="I6152">
            <v>-2500</v>
          </cell>
        </row>
        <row r="6153">
          <cell r="I6153">
            <v>-135</v>
          </cell>
        </row>
        <row r="6154">
          <cell r="I6154">
            <v>-164</v>
          </cell>
        </row>
        <row r="6155">
          <cell r="I6155">
            <v>-425</v>
          </cell>
        </row>
        <row r="6156">
          <cell r="I6156">
            <v>-162</v>
          </cell>
        </row>
        <row r="6157">
          <cell r="I6157">
            <v>-162</v>
          </cell>
        </row>
        <row r="6158">
          <cell r="I6158">
            <v>-189</v>
          </cell>
        </row>
        <row r="6159">
          <cell r="I6159">
            <v>-164</v>
          </cell>
        </row>
        <row r="6160">
          <cell r="I6160">
            <v>-270</v>
          </cell>
        </row>
        <row r="6161">
          <cell r="I6161">
            <v>-189</v>
          </cell>
        </row>
        <row r="6162">
          <cell r="I6162">
            <v>-540</v>
          </cell>
        </row>
        <row r="6163">
          <cell r="I6163">
            <v>-50</v>
          </cell>
        </row>
        <row r="6164">
          <cell r="I6164">
            <v>-20000</v>
          </cell>
        </row>
        <row r="6165">
          <cell r="I6165">
            <v>-2000</v>
          </cell>
        </row>
        <row r="6166">
          <cell r="G6166">
            <v>10539</v>
          </cell>
          <cell r="I6166">
            <v>3755</v>
          </cell>
        </row>
        <row r="6167">
          <cell r="G6167">
            <v>10712</v>
          </cell>
          <cell r="I6167">
            <v>100</v>
          </cell>
        </row>
        <row r="6168">
          <cell r="G6168">
            <v>10713</v>
          </cell>
          <cell r="I6168">
            <v>85</v>
          </cell>
        </row>
        <row r="6169">
          <cell r="G6169">
            <v>10714</v>
          </cell>
          <cell r="I6169">
            <v>300</v>
          </cell>
        </row>
        <row r="6170">
          <cell r="G6170">
            <v>10715</v>
          </cell>
          <cell r="I6170">
            <v>1000</v>
          </cell>
        </row>
        <row r="6171">
          <cell r="G6171">
            <v>10716</v>
          </cell>
          <cell r="I6171">
            <v>800</v>
          </cell>
        </row>
        <row r="6172">
          <cell r="G6172">
            <v>10718</v>
          </cell>
          <cell r="I6172">
            <v>200</v>
          </cell>
        </row>
        <row r="6173">
          <cell r="G6173">
            <v>10603</v>
          </cell>
          <cell r="I6173">
            <v>2264</v>
          </cell>
        </row>
        <row r="6174">
          <cell r="G6174">
            <v>10721</v>
          </cell>
          <cell r="I6174">
            <v>1812</v>
          </cell>
        </row>
        <row r="6175">
          <cell r="G6175">
            <v>10724</v>
          </cell>
          <cell r="I6175">
            <v>10000</v>
          </cell>
        </row>
        <row r="6176">
          <cell r="G6176">
            <v>10551</v>
          </cell>
          <cell r="I6176">
            <v>3050</v>
          </cell>
        </row>
        <row r="6177">
          <cell r="G6177">
            <v>10725</v>
          </cell>
          <cell r="I6177">
            <v>8000</v>
          </cell>
        </row>
        <row r="6178">
          <cell r="I6178">
            <v>-3000</v>
          </cell>
        </row>
        <row r="6179">
          <cell r="I6179">
            <v>-30.5</v>
          </cell>
        </row>
        <row r="6180">
          <cell r="I6180">
            <v>-400</v>
          </cell>
        </row>
        <row r="6181">
          <cell r="I6181">
            <v>-334.11</v>
          </cell>
        </row>
        <row r="6182">
          <cell r="I6182">
            <v>-174</v>
          </cell>
        </row>
        <row r="6183">
          <cell r="I6183">
            <v>-92.8</v>
          </cell>
        </row>
        <row r="6184">
          <cell r="I6184">
            <v>-80.5</v>
          </cell>
        </row>
        <row r="6185">
          <cell r="I6185">
            <v>-17000</v>
          </cell>
        </row>
        <row r="6186">
          <cell r="G6186">
            <v>10528</v>
          </cell>
          <cell r="I6186">
            <v>2230</v>
          </cell>
        </row>
        <row r="6187">
          <cell r="I6187">
            <v>-8000</v>
          </cell>
        </row>
        <row r="6188">
          <cell r="I6188">
            <v>-121</v>
          </cell>
        </row>
        <row r="6189">
          <cell r="I6189">
            <v>-116.27</v>
          </cell>
        </row>
        <row r="6190">
          <cell r="I6190">
            <v>-68.5</v>
          </cell>
        </row>
        <row r="6191">
          <cell r="I6191">
            <v>-16000</v>
          </cell>
        </row>
        <row r="6192">
          <cell r="G6192">
            <v>10735</v>
          </cell>
          <cell r="I6192">
            <v>5000</v>
          </cell>
        </row>
        <row r="6193">
          <cell r="G6193">
            <v>10719</v>
          </cell>
          <cell r="I6193">
            <v>100</v>
          </cell>
        </row>
        <row r="6194">
          <cell r="G6194">
            <v>10727</v>
          </cell>
          <cell r="I6194">
            <v>800</v>
          </cell>
        </row>
        <row r="6195">
          <cell r="G6195">
            <v>10728</v>
          </cell>
          <cell r="I6195">
            <v>7100</v>
          </cell>
        </row>
        <row r="6196">
          <cell r="G6196">
            <v>10678</v>
          </cell>
          <cell r="I6196">
            <v>983</v>
          </cell>
        </row>
        <row r="6197">
          <cell r="G6197">
            <v>10730</v>
          </cell>
          <cell r="I6197">
            <v>840</v>
          </cell>
        </row>
        <row r="6198">
          <cell r="I6198">
            <v>-50</v>
          </cell>
        </row>
        <row r="6199">
          <cell r="I6199">
            <v>-500</v>
          </cell>
        </row>
        <row r="6200">
          <cell r="I6200">
            <v>-1000</v>
          </cell>
        </row>
        <row r="6201">
          <cell r="I6201">
            <v>-1500</v>
          </cell>
        </row>
        <row r="6202">
          <cell r="I6202">
            <v>-2000</v>
          </cell>
        </row>
        <row r="6203">
          <cell r="I6203">
            <v>-2500</v>
          </cell>
        </row>
        <row r="6204">
          <cell r="I6204">
            <v>-71.2</v>
          </cell>
        </row>
        <row r="6205">
          <cell r="I6205">
            <v>-170</v>
          </cell>
        </row>
        <row r="6206">
          <cell r="I6206">
            <v>-55.5</v>
          </cell>
        </row>
        <row r="6207">
          <cell r="I6207">
            <v>-161.05000000000001</v>
          </cell>
        </row>
        <row r="6208">
          <cell r="I6208">
            <v>-202</v>
          </cell>
        </row>
        <row r="6209">
          <cell r="I6209">
            <v>-621</v>
          </cell>
        </row>
        <row r="6210">
          <cell r="I6210">
            <v>-333</v>
          </cell>
        </row>
        <row r="6211">
          <cell r="I6211">
            <v>-195</v>
          </cell>
        </row>
        <row r="6212">
          <cell r="I6212">
            <v>-296</v>
          </cell>
        </row>
        <row r="6213">
          <cell r="I6213">
            <v>-98</v>
          </cell>
        </row>
        <row r="6214">
          <cell r="I6214">
            <v>-135</v>
          </cell>
        </row>
        <row r="6215">
          <cell r="I6215">
            <v>-299</v>
          </cell>
        </row>
        <row r="6216">
          <cell r="I6216">
            <v>-216</v>
          </cell>
        </row>
        <row r="6217">
          <cell r="I6217">
            <v>-81</v>
          </cell>
        </row>
        <row r="6218">
          <cell r="I6218">
            <v>-9000</v>
          </cell>
        </row>
        <row r="6219">
          <cell r="G6219">
            <v>10635</v>
          </cell>
          <cell r="I6219">
            <v>800</v>
          </cell>
        </row>
        <row r="6220">
          <cell r="G6220">
            <v>10732</v>
          </cell>
          <cell r="I6220">
            <v>2000</v>
          </cell>
        </row>
        <row r="6221">
          <cell r="G6221">
            <v>10729</v>
          </cell>
          <cell r="I6221">
            <v>10000</v>
          </cell>
        </row>
        <row r="6222">
          <cell r="G6222">
            <v>10734</v>
          </cell>
          <cell r="I6222">
            <v>200</v>
          </cell>
        </row>
        <row r="6223">
          <cell r="G6223">
            <v>10733</v>
          </cell>
          <cell r="I6223">
            <v>8000</v>
          </cell>
        </row>
        <row r="6224">
          <cell r="G6224">
            <v>10734</v>
          </cell>
          <cell r="I6224">
            <v>200</v>
          </cell>
        </row>
        <row r="6225">
          <cell r="G6225">
            <v>10736</v>
          </cell>
          <cell r="I6225">
            <v>200</v>
          </cell>
        </row>
        <row r="6226">
          <cell r="G6226">
            <v>10737</v>
          </cell>
          <cell r="I6226">
            <v>1000</v>
          </cell>
        </row>
        <row r="6227">
          <cell r="G6227">
            <v>10737</v>
          </cell>
          <cell r="I6227">
            <v>3500</v>
          </cell>
        </row>
        <row r="6228">
          <cell r="G6228">
            <v>10496</v>
          </cell>
          <cell r="I6228">
            <v>6550</v>
          </cell>
        </row>
        <row r="6229">
          <cell r="G6229">
            <v>10517</v>
          </cell>
          <cell r="I6229">
            <v>7764</v>
          </cell>
        </row>
        <row r="6230">
          <cell r="G6230">
            <v>10550</v>
          </cell>
          <cell r="I6230">
            <v>200</v>
          </cell>
        </row>
        <row r="6231">
          <cell r="G6231">
            <v>10699</v>
          </cell>
          <cell r="I6231">
            <v>142</v>
          </cell>
        </row>
        <row r="6232">
          <cell r="G6232">
            <v>10740</v>
          </cell>
          <cell r="I6232">
            <v>200</v>
          </cell>
        </row>
        <row r="6233">
          <cell r="G6233">
            <v>10548</v>
          </cell>
          <cell r="I6233">
            <v>1525</v>
          </cell>
        </row>
        <row r="6234">
          <cell r="G6234">
            <v>10568</v>
          </cell>
          <cell r="I6234">
            <v>3475</v>
          </cell>
        </row>
        <row r="6235">
          <cell r="G6235">
            <v>10718</v>
          </cell>
          <cell r="I6235">
            <v>4000</v>
          </cell>
        </row>
        <row r="6236">
          <cell r="I6236">
            <v>-912</v>
          </cell>
        </row>
        <row r="6237">
          <cell r="I6237">
            <v>-1500</v>
          </cell>
        </row>
        <row r="6238">
          <cell r="I6238">
            <v>-1560</v>
          </cell>
        </row>
        <row r="6239">
          <cell r="I6239">
            <v>-25000</v>
          </cell>
        </row>
        <row r="6240">
          <cell r="I6240">
            <v>-9000</v>
          </cell>
        </row>
        <row r="6241">
          <cell r="I6241">
            <v>-1500</v>
          </cell>
        </row>
        <row r="6242">
          <cell r="I6242">
            <v>-121</v>
          </cell>
        </row>
        <row r="6243">
          <cell r="I6243">
            <v>-11</v>
          </cell>
        </row>
        <row r="6244">
          <cell r="G6244">
            <v>10744</v>
          </cell>
          <cell r="I6244">
            <v>200</v>
          </cell>
        </row>
        <row r="6245">
          <cell r="G6245">
            <v>10551</v>
          </cell>
          <cell r="I6245">
            <v>1840</v>
          </cell>
        </row>
        <row r="6246">
          <cell r="I6246">
            <v>-400</v>
          </cell>
        </row>
        <row r="6247">
          <cell r="I6247">
            <v>-200</v>
          </cell>
        </row>
        <row r="6248">
          <cell r="I6248">
            <v>-400</v>
          </cell>
        </row>
        <row r="6249">
          <cell r="I6249">
            <v>-200</v>
          </cell>
        </row>
        <row r="6250">
          <cell r="I6250">
            <v>-9000</v>
          </cell>
        </row>
        <row r="6251">
          <cell r="G6251">
            <v>10581</v>
          </cell>
          <cell r="I6251">
            <v>98</v>
          </cell>
        </row>
        <row r="6252">
          <cell r="G6252">
            <v>10748</v>
          </cell>
          <cell r="I6252">
            <v>600</v>
          </cell>
        </row>
        <row r="6253">
          <cell r="G6253">
            <v>10734</v>
          </cell>
          <cell r="I6253">
            <v>3500</v>
          </cell>
        </row>
        <row r="6254">
          <cell r="G6254">
            <v>10716</v>
          </cell>
          <cell r="I6254">
            <v>855</v>
          </cell>
        </row>
        <row r="6255">
          <cell r="G6255">
            <v>10715</v>
          </cell>
          <cell r="I6255">
            <v>9000</v>
          </cell>
        </row>
        <row r="6256">
          <cell r="G6256">
            <v>10750</v>
          </cell>
          <cell r="I6256">
            <v>610</v>
          </cell>
        </row>
        <row r="6257">
          <cell r="G6257">
            <v>10738</v>
          </cell>
          <cell r="I6257">
            <v>6000</v>
          </cell>
        </row>
        <row r="6258">
          <cell r="G6258">
            <v>10743</v>
          </cell>
          <cell r="I6258">
            <v>1000</v>
          </cell>
        </row>
        <row r="6259">
          <cell r="G6259">
            <v>10757</v>
          </cell>
          <cell r="I6259">
            <v>4000</v>
          </cell>
        </row>
        <row r="6260">
          <cell r="G6260">
            <v>10613</v>
          </cell>
          <cell r="I6260">
            <v>8550</v>
          </cell>
        </row>
        <row r="6261">
          <cell r="I6261">
            <v>-191</v>
          </cell>
        </row>
        <row r="6262">
          <cell r="I6262">
            <v>-2000</v>
          </cell>
        </row>
        <row r="6263">
          <cell r="I6263">
            <v>-2500</v>
          </cell>
        </row>
        <row r="6264">
          <cell r="I6264">
            <v>-367</v>
          </cell>
        </row>
        <row r="6265">
          <cell r="I6265">
            <v>-52</v>
          </cell>
        </row>
        <row r="6266">
          <cell r="I6266">
            <v>-251.38</v>
          </cell>
        </row>
        <row r="6267">
          <cell r="I6267">
            <v>-108.45</v>
          </cell>
        </row>
        <row r="6268">
          <cell r="I6268">
            <v>-4461</v>
          </cell>
        </row>
        <row r="6269">
          <cell r="I6269">
            <v>-3000</v>
          </cell>
        </row>
        <row r="6270">
          <cell r="I6270">
            <v>-1000</v>
          </cell>
        </row>
        <row r="6271">
          <cell r="I6271">
            <v>114.06639999995241</v>
          </cell>
        </row>
        <row r="6273">
          <cell r="G6273">
            <v>10575</v>
          </cell>
          <cell r="I6273">
            <v>5243</v>
          </cell>
        </row>
        <row r="6274">
          <cell r="I6274">
            <v>-17000</v>
          </cell>
        </row>
        <row r="6275">
          <cell r="G6275">
            <v>10676</v>
          </cell>
          <cell r="I6275">
            <v>772</v>
          </cell>
        </row>
        <row r="6276">
          <cell r="G6276">
            <v>10754</v>
          </cell>
          <cell r="I6276">
            <v>150</v>
          </cell>
        </row>
        <row r="6277">
          <cell r="G6277">
            <v>10542</v>
          </cell>
          <cell r="I6277">
            <v>2425</v>
          </cell>
        </row>
        <row r="6278">
          <cell r="I6278">
            <v>-140</v>
          </cell>
        </row>
        <row r="6279">
          <cell r="I6279">
            <v>-233.05</v>
          </cell>
        </row>
        <row r="6280">
          <cell r="I6280">
            <v>-200</v>
          </cell>
        </row>
        <row r="6281">
          <cell r="I6281">
            <v>-486</v>
          </cell>
        </row>
        <row r="6282">
          <cell r="I6282">
            <v>-3597</v>
          </cell>
        </row>
        <row r="6283">
          <cell r="I6283">
            <v>-3960</v>
          </cell>
        </row>
        <row r="6284">
          <cell r="I6284">
            <v>-3297</v>
          </cell>
        </row>
        <row r="6285">
          <cell r="I6285">
            <v>-3597</v>
          </cell>
        </row>
        <row r="6286">
          <cell r="I6286">
            <v>-3597</v>
          </cell>
        </row>
        <row r="6287">
          <cell r="I6287">
            <v>-500</v>
          </cell>
        </row>
        <row r="6288">
          <cell r="I6288">
            <v>-1850</v>
          </cell>
        </row>
        <row r="6289">
          <cell r="I6289">
            <v>-3597</v>
          </cell>
        </row>
        <row r="6290">
          <cell r="I6290">
            <v>-2200</v>
          </cell>
        </row>
        <row r="6291">
          <cell r="I6291">
            <v>-2200</v>
          </cell>
        </row>
        <row r="6292">
          <cell r="I6292">
            <v>-1100</v>
          </cell>
        </row>
        <row r="6293">
          <cell r="I6293">
            <v>-436</v>
          </cell>
        </row>
        <row r="6294">
          <cell r="I6294">
            <v>-980</v>
          </cell>
        </row>
        <row r="6295">
          <cell r="I6295">
            <v>-1620</v>
          </cell>
        </row>
        <row r="6296">
          <cell r="I6296">
            <v>-7500</v>
          </cell>
        </row>
        <row r="6297">
          <cell r="I6297">
            <v>-7000</v>
          </cell>
        </row>
        <row r="6298">
          <cell r="I6298">
            <v>20000</v>
          </cell>
        </row>
        <row r="6299">
          <cell r="G6299">
            <v>10761</v>
          </cell>
          <cell r="I6299">
            <v>52374</v>
          </cell>
        </row>
        <row r="6300">
          <cell r="I6300">
            <v>-79</v>
          </cell>
        </row>
        <row r="6301">
          <cell r="I6301">
            <v>-68.5</v>
          </cell>
        </row>
        <row r="6302">
          <cell r="I6302">
            <v>-65</v>
          </cell>
        </row>
        <row r="6303">
          <cell r="I6303">
            <v>-2000</v>
          </cell>
        </row>
        <row r="6304">
          <cell r="I6304">
            <v>-2500</v>
          </cell>
        </row>
        <row r="6305">
          <cell r="I6305">
            <v>-6450</v>
          </cell>
        </row>
        <row r="6306">
          <cell r="G6306">
            <v>10757</v>
          </cell>
          <cell r="I6306">
            <v>3500</v>
          </cell>
        </row>
        <row r="6307">
          <cell r="G6307">
            <v>10762</v>
          </cell>
          <cell r="I6307">
            <v>14000</v>
          </cell>
        </row>
        <row r="6308">
          <cell r="I6308">
            <v>-6000</v>
          </cell>
        </row>
        <row r="6309">
          <cell r="G6309">
            <v>10623</v>
          </cell>
          <cell r="I6309">
            <v>6940</v>
          </cell>
        </row>
        <row r="6310">
          <cell r="G6310">
            <v>10763</v>
          </cell>
          <cell r="I6310">
            <v>1760</v>
          </cell>
        </row>
        <row r="6311">
          <cell r="G6311">
            <v>10767</v>
          </cell>
          <cell r="I6311">
            <v>300</v>
          </cell>
        </row>
        <row r="6312">
          <cell r="G6312">
            <v>10690</v>
          </cell>
          <cell r="I6312">
            <v>884</v>
          </cell>
        </row>
        <row r="6313">
          <cell r="G6313">
            <v>10765</v>
          </cell>
          <cell r="I6313">
            <v>3500</v>
          </cell>
        </row>
        <row r="6314">
          <cell r="I6314">
            <v>-259</v>
          </cell>
        </row>
        <row r="6315">
          <cell r="I6315">
            <v>-5000</v>
          </cell>
        </row>
        <row r="6316">
          <cell r="I6316">
            <v>-129.19</v>
          </cell>
        </row>
        <row r="6317">
          <cell r="I6317">
            <v>-50</v>
          </cell>
        </row>
        <row r="6318">
          <cell r="I6318">
            <v>-390</v>
          </cell>
        </row>
        <row r="6319">
          <cell r="I6319">
            <v>-68.5</v>
          </cell>
        </row>
        <row r="6320">
          <cell r="I6320">
            <v>-365</v>
          </cell>
        </row>
        <row r="6321">
          <cell r="I6321">
            <v>-75</v>
          </cell>
        </row>
        <row r="6322">
          <cell r="I6322">
            <v>-10000</v>
          </cell>
        </row>
        <row r="6323">
          <cell r="G6323">
            <v>10781</v>
          </cell>
          <cell r="I6323">
            <v>4900</v>
          </cell>
        </row>
        <row r="6324">
          <cell r="G6324">
            <v>10770</v>
          </cell>
          <cell r="I6324">
            <v>200</v>
          </cell>
        </row>
        <row r="6325">
          <cell r="G6325">
            <v>10673</v>
          </cell>
          <cell r="I6325">
            <v>1170</v>
          </cell>
        </row>
        <row r="6326">
          <cell r="G6326">
            <v>10508</v>
          </cell>
          <cell r="I6326">
            <v>11134.17</v>
          </cell>
        </row>
        <row r="6327">
          <cell r="G6327">
            <v>10568</v>
          </cell>
          <cell r="I6327">
            <v>1365.33</v>
          </cell>
        </row>
        <row r="6328">
          <cell r="I6328">
            <v>-539</v>
          </cell>
        </row>
        <row r="6329">
          <cell r="I6329">
            <v>-213</v>
          </cell>
        </row>
        <row r="6330">
          <cell r="I6330">
            <v>-2000</v>
          </cell>
        </row>
        <row r="6331">
          <cell r="I6331">
            <v>-2500</v>
          </cell>
        </row>
        <row r="6332">
          <cell r="I6332">
            <v>-705</v>
          </cell>
        </row>
        <row r="6333">
          <cell r="I6333">
            <v>-216</v>
          </cell>
        </row>
        <row r="6334">
          <cell r="I6334">
            <v>-213</v>
          </cell>
        </row>
        <row r="6335">
          <cell r="I6335">
            <v>-671</v>
          </cell>
        </row>
        <row r="6336">
          <cell r="I6336">
            <v>-162</v>
          </cell>
        </row>
        <row r="6337">
          <cell r="I6337">
            <v>-310</v>
          </cell>
        </row>
        <row r="6338">
          <cell r="I6338">
            <v>-50</v>
          </cell>
        </row>
        <row r="6339">
          <cell r="I6339">
            <v>-19.5</v>
          </cell>
        </row>
        <row r="6340">
          <cell r="I6340">
            <v>-7371.5</v>
          </cell>
        </row>
        <row r="6341">
          <cell r="I6341">
            <v>-1300</v>
          </cell>
        </row>
        <row r="6342">
          <cell r="I6342">
            <v>-1100</v>
          </cell>
        </row>
        <row r="6343">
          <cell r="I6343">
            <v>-1100</v>
          </cell>
        </row>
        <row r="6344">
          <cell r="I6344">
            <v>-82</v>
          </cell>
        </row>
        <row r="6345">
          <cell r="I6345">
            <v>-196</v>
          </cell>
        </row>
        <row r="6346">
          <cell r="I6346">
            <v>-166</v>
          </cell>
        </row>
        <row r="6347">
          <cell r="I6347">
            <v>-247</v>
          </cell>
        </row>
        <row r="6348">
          <cell r="I6348">
            <v>-40</v>
          </cell>
        </row>
        <row r="6349">
          <cell r="I6349">
            <v>-67</v>
          </cell>
        </row>
        <row r="6350">
          <cell r="I6350">
            <v>-67</v>
          </cell>
        </row>
        <row r="6351">
          <cell r="G6351">
            <v>10772</v>
          </cell>
          <cell r="I6351">
            <v>100</v>
          </cell>
        </row>
        <row r="6352">
          <cell r="G6352">
            <v>10735</v>
          </cell>
          <cell r="I6352">
            <v>1500</v>
          </cell>
        </row>
        <row r="6353">
          <cell r="G6353">
            <v>10752</v>
          </cell>
          <cell r="I6353">
            <v>10000</v>
          </cell>
        </row>
        <row r="6354">
          <cell r="G6354">
            <v>10769</v>
          </cell>
          <cell r="I6354">
            <v>2400</v>
          </cell>
        </row>
        <row r="6355">
          <cell r="G6355">
            <v>10568</v>
          </cell>
          <cell r="I6355">
            <v>5000</v>
          </cell>
        </row>
        <row r="6356">
          <cell r="G6356">
            <v>10568</v>
          </cell>
          <cell r="I6356">
            <v>12820</v>
          </cell>
        </row>
        <row r="6357">
          <cell r="G6357">
            <v>10668</v>
          </cell>
          <cell r="I6357">
            <v>6300</v>
          </cell>
        </row>
        <row r="6358">
          <cell r="G6358">
            <v>10778</v>
          </cell>
          <cell r="I6358">
            <v>2000</v>
          </cell>
        </row>
        <row r="6359">
          <cell r="G6359">
            <v>10774</v>
          </cell>
          <cell r="I6359">
            <v>19871</v>
          </cell>
        </row>
        <row r="6360">
          <cell r="G6360">
            <v>10509</v>
          </cell>
          <cell r="I6360">
            <v>300</v>
          </cell>
        </row>
        <row r="6361">
          <cell r="G6361">
            <v>10682</v>
          </cell>
          <cell r="I6361">
            <v>487</v>
          </cell>
        </row>
        <row r="6362">
          <cell r="I6362">
            <v>-90.5</v>
          </cell>
        </row>
        <row r="6363">
          <cell r="I6363">
            <v>-311</v>
          </cell>
        </row>
        <row r="6364">
          <cell r="I6364">
            <v>-1.43</v>
          </cell>
        </row>
        <row r="6365">
          <cell r="I6365">
            <v>-1800</v>
          </cell>
        </row>
        <row r="6366">
          <cell r="I6366">
            <v>-289.8</v>
          </cell>
        </row>
        <row r="6367">
          <cell r="I6367">
            <v>-49</v>
          </cell>
        </row>
        <row r="6368">
          <cell r="I6368">
            <v>-310</v>
          </cell>
        </row>
        <row r="6369">
          <cell r="I6369">
            <v>-68.5</v>
          </cell>
        </row>
        <row r="6370">
          <cell r="I6370">
            <v>-9675</v>
          </cell>
        </row>
        <row r="6371">
          <cell r="I6371">
            <v>-606</v>
          </cell>
        </row>
        <row r="6372">
          <cell r="I6372">
            <v>-7000</v>
          </cell>
        </row>
        <row r="6373">
          <cell r="I6373">
            <v>-11000</v>
          </cell>
        </row>
        <row r="6374">
          <cell r="G6374">
            <v>10777</v>
          </cell>
          <cell r="I6374">
            <v>244</v>
          </cell>
        </row>
        <row r="6375">
          <cell r="G6375">
            <v>10779</v>
          </cell>
          <cell r="I6375">
            <v>500</v>
          </cell>
        </row>
        <row r="6376">
          <cell r="I6376">
            <v>-1470.57</v>
          </cell>
        </row>
        <row r="6377">
          <cell r="G6377">
            <v>10775</v>
          </cell>
          <cell r="I6377">
            <v>800</v>
          </cell>
        </row>
        <row r="6378">
          <cell r="G6378">
            <v>10653</v>
          </cell>
          <cell r="I6378">
            <v>11408</v>
          </cell>
        </row>
        <row r="6379">
          <cell r="G6379">
            <v>10568</v>
          </cell>
          <cell r="I6379">
            <v>1550</v>
          </cell>
        </row>
        <row r="6380">
          <cell r="I6380">
            <v>-8000</v>
          </cell>
        </row>
        <row r="6381">
          <cell r="I6381">
            <v>-102</v>
          </cell>
        </row>
        <row r="6382">
          <cell r="I6382">
            <v>-19350</v>
          </cell>
        </row>
        <row r="6383">
          <cell r="I6383">
            <v>19710</v>
          </cell>
        </row>
        <row r="6384">
          <cell r="I6384">
            <v>-490</v>
          </cell>
        </row>
        <row r="6385">
          <cell r="I6385">
            <v>-427</v>
          </cell>
        </row>
        <row r="6386">
          <cell r="I6386">
            <v>-10000</v>
          </cell>
        </row>
        <row r="6387">
          <cell r="I6387">
            <v>65500</v>
          </cell>
        </row>
        <row r="6388">
          <cell r="G6388">
            <v>10703</v>
          </cell>
          <cell r="I6388">
            <v>1504</v>
          </cell>
        </row>
        <row r="6389">
          <cell r="G6389">
            <v>10782</v>
          </cell>
          <cell r="I6389">
            <v>1700</v>
          </cell>
        </row>
        <row r="6390">
          <cell r="G6390">
            <v>10772</v>
          </cell>
          <cell r="I6390">
            <v>9000</v>
          </cell>
        </row>
        <row r="6391">
          <cell r="G6391">
            <v>1371</v>
          </cell>
          <cell r="I6391">
            <v>436</v>
          </cell>
        </row>
        <row r="6392">
          <cell r="G6392">
            <v>10727</v>
          </cell>
          <cell r="I6392">
            <v>792</v>
          </cell>
        </row>
        <row r="6393">
          <cell r="G6393">
            <v>10783</v>
          </cell>
          <cell r="I6393">
            <v>200</v>
          </cell>
        </row>
        <row r="6394">
          <cell r="I6394">
            <v>-97</v>
          </cell>
        </row>
        <row r="6395">
          <cell r="I6395">
            <v>-68</v>
          </cell>
        </row>
        <row r="6396">
          <cell r="I6396">
            <v>-16254</v>
          </cell>
        </row>
        <row r="6397">
          <cell r="I6397">
            <v>16506</v>
          </cell>
        </row>
        <row r="6398">
          <cell r="I6398">
            <v>-597.75</v>
          </cell>
        </row>
        <row r="6399">
          <cell r="I6399">
            <v>-44</v>
          </cell>
        </row>
        <row r="6400">
          <cell r="I6400">
            <v>-328.5</v>
          </cell>
        </row>
        <row r="6401">
          <cell r="I6401">
            <v>-2000</v>
          </cell>
        </row>
        <row r="6402">
          <cell r="I6402">
            <v>-2100</v>
          </cell>
        </row>
        <row r="6403">
          <cell r="I6403">
            <v>-300</v>
          </cell>
        </row>
        <row r="6404">
          <cell r="I6404">
            <v>-100</v>
          </cell>
        </row>
        <row r="6405">
          <cell r="I6405">
            <v>-170</v>
          </cell>
        </row>
        <row r="6406">
          <cell r="I6406">
            <v>-3000</v>
          </cell>
        </row>
        <row r="6407">
          <cell r="I6407">
            <v>-900</v>
          </cell>
        </row>
        <row r="6408">
          <cell r="I6408">
            <v>-1454</v>
          </cell>
        </row>
        <row r="6409">
          <cell r="I6409">
            <v>-1499</v>
          </cell>
        </row>
        <row r="6410">
          <cell r="I6410">
            <v>-231</v>
          </cell>
        </row>
        <row r="6411">
          <cell r="I6411">
            <v>-231</v>
          </cell>
        </row>
        <row r="6412">
          <cell r="I6412">
            <v>-1499</v>
          </cell>
        </row>
        <row r="6413">
          <cell r="I6413">
            <v>0</v>
          </cell>
        </row>
        <row r="6414">
          <cell r="I6414">
            <v>-268</v>
          </cell>
        </row>
        <row r="6415">
          <cell r="I6415">
            <v>-925</v>
          </cell>
        </row>
        <row r="6416">
          <cell r="I6416">
            <v>-600</v>
          </cell>
        </row>
        <row r="6417">
          <cell r="I6417">
            <v>-367</v>
          </cell>
        </row>
        <row r="6418">
          <cell r="I6418">
            <v>-367</v>
          </cell>
        </row>
        <row r="6419">
          <cell r="I6419">
            <v>-184</v>
          </cell>
        </row>
        <row r="6420">
          <cell r="I6420">
            <v>-3000</v>
          </cell>
        </row>
        <row r="6421">
          <cell r="I6421">
            <v>-274</v>
          </cell>
        </row>
        <row r="6422">
          <cell r="I6422">
            <v>-137</v>
          </cell>
        </row>
        <row r="6423">
          <cell r="I6423">
            <v>-274</v>
          </cell>
        </row>
        <row r="6424">
          <cell r="I6424">
            <v>-218</v>
          </cell>
        </row>
        <row r="6425">
          <cell r="I6425">
            <v>-490</v>
          </cell>
        </row>
        <row r="6426">
          <cell r="I6426">
            <v>-810</v>
          </cell>
        </row>
        <row r="6427">
          <cell r="I6427">
            <v>-1875</v>
          </cell>
        </row>
        <row r="6428">
          <cell r="I6428">
            <v>-23000</v>
          </cell>
        </row>
        <row r="6429">
          <cell r="I6429">
            <v>-6450</v>
          </cell>
        </row>
        <row r="6430">
          <cell r="G6430">
            <v>10675</v>
          </cell>
          <cell r="I6430">
            <v>29850</v>
          </cell>
        </row>
        <row r="6431">
          <cell r="G6431">
            <v>10496</v>
          </cell>
          <cell r="I6431">
            <v>983</v>
          </cell>
        </row>
        <row r="6432">
          <cell r="G6432" t="str">
            <v>zz</v>
          </cell>
          <cell r="I6432">
            <v>200</v>
          </cell>
        </row>
        <row r="6433">
          <cell r="G6433">
            <v>10803</v>
          </cell>
          <cell r="I6433">
            <v>100</v>
          </cell>
        </row>
        <row r="6434">
          <cell r="G6434">
            <v>10709</v>
          </cell>
          <cell r="I6434">
            <v>1260</v>
          </cell>
        </row>
        <row r="6435">
          <cell r="G6435">
            <v>10783</v>
          </cell>
          <cell r="I6435">
            <v>7800</v>
          </cell>
        </row>
        <row r="6436">
          <cell r="G6436">
            <v>10667</v>
          </cell>
          <cell r="I6436">
            <v>1270</v>
          </cell>
        </row>
        <row r="6437">
          <cell r="I6437">
            <v>-50</v>
          </cell>
        </row>
        <row r="6438">
          <cell r="I6438">
            <v>-412.5</v>
          </cell>
        </row>
        <row r="6439">
          <cell r="I6439">
            <v>-7500</v>
          </cell>
        </row>
        <row r="6440">
          <cell r="I6440">
            <v>-30000</v>
          </cell>
        </row>
        <row r="6441">
          <cell r="I6441">
            <v>-32250</v>
          </cell>
        </row>
        <row r="6442">
          <cell r="I6442">
            <v>32750</v>
          </cell>
        </row>
        <row r="6443">
          <cell r="I6443">
            <v>-10000</v>
          </cell>
        </row>
        <row r="6444">
          <cell r="I6444">
            <v>-10000</v>
          </cell>
        </row>
        <row r="6445">
          <cell r="I6445">
            <v>-5000</v>
          </cell>
        </row>
        <row r="6446">
          <cell r="I6446">
            <v>-5000</v>
          </cell>
        </row>
        <row r="6447">
          <cell r="I6447">
            <v>-3000</v>
          </cell>
        </row>
        <row r="6448">
          <cell r="I6448">
            <v>-50</v>
          </cell>
        </row>
        <row r="6449">
          <cell r="I6449">
            <v>-88</v>
          </cell>
        </row>
        <row r="6450">
          <cell r="I6450">
            <v>-296</v>
          </cell>
        </row>
        <row r="6451">
          <cell r="I6451">
            <v>-129</v>
          </cell>
        </row>
        <row r="6452">
          <cell r="I6452">
            <v>-197</v>
          </cell>
        </row>
        <row r="6453">
          <cell r="I6453">
            <v>-117</v>
          </cell>
        </row>
        <row r="6454">
          <cell r="I6454">
            <v>-1350</v>
          </cell>
        </row>
        <row r="6455">
          <cell r="I6455">
            <v>-1683</v>
          </cell>
        </row>
        <row r="6456">
          <cell r="I6456">
            <v>-33</v>
          </cell>
        </row>
        <row r="6457">
          <cell r="I6457">
            <v>-327</v>
          </cell>
        </row>
        <row r="6458">
          <cell r="I6458">
            <v>-108</v>
          </cell>
        </row>
        <row r="6459">
          <cell r="I6459">
            <v>-243</v>
          </cell>
        </row>
        <row r="6460">
          <cell r="I6460">
            <v>-5031</v>
          </cell>
        </row>
        <row r="6461">
          <cell r="I6461">
            <v>-223</v>
          </cell>
        </row>
        <row r="6462">
          <cell r="I6462">
            <v>-23</v>
          </cell>
        </row>
        <row r="6463">
          <cell r="I6463">
            <v>-208</v>
          </cell>
        </row>
        <row r="6464">
          <cell r="I6464">
            <v>-300</v>
          </cell>
        </row>
        <row r="6465">
          <cell r="I6465">
            <v>-4000</v>
          </cell>
        </row>
        <row r="6466">
          <cell r="G6466">
            <v>10718</v>
          </cell>
          <cell r="I6466">
            <v>3674</v>
          </cell>
        </row>
        <row r="6467">
          <cell r="G6467">
            <v>10694</v>
          </cell>
          <cell r="I6467">
            <v>7500</v>
          </cell>
        </row>
        <row r="6468">
          <cell r="G6468">
            <v>10715</v>
          </cell>
          <cell r="I6468">
            <v>8962</v>
          </cell>
        </row>
        <row r="6469">
          <cell r="G6469">
            <v>10789</v>
          </cell>
          <cell r="I6469">
            <v>100</v>
          </cell>
        </row>
        <row r="6470">
          <cell r="G6470">
            <v>10790</v>
          </cell>
          <cell r="I6470">
            <v>200</v>
          </cell>
        </row>
        <row r="6471">
          <cell r="G6471">
            <v>10792</v>
          </cell>
          <cell r="I6471">
            <v>10000</v>
          </cell>
        </row>
        <row r="6472">
          <cell r="G6472">
            <v>10698</v>
          </cell>
          <cell r="I6472">
            <v>6758</v>
          </cell>
        </row>
        <row r="6473">
          <cell r="G6473">
            <v>10698</v>
          </cell>
          <cell r="I6473">
            <v>241.73</v>
          </cell>
        </row>
        <row r="6474">
          <cell r="G6474">
            <v>10748</v>
          </cell>
          <cell r="I6474">
            <v>990</v>
          </cell>
        </row>
        <row r="6475">
          <cell r="G6475">
            <v>10759</v>
          </cell>
          <cell r="I6475">
            <v>610</v>
          </cell>
        </row>
        <row r="6476">
          <cell r="G6476">
            <v>10704</v>
          </cell>
          <cell r="I6476">
            <v>5500</v>
          </cell>
        </row>
        <row r="6477">
          <cell r="I6477">
            <v>-241.73</v>
          </cell>
        </row>
        <row r="6478">
          <cell r="G6478">
            <v>10802</v>
          </cell>
          <cell r="I6478">
            <v>2000</v>
          </cell>
        </row>
        <row r="6479">
          <cell r="I6479">
            <v>-54.92</v>
          </cell>
        </row>
        <row r="6480">
          <cell r="I6480">
            <v>-167.72</v>
          </cell>
        </row>
        <row r="6481">
          <cell r="I6481">
            <v>-93.58</v>
          </cell>
        </row>
        <row r="6482">
          <cell r="I6482">
            <v>-664.45</v>
          </cell>
        </row>
        <row r="6483">
          <cell r="I6483">
            <v>-762.56</v>
          </cell>
        </row>
        <row r="6484">
          <cell r="I6484">
            <v>-215</v>
          </cell>
        </row>
        <row r="6485">
          <cell r="I6485">
            <v>-135.71</v>
          </cell>
        </row>
        <row r="6486">
          <cell r="I6486">
            <v>-109.60999999999999</v>
          </cell>
        </row>
        <row r="6487">
          <cell r="I6487">
            <v>-5164.8</v>
          </cell>
        </row>
        <row r="6488">
          <cell r="I6488">
            <v>-11000</v>
          </cell>
        </row>
        <row r="6489">
          <cell r="I6489">
            <v>-9162</v>
          </cell>
        </row>
        <row r="6490">
          <cell r="I6490">
            <v>48991.426399999938</v>
          </cell>
        </row>
        <row r="6492">
          <cell r="I6492">
            <v>-30000</v>
          </cell>
        </row>
        <row r="6493">
          <cell r="I6493">
            <v>-746.24</v>
          </cell>
        </row>
        <row r="6494">
          <cell r="I6494">
            <v>-350</v>
          </cell>
        </row>
        <row r="6495">
          <cell r="I6495">
            <v>-400</v>
          </cell>
        </row>
        <row r="6496">
          <cell r="I6496">
            <v>-85</v>
          </cell>
        </row>
        <row r="6497">
          <cell r="I6497">
            <v>30000</v>
          </cell>
        </row>
        <row r="6498">
          <cell r="G6498">
            <v>10799</v>
          </cell>
          <cell r="I6498">
            <v>5000</v>
          </cell>
        </row>
        <row r="6499">
          <cell r="G6499">
            <v>10795</v>
          </cell>
          <cell r="I6499">
            <v>300</v>
          </cell>
        </row>
        <row r="6500">
          <cell r="G6500">
            <v>10804</v>
          </cell>
          <cell r="I6500">
            <v>200</v>
          </cell>
        </row>
        <row r="6501">
          <cell r="G6501">
            <v>10782</v>
          </cell>
          <cell r="I6501">
            <v>2000</v>
          </cell>
        </row>
        <row r="6502">
          <cell r="G6502">
            <v>10799</v>
          </cell>
          <cell r="I6502">
            <v>10000</v>
          </cell>
        </row>
        <row r="6503">
          <cell r="I6503">
            <v>-154</v>
          </cell>
        </row>
        <row r="6504">
          <cell r="I6504">
            <v>-130</v>
          </cell>
        </row>
        <row r="6505">
          <cell r="I6505">
            <v>-52</v>
          </cell>
        </row>
        <row r="6506">
          <cell r="I6506">
            <v>-1300</v>
          </cell>
        </row>
        <row r="6507">
          <cell r="I6507">
            <v>-1700</v>
          </cell>
        </row>
        <row r="6508">
          <cell r="I6508">
            <v>-300</v>
          </cell>
        </row>
        <row r="6509">
          <cell r="I6509">
            <v>-710</v>
          </cell>
        </row>
        <row r="6510">
          <cell r="I6510">
            <v>-202</v>
          </cell>
        </row>
        <row r="6511">
          <cell r="I6511">
            <v>-114</v>
          </cell>
        </row>
        <row r="6512">
          <cell r="I6512">
            <v>-310</v>
          </cell>
        </row>
        <row r="6513">
          <cell r="I6513">
            <v>-229</v>
          </cell>
        </row>
        <row r="6514">
          <cell r="I6514">
            <v>-50</v>
          </cell>
        </row>
        <row r="6515">
          <cell r="I6515">
            <v>-10000</v>
          </cell>
        </row>
        <row r="6516">
          <cell r="I6516">
            <v>-3150</v>
          </cell>
        </row>
        <row r="6517">
          <cell r="I6517">
            <v>-510</v>
          </cell>
        </row>
        <row r="6518">
          <cell r="I6518">
            <v>-450</v>
          </cell>
        </row>
        <row r="6519">
          <cell r="I6519">
            <v>-3010</v>
          </cell>
        </row>
        <row r="6520">
          <cell r="I6520">
            <v>-3453</v>
          </cell>
        </row>
        <row r="6521">
          <cell r="I6521">
            <v>-400</v>
          </cell>
        </row>
        <row r="6522">
          <cell r="I6522">
            <v>-1850</v>
          </cell>
        </row>
        <row r="6523">
          <cell r="I6523">
            <v>-3310</v>
          </cell>
        </row>
        <row r="6524">
          <cell r="I6524">
            <v>-2200</v>
          </cell>
        </row>
        <row r="6525">
          <cell r="I6525">
            <v>-2200</v>
          </cell>
        </row>
        <row r="6526">
          <cell r="I6526">
            <v>-2200</v>
          </cell>
        </row>
        <row r="6527">
          <cell r="I6527">
            <v>-400</v>
          </cell>
        </row>
        <row r="6528">
          <cell r="I6528">
            <v>-436</v>
          </cell>
        </row>
        <row r="6529">
          <cell r="I6529">
            <v>-2000</v>
          </cell>
        </row>
        <row r="6530">
          <cell r="I6530">
            <v>-3000</v>
          </cell>
        </row>
        <row r="6531">
          <cell r="I6531">
            <v>-4500</v>
          </cell>
        </row>
        <row r="6532">
          <cell r="G6532">
            <v>10472</v>
          </cell>
          <cell r="I6532">
            <v>2100</v>
          </cell>
        </row>
        <row r="6533">
          <cell r="I6533">
            <v>-1500</v>
          </cell>
        </row>
        <row r="6534">
          <cell r="I6534">
            <v>-122</v>
          </cell>
        </row>
        <row r="6535">
          <cell r="I6535">
            <v>-34</v>
          </cell>
        </row>
        <row r="6536">
          <cell r="I6536">
            <v>-45</v>
          </cell>
        </row>
        <row r="6537">
          <cell r="I6537">
            <v>-140</v>
          </cell>
        </row>
        <row r="6538">
          <cell r="I6538">
            <v>-150</v>
          </cell>
        </row>
        <row r="6539">
          <cell r="I6539">
            <v>-140</v>
          </cell>
        </row>
        <row r="6540">
          <cell r="G6540">
            <v>10806</v>
          </cell>
          <cell r="I6540">
            <v>300</v>
          </cell>
        </row>
        <row r="6541">
          <cell r="G6541">
            <v>10728</v>
          </cell>
          <cell r="I6541">
            <v>7000</v>
          </cell>
        </row>
        <row r="6542">
          <cell r="G6542">
            <v>10805</v>
          </cell>
          <cell r="I6542">
            <v>313</v>
          </cell>
        </row>
        <row r="6543">
          <cell r="G6543">
            <v>10807</v>
          </cell>
          <cell r="I6543">
            <v>1500</v>
          </cell>
        </row>
        <row r="6544">
          <cell r="I6544">
            <v>-5123</v>
          </cell>
        </row>
        <row r="6545">
          <cell r="I6545">
            <v>-1650</v>
          </cell>
        </row>
        <row r="6546">
          <cell r="I6546">
            <v>-1650</v>
          </cell>
        </row>
        <row r="6547">
          <cell r="I6547">
            <v>-1650</v>
          </cell>
        </row>
        <row r="6548">
          <cell r="I6548">
            <v>-4000</v>
          </cell>
        </row>
        <row r="6549">
          <cell r="I6549">
            <v>-4500</v>
          </cell>
        </row>
        <row r="6550">
          <cell r="I6550">
            <v>-2050</v>
          </cell>
        </row>
        <row r="6551">
          <cell r="I6551">
            <v>-2100</v>
          </cell>
        </row>
        <row r="6552">
          <cell r="I6552">
            <v>-50</v>
          </cell>
        </row>
        <row r="6553">
          <cell r="I6553">
            <v>-9000</v>
          </cell>
        </row>
        <row r="6554">
          <cell r="I6554">
            <v>-22000</v>
          </cell>
        </row>
        <row r="6555">
          <cell r="G6555">
            <v>10810</v>
          </cell>
          <cell r="I6555">
            <v>200</v>
          </cell>
        </row>
        <row r="6556">
          <cell r="G6556">
            <v>10809</v>
          </cell>
          <cell r="I6556">
            <v>800</v>
          </cell>
        </row>
        <row r="6557">
          <cell r="G6557">
            <v>10647</v>
          </cell>
          <cell r="I6557">
            <v>15000</v>
          </cell>
        </row>
        <row r="6558">
          <cell r="I6558">
            <v>-170</v>
          </cell>
        </row>
        <row r="6559">
          <cell r="I6559">
            <v>36750</v>
          </cell>
        </row>
        <row r="6560">
          <cell r="I6560">
            <v>-14000</v>
          </cell>
        </row>
        <row r="6561">
          <cell r="G6561" t="str">
            <v>zz</v>
          </cell>
          <cell r="I6561">
            <v>200</v>
          </cell>
        </row>
        <row r="6562">
          <cell r="G6562">
            <v>10810</v>
          </cell>
          <cell r="I6562">
            <v>1862</v>
          </cell>
        </row>
        <row r="6563">
          <cell r="I6563">
            <v>-350.9</v>
          </cell>
        </row>
        <row r="6564">
          <cell r="G6564">
            <v>10807</v>
          </cell>
          <cell r="I6564">
            <v>4000</v>
          </cell>
        </row>
        <row r="6565">
          <cell r="I6565">
            <v>-4000</v>
          </cell>
        </row>
        <row r="6566">
          <cell r="I6566">
            <v>5000</v>
          </cell>
        </row>
        <row r="6567">
          <cell r="I6567">
            <v>-5000</v>
          </cell>
        </row>
        <row r="6568">
          <cell r="G6568">
            <v>10741</v>
          </cell>
          <cell r="I6568">
            <v>3330</v>
          </cell>
        </row>
        <row r="6569">
          <cell r="G6569">
            <v>10732</v>
          </cell>
          <cell r="I6569">
            <v>12262</v>
          </cell>
        </row>
        <row r="6570">
          <cell r="I6570">
            <v>-45</v>
          </cell>
        </row>
        <row r="6571">
          <cell r="I6571">
            <v>-321</v>
          </cell>
        </row>
        <row r="6572">
          <cell r="I6572">
            <v>-83</v>
          </cell>
        </row>
        <row r="6573">
          <cell r="I6573">
            <v>-69</v>
          </cell>
        </row>
        <row r="6574">
          <cell r="I6574">
            <v>-3000</v>
          </cell>
        </row>
        <row r="6575">
          <cell r="I6575">
            <v>-10000</v>
          </cell>
        </row>
        <row r="6576">
          <cell r="G6576">
            <v>10809</v>
          </cell>
          <cell r="I6576">
            <v>6000</v>
          </cell>
        </row>
        <row r="6577">
          <cell r="G6577">
            <v>10812</v>
          </cell>
          <cell r="I6577">
            <v>6000</v>
          </cell>
        </row>
        <row r="6578">
          <cell r="G6578">
            <v>10808</v>
          </cell>
          <cell r="I6578">
            <v>100</v>
          </cell>
        </row>
        <row r="6579">
          <cell r="G6579">
            <v>10817</v>
          </cell>
          <cell r="I6579">
            <v>324</v>
          </cell>
        </row>
        <row r="6580">
          <cell r="I6580">
            <v>-1300</v>
          </cell>
        </row>
        <row r="6581">
          <cell r="I6581">
            <v>-50</v>
          </cell>
        </row>
        <row r="6582">
          <cell r="I6582">
            <v>-240</v>
          </cell>
        </row>
        <row r="6583">
          <cell r="I6583">
            <v>-432</v>
          </cell>
        </row>
        <row r="6584">
          <cell r="I6584">
            <v>-364</v>
          </cell>
        </row>
        <row r="6585">
          <cell r="I6585">
            <v>-67</v>
          </cell>
        </row>
        <row r="6586">
          <cell r="I6586">
            <v>-166</v>
          </cell>
        </row>
        <row r="6587">
          <cell r="I6587">
            <v>-350</v>
          </cell>
        </row>
        <row r="6588">
          <cell r="I6588">
            <v>-2000</v>
          </cell>
        </row>
        <row r="6589">
          <cell r="I6589">
            <v>-2100</v>
          </cell>
        </row>
        <row r="6590">
          <cell r="I6590">
            <v>-250</v>
          </cell>
        </row>
        <row r="6591">
          <cell r="I6591">
            <v>16800</v>
          </cell>
        </row>
        <row r="6592">
          <cell r="I6592">
            <v>-143</v>
          </cell>
        </row>
        <row r="6593">
          <cell r="I6593">
            <v>-262</v>
          </cell>
        </row>
        <row r="6594">
          <cell r="I6594">
            <v>-212</v>
          </cell>
        </row>
        <row r="6595">
          <cell r="I6595">
            <v>-91.5</v>
          </cell>
        </row>
        <row r="6596">
          <cell r="I6596">
            <v>-58</v>
          </cell>
        </row>
        <row r="6597">
          <cell r="I6597">
            <v>-1500</v>
          </cell>
        </row>
        <row r="6598">
          <cell r="G6598">
            <v>10822</v>
          </cell>
          <cell r="I6598">
            <v>200</v>
          </cell>
        </row>
        <row r="6599">
          <cell r="G6599">
            <v>10734</v>
          </cell>
          <cell r="I6599">
            <v>4187</v>
          </cell>
        </row>
        <row r="6600">
          <cell r="G6600">
            <v>10724</v>
          </cell>
          <cell r="I6600">
            <v>9800</v>
          </cell>
        </row>
        <row r="6601">
          <cell r="G6601">
            <v>10818</v>
          </cell>
          <cell r="I6601">
            <v>1000</v>
          </cell>
        </row>
        <row r="6602">
          <cell r="G6602">
            <v>10826</v>
          </cell>
          <cell r="I6602">
            <v>8847</v>
          </cell>
        </row>
        <row r="6603">
          <cell r="G6603">
            <v>10824</v>
          </cell>
          <cell r="I6603">
            <v>8000</v>
          </cell>
        </row>
        <row r="6604">
          <cell r="G6604">
            <v>10825</v>
          </cell>
          <cell r="I6604">
            <v>300</v>
          </cell>
        </row>
        <row r="6605">
          <cell r="G6605">
            <v>10830</v>
          </cell>
          <cell r="I6605">
            <v>200</v>
          </cell>
        </row>
        <row r="6606">
          <cell r="G6606">
            <v>10762</v>
          </cell>
          <cell r="I6606">
            <v>14000</v>
          </cell>
        </row>
        <row r="6607">
          <cell r="G6607">
            <v>10843</v>
          </cell>
          <cell r="I6607">
            <v>500</v>
          </cell>
        </row>
        <row r="6608">
          <cell r="I6608">
            <v>-10200</v>
          </cell>
        </row>
        <row r="6609">
          <cell r="I6609">
            <v>-14200</v>
          </cell>
        </row>
        <row r="6610">
          <cell r="G6610">
            <v>10825</v>
          </cell>
          <cell r="I6610">
            <v>4000</v>
          </cell>
        </row>
        <row r="6611">
          <cell r="G6611">
            <v>10945</v>
          </cell>
          <cell r="I6611">
            <v>300</v>
          </cell>
        </row>
        <row r="6612">
          <cell r="I6612">
            <v>-6000</v>
          </cell>
        </row>
        <row r="6613">
          <cell r="I6613">
            <v>-100</v>
          </cell>
        </row>
        <row r="6614">
          <cell r="I6614">
            <v>-142</v>
          </cell>
        </row>
        <row r="6615">
          <cell r="I6615">
            <v>-60</v>
          </cell>
        </row>
        <row r="6616">
          <cell r="I6616">
            <v>-306</v>
          </cell>
        </row>
        <row r="6617">
          <cell r="I6617">
            <v>-104.9</v>
          </cell>
        </row>
        <row r="6618">
          <cell r="I6618">
            <v>-50</v>
          </cell>
        </row>
        <row r="6619">
          <cell r="I6619">
            <v>-320</v>
          </cell>
        </row>
        <row r="6620">
          <cell r="I6620">
            <v>-6000</v>
          </cell>
        </row>
        <row r="6621">
          <cell r="I6621">
            <v>-24000</v>
          </cell>
        </row>
        <row r="6622">
          <cell r="G6622">
            <v>10818</v>
          </cell>
          <cell r="I6622">
            <v>24300</v>
          </cell>
        </row>
        <row r="6623">
          <cell r="G6623">
            <v>10827</v>
          </cell>
          <cell r="I6623">
            <v>3500</v>
          </cell>
        </row>
        <row r="6624">
          <cell r="I6624">
            <v>-1850</v>
          </cell>
        </row>
        <row r="6625">
          <cell r="I6625">
            <v>-2100</v>
          </cell>
        </row>
        <row r="6626">
          <cell r="I6626">
            <v>-23</v>
          </cell>
        </row>
        <row r="6627">
          <cell r="I6627">
            <v>-10000</v>
          </cell>
        </row>
        <row r="6628">
          <cell r="I6628">
            <v>-272</v>
          </cell>
        </row>
        <row r="6629">
          <cell r="I6629">
            <v>-81</v>
          </cell>
        </row>
        <row r="6630">
          <cell r="I6630">
            <v>-135</v>
          </cell>
        </row>
        <row r="6631">
          <cell r="I6631">
            <v>-121</v>
          </cell>
        </row>
        <row r="6632">
          <cell r="I6632">
            <v>-162</v>
          </cell>
        </row>
        <row r="6633">
          <cell r="I6633">
            <v>-20000</v>
          </cell>
        </row>
        <row r="6634">
          <cell r="G6634">
            <v>10771</v>
          </cell>
          <cell r="I6634">
            <v>-3520</v>
          </cell>
        </row>
        <row r="6635">
          <cell r="G6635">
            <v>10839</v>
          </cell>
          <cell r="I6635">
            <v>400</v>
          </cell>
        </row>
        <row r="6636">
          <cell r="G6636">
            <v>10737</v>
          </cell>
          <cell r="I6636">
            <v>4400</v>
          </cell>
        </row>
        <row r="6637">
          <cell r="G6637">
            <v>10838</v>
          </cell>
          <cell r="I6637">
            <v>1300</v>
          </cell>
        </row>
        <row r="6638">
          <cell r="G6638">
            <v>10847</v>
          </cell>
          <cell r="I6638">
            <v>200</v>
          </cell>
        </row>
        <row r="6639">
          <cell r="G6639">
            <v>10845</v>
          </cell>
          <cell r="I6639">
            <v>1130</v>
          </cell>
        </row>
        <row r="6640">
          <cell r="G6640">
            <v>10864</v>
          </cell>
          <cell r="I6640">
            <v>1000</v>
          </cell>
        </row>
        <row r="6641">
          <cell r="I6641">
            <v>-109</v>
          </cell>
        </row>
        <row r="6642">
          <cell r="I6642">
            <v>-390</v>
          </cell>
        </row>
        <row r="6643">
          <cell r="I6643">
            <v>-259</v>
          </cell>
        </row>
        <row r="6644">
          <cell r="I6644">
            <v>-91.44</v>
          </cell>
        </row>
        <row r="6645">
          <cell r="I6645">
            <v>-6000</v>
          </cell>
        </row>
        <row r="6646">
          <cell r="I6646">
            <v>4562</v>
          </cell>
        </row>
        <row r="6647">
          <cell r="I6647">
            <v>-4500</v>
          </cell>
        </row>
        <row r="6648">
          <cell r="G6648">
            <v>10848</v>
          </cell>
          <cell r="I6648">
            <v>9000</v>
          </cell>
        </row>
        <row r="6649">
          <cell r="G6649">
            <v>10853</v>
          </cell>
          <cell r="I6649">
            <v>1000</v>
          </cell>
        </row>
        <row r="6650">
          <cell r="G6650">
            <v>10945</v>
          </cell>
          <cell r="I6650">
            <v>14000</v>
          </cell>
        </row>
        <row r="6651">
          <cell r="G6651">
            <v>10854</v>
          </cell>
          <cell r="I6651">
            <v>200</v>
          </cell>
        </row>
        <row r="6652">
          <cell r="G6652">
            <v>10856</v>
          </cell>
          <cell r="I6652">
            <v>1113</v>
          </cell>
        </row>
        <row r="6653">
          <cell r="G6653">
            <v>10857</v>
          </cell>
          <cell r="I6653">
            <v>400</v>
          </cell>
        </row>
        <row r="6654">
          <cell r="G6654">
            <v>10858</v>
          </cell>
          <cell r="I6654">
            <v>100</v>
          </cell>
        </row>
        <row r="6655">
          <cell r="G6655">
            <v>10859</v>
          </cell>
          <cell r="I6655">
            <v>1640</v>
          </cell>
        </row>
        <row r="6656">
          <cell r="G6656">
            <v>10860</v>
          </cell>
          <cell r="I6656">
            <v>6000</v>
          </cell>
        </row>
        <row r="6657">
          <cell r="G6657">
            <v>10861</v>
          </cell>
          <cell r="I6657">
            <v>200</v>
          </cell>
        </row>
        <row r="6658">
          <cell r="G6658">
            <v>10862</v>
          </cell>
          <cell r="I6658">
            <v>500</v>
          </cell>
        </row>
        <row r="6659">
          <cell r="G6659">
            <v>10863</v>
          </cell>
          <cell r="I6659">
            <v>200</v>
          </cell>
        </row>
        <row r="6660">
          <cell r="I6660">
            <v>100</v>
          </cell>
        </row>
        <row r="6661">
          <cell r="G6661">
            <v>10847</v>
          </cell>
          <cell r="I6661">
            <v>2000</v>
          </cell>
        </row>
        <row r="6662">
          <cell r="G6662">
            <v>10704</v>
          </cell>
          <cell r="I6662">
            <v>2685</v>
          </cell>
        </row>
        <row r="6663">
          <cell r="G6663">
            <v>10770</v>
          </cell>
          <cell r="I6663">
            <v>1450</v>
          </cell>
        </row>
        <row r="6664">
          <cell r="I6664">
            <v>-828</v>
          </cell>
        </row>
        <row r="6665">
          <cell r="I6665">
            <v>-200</v>
          </cell>
        </row>
        <row r="6666">
          <cell r="I6666">
            <v>-100</v>
          </cell>
        </row>
        <row r="6667">
          <cell r="I6667">
            <v>-100</v>
          </cell>
        </row>
        <row r="6668">
          <cell r="I6668">
            <v>-100</v>
          </cell>
        </row>
        <row r="6669">
          <cell r="I6669">
            <v>-600</v>
          </cell>
        </row>
        <row r="6670">
          <cell r="I6670">
            <v>-261.38</v>
          </cell>
        </row>
        <row r="6671">
          <cell r="I6671">
            <v>-120</v>
          </cell>
        </row>
        <row r="6672">
          <cell r="I6672">
            <v>-103.4</v>
          </cell>
        </row>
        <row r="6673">
          <cell r="I6673">
            <v>-460</v>
          </cell>
        </row>
        <row r="6674">
          <cell r="I6674">
            <v>-585</v>
          </cell>
        </row>
        <row r="6675">
          <cell r="I6675">
            <v>-14000</v>
          </cell>
        </row>
        <row r="6676">
          <cell r="I6676">
            <v>-9000</v>
          </cell>
        </row>
        <row r="6677">
          <cell r="I6677">
            <v>68249.666399999929</v>
          </cell>
        </row>
        <row r="6679">
          <cell r="I6679">
            <v>-30000</v>
          </cell>
        </row>
        <row r="6680">
          <cell r="I6680">
            <v>-50</v>
          </cell>
        </row>
        <row r="6681">
          <cell r="I6681">
            <v>-1600</v>
          </cell>
        </row>
        <row r="6682">
          <cell r="I6682">
            <v>-144</v>
          </cell>
        </row>
        <row r="6683">
          <cell r="I6683">
            <v>-337</v>
          </cell>
        </row>
        <row r="6684">
          <cell r="I6684">
            <v>-216</v>
          </cell>
        </row>
        <row r="6685">
          <cell r="I6685">
            <v>-108</v>
          </cell>
        </row>
        <row r="6686">
          <cell r="I6686">
            <v>-108</v>
          </cell>
        </row>
        <row r="6687">
          <cell r="I6687">
            <v>-100</v>
          </cell>
        </row>
        <row r="6688">
          <cell r="I6688">
            <v>-200</v>
          </cell>
        </row>
        <row r="6689">
          <cell r="I6689">
            <v>-10000</v>
          </cell>
        </row>
        <row r="6690">
          <cell r="I6690">
            <v>30000</v>
          </cell>
        </row>
        <row r="6691">
          <cell r="G6691">
            <v>10843</v>
          </cell>
          <cell r="I6691">
            <v>4500</v>
          </cell>
        </row>
        <row r="6692">
          <cell r="G6692">
            <v>10869</v>
          </cell>
          <cell r="I6692">
            <v>120</v>
          </cell>
        </row>
        <row r="6693">
          <cell r="G6693">
            <v>10865</v>
          </cell>
          <cell r="I6693">
            <v>900</v>
          </cell>
        </row>
        <row r="6694">
          <cell r="G6694">
            <v>10871</v>
          </cell>
          <cell r="I6694">
            <v>500</v>
          </cell>
        </row>
        <row r="6695">
          <cell r="G6695" t="str">
            <v>zz</v>
          </cell>
          <cell r="I6695">
            <v>500</v>
          </cell>
        </row>
        <row r="6696">
          <cell r="G6696">
            <v>10740</v>
          </cell>
          <cell r="I6696">
            <v>163</v>
          </cell>
        </row>
        <row r="6697">
          <cell r="I6697">
            <v>-137</v>
          </cell>
        </row>
        <row r="6698">
          <cell r="G6698">
            <v>10861</v>
          </cell>
          <cell r="I6698">
            <v>6000</v>
          </cell>
        </row>
        <row r="6699">
          <cell r="G6699">
            <v>10872</v>
          </cell>
          <cell r="I6699">
            <v>21500</v>
          </cell>
        </row>
        <row r="6700">
          <cell r="I6700">
            <v>-230</v>
          </cell>
        </row>
        <row r="6701">
          <cell r="I6701">
            <v>-450</v>
          </cell>
        </row>
        <row r="6702">
          <cell r="I6702">
            <v>-165</v>
          </cell>
        </row>
        <row r="6703">
          <cell r="I6703">
            <v>-3471</v>
          </cell>
        </row>
        <row r="6705">
          <cell r="I6705">
            <v>-3845</v>
          </cell>
        </row>
        <row r="6706">
          <cell r="I6706">
            <v>-3053</v>
          </cell>
        </row>
        <row r="6707">
          <cell r="I6707">
            <v>-3453</v>
          </cell>
        </row>
        <row r="6708">
          <cell r="I6708">
            <v>-500</v>
          </cell>
        </row>
        <row r="6709">
          <cell r="I6709">
            <v>-1850</v>
          </cell>
        </row>
        <row r="6710">
          <cell r="I6710">
            <v>-3197</v>
          </cell>
        </row>
        <row r="6711">
          <cell r="I6711">
            <v>-2467</v>
          </cell>
        </row>
        <row r="6712">
          <cell r="I6712">
            <v>-2200</v>
          </cell>
        </row>
        <row r="6713">
          <cell r="I6713">
            <v>-2467</v>
          </cell>
        </row>
        <row r="6714">
          <cell r="I6714">
            <v>-400</v>
          </cell>
        </row>
        <row r="6715">
          <cell r="I6715">
            <v>-436</v>
          </cell>
        </row>
        <row r="6716">
          <cell r="I6716">
            <v>-1600</v>
          </cell>
        </row>
        <row r="6717">
          <cell r="I6717">
            <v>-4500</v>
          </cell>
        </row>
        <row r="6718">
          <cell r="I6718">
            <v>-9000</v>
          </cell>
        </row>
        <row r="6719">
          <cell r="I6719">
            <v>-1800</v>
          </cell>
        </row>
        <row r="6720">
          <cell r="I6720">
            <v>-1575</v>
          </cell>
        </row>
        <row r="6721">
          <cell r="I6721">
            <v>-1575</v>
          </cell>
        </row>
        <row r="6722">
          <cell r="I6722">
            <v>-14000</v>
          </cell>
        </row>
        <row r="6723">
          <cell r="G6723">
            <v>10873</v>
          </cell>
          <cell r="I6723">
            <v>100</v>
          </cell>
        </row>
        <row r="6724">
          <cell r="G6724">
            <v>10875</v>
          </cell>
          <cell r="I6724">
            <v>1000</v>
          </cell>
        </row>
        <row r="6725">
          <cell r="G6725">
            <v>10876</v>
          </cell>
          <cell r="I6725">
            <v>4260</v>
          </cell>
        </row>
        <row r="6726">
          <cell r="I6726">
            <v>-308</v>
          </cell>
        </row>
        <row r="6727">
          <cell r="I6727">
            <v>-10000</v>
          </cell>
        </row>
        <row r="6728">
          <cell r="G6728">
            <v>10873</v>
          </cell>
          <cell r="I6728">
            <v>5000</v>
          </cell>
        </row>
        <row r="6729">
          <cell r="G6729">
            <v>10877</v>
          </cell>
          <cell r="I6729">
            <v>3500</v>
          </cell>
        </row>
        <row r="6730">
          <cell r="G6730" t="str">
            <v>zz</v>
          </cell>
          <cell r="I6730">
            <v>1000</v>
          </cell>
        </row>
        <row r="6731">
          <cell r="G6731">
            <v>10728</v>
          </cell>
          <cell r="I6731">
            <v>6449</v>
          </cell>
        </row>
        <row r="6732">
          <cell r="G6732">
            <v>10893</v>
          </cell>
          <cell r="I6732">
            <v>250</v>
          </cell>
        </row>
        <row r="6733">
          <cell r="G6733">
            <v>10874</v>
          </cell>
          <cell r="I6733">
            <v>550</v>
          </cell>
        </row>
        <row r="6734">
          <cell r="I6734">
            <v>-1000</v>
          </cell>
        </row>
        <row r="6735">
          <cell r="I6735">
            <v>-12000</v>
          </cell>
        </row>
        <row r="6736">
          <cell r="G6736">
            <v>10749</v>
          </cell>
          <cell r="I6736">
            <v>370</v>
          </cell>
        </row>
        <row r="6737">
          <cell r="I6737">
            <v>-280</v>
          </cell>
        </row>
        <row r="6738">
          <cell r="I6738">
            <v>-650</v>
          </cell>
        </row>
        <row r="6739">
          <cell r="I6739">
            <v>-50</v>
          </cell>
        </row>
        <row r="6740">
          <cell r="I6740">
            <v>-236</v>
          </cell>
        </row>
        <row r="6741">
          <cell r="I6741">
            <v>-109.8</v>
          </cell>
        </row>
        <row r="6742">
          <cell r="I6742">
            <v>-2200</v>
          </cell>
        </row>
        <row r="6743">
          <cell r="I6743">
            <v>-41</v>
          </cell>
        </row>
        <row r="6744">
          <cell r="I6744">
            <v>-235</v>
          </cell>
        </row>
        <row r="6745">
          <cell r="I6745">
            <v>-300</v>
          </cell>
        </row>
        <row r="6746">
          <cell r="G6746">
            <v>10848</v>
          </cell>
          <cell r="I6746">
            <v>7100</v>
          </cell>
        </row>
        <row r="6747">
          <cell r="G6747">
            <v>10879</v>
          </cell>
          <cell r="I6747">
            <v>2500</v>
          </cell>
        </row>
        <row r="6748">
          <cell r="G6748">
            <v>10880</v>
          </cell>
          <cell r="I6748">
            <v>20300</v>
          </cell>
        </row>
        <row r="6749">
          <cell r="I6749">
            <v>328</v>
          </cell>
        </row>
        <row r="6750">
          <cell r="G6750">
            <v>10881</v>
          </cell>
          <cell r="I6750">
            <v>3800</v>
          </cell>
        </row>
        <row r="6751">
          <cell r="G6751">
            <v>10883</v>
          </cell>
          <cell r="I6751">
            <v>3900</v>
          </cell>
        </row>
        <row r="6752">
          <cell r="G6752">
            <v>10884</v>
          </cell>
          <cell r="I6752">
            <v>200</v>
          </cell>
        </row>
        <row r="6753">
          <cell r="G6753">
            <v>10885</v>
          </cell>
          <cell r="I6753">
            <v>100</v>
          </cell>
        </row>
        <row r="6754">
          <cell r="I6754">
            <v>-54.5</v>
          </cell>
        </row>
        <row r="6755">
          <cell r="I6755">
            <v>-300</v>
          </cell>
        </row>
        <row r="6756">
          <cell r="I6756">
            <v>-14500</v>
          </cell>
        </row>
        <row r="6757">
          <cell r="G6757">
            <v>10887</v>
          </cell>
          <cell r="I6757">
            <v>300</v>
          </cell>
        </row>
        <row r="6758">
          <cell r="I6758">
            <v>-500</v>
          </cell>
        </row>
        <row r="6759">
          <cell r="I6759">
            <v>-170</v>
          </cell>
        </row>
        <row r="6760">
          <cell r="G6760">
            <v>10740</v>
          </cell>
          <cell r="I6760">
            <v>800</v>
          </cell>
        </row>
        <row r="6761">
          <cell r="G6761">
            <v>10744</v>
          </cell>
          <cell r="I6761">
            <v>11400</v>
          </cell>
        </row>
        <row r="6762">
          <cell r="G6762">
            <v>10744</v>
          </cell>
          <cell r="I6762">
            <v>444</v>
          </cell>
        </row>
        <row r="6763">
          <cell r="G6763">
            <v>10796</v>
          </cell>
          <cell r="I6763">
            <v>4400</v>
          </cell>
        </row>
        <row r="6764">
          <cell r="I6764">
            <v>-50</v>
          </cell>
        </row>
        <row r="6765">
          <cell r="I6765">
            <v>-112</v>
          </cell>
        </row>
        <row r="6766">
          <cell r="I6766">
            <v>-554</v>
          </cell>
        </row>
        <row r="6767">
          <cell r="I6767">
            <v>-197</v>
          </cell>
        </row>
        <row r="6768">
          <cell r="I6768">
            <v>-170</v>
          </cell>
        </row>
        <row r="6769">
          <cell r="I6769">
            <v>-64</v>
          </cell>
        </row>
        <row r="6770">
          <cell r="I6770">
            <v>-700</v>
          </cell>
        </row>
        <row r="6771">
          <cell r="I6771">
            <v>-350</v>
          </cell>
        </row>
        <row r="6772">
          <cell r="I6772">
            <v>-378</v>
          </cell>
        </row>
        <row r="6773">
          <cell r="I6773">
            <v>-567</v>
          </cell>
        </row>
        <row r="6774">
          <cell r="I6774">
            <v>-202</v>
          </cell>
        </row>
        <row r="6775">
          <cell r="I6775">
            <v>-414</v>
          </cell>
        </row>
        <row r="6776">
          <cell r="I6776">
            <v>-72</v>
          </cell>
        </row>
        <row r="6777">
          <cell r="I6777">
            <v>-305</v>
          </cell>
        </row>
        <row r="6778">
          <cell r="I6778">
            <v>-2000</v>
          </cell>
        </row>
        <row r="6779">
          <cell r="I6779">
            <v>-1000</v>
          </cell>
        </row>
        <row r="6780">
          <cell r="I6780">
            <v>-110</v>
          </cell>
        </row>
        <row r="6781">
          <cell r="I6781">
            <v>-500</v>
          </cell>
        </row>
        <row r="6782">
          <cell r="I6782">
            <v>-1000</v>
          </cell>
        </row>
        <row r="6783">
          <cell r="I6783">
            <v>-20000</v>
          </cell>
        </row>
        <row r="6784">
          <cell r="I6784">
            <v>-45000</v>
          </cell>
        </row>
        <row r="6785">
          <cell r="G6785">
            <v>10862</v>
          </cell>
          <cell r="I6785">
            <v>3000</v>
          </cell>
        </row>
        <row r="6786">
          <cell r="G6786">
            <v>10890</v>
          </cell>
          <cell r="I6786">
            <v>2000</v>
          </cell>
        </row>
        <row r="6787">
          <cell r="G6787">
            <v>10889</v>
          </cell>
          <cell r="I6787">
            <v>400</v>
          </cell>
        </row>
        <row r="6788">
          <cell r="G6788">
            <v>10892</v>
          </cell>
          <cell r="I6788">
            <v>1000</v>
          </cell>
        </row>
        <row r="6789">
          <cell r="G6789">
            <v>10891</v>
          </cell>
          <cell r="I6789">
            <v>2000</v>
          </cell>
        </row>
        <row r="6790">
          <cell r="G6790">
            <v>10733</v>
          </cell>
          <cell r="I6790">
            <v>7909</v>
          </cell>
        </row>
        <row r="6791">
          <cell r="G6791">
            <v>10845</v>
          </cell>
          <cell r="I6791">
            <v>1130</v>
          </cell>
        </row>
        <row r="6792">
          <cell r="G6792">
            <v>10899</v>
          </cell>
          <cell r="I6792">
            <v>2400</v>
          </cell>
        </row>
        <row r="6793">
          <cell r="G6793">
            <v>10897</v>
          </cell>
          <cell r="I6793">
            <v>200</v>
          </cell>
        </row>
        <row r="6794">
          <cell r="G6794">
            <v>10894</v>
          </cell>
          <cell r="I6794">
            <v>1075</v>
          </cell>
        </row>
        <row r="6795">
          <cell r="I6795">
            <v>-200</v>
          </cell>
        </row>
        <row r="6796">
          <cell r="I6796">
            <v>-100</v>
          </cell>
        </row>
        <row r="6797">
          <cell r="I6797">
            <v>-210</v>
          </cell>
        </row>
        <row r="6798">
          <cell r="I6798">
            <v>-175</v>
          </cell>
        </row>
        <row r="6799">
          <cell r="I6799">
            <v>-280</v>
          </cell>
        </row>
        <row r="6800">
          <cell r="I6800">
            <v>-135</v>
          </cell>
        </row>
        <row r="6801">
          <cell r="I6801">
            <v>-494</v>
          </cell>
        </row>
        <row r="6802">
          <cell r="I6802">
            <v>-1400</v>
          </cell>
        </row>
        <row r="6803">
          <cell r="I6803">
            <v>-10000</v>
          </cell>
        </row>
        <row r="6804">
          <cell r="I6804">
            <v>-203</v>
          </cell>
        </row>
        <row r="6805">
          <cell r="I6805">
            <v>-1500</v>
          </cell>
        </row>
        <row r="6806">
          <cell r="G6806">
            <v>10903</v>
          </cell>
          <cell r="I6806">
            <v>100</v>
          </cell>
        </row>
        <row r="6807">
          <cell r="G6807">
            <v>10904</v>
          </cell>
          <cell r="I6807">
            <v>360</v>
          </cell>
        </row>
        <row r="6808">
          <cell r="G6808">
            <v>10903</v>
          </cell>
          <cell r="I6808">
            <v>3640</v>
          </cell>
        </row>
        <row r="6809">
          <cell r="G6809">
            <v>10911</v>
          </cell>
          <cell r="I6809">
            <v>500</v>
          </cell>
        </row>
        <row r="6810">
          <cell r="G6810">
            <v>10884</v>
          </cell>
          <cell r="I6810">
            <v>6000</v>
          </cell>
        </row>
        <row r="6811">
          <cell r="G6811">
            <v>10910</v>
          </cell>
          <cell r="I6811">
            <v>1000</v>
          </cell>
        </row>
        <row r="6812">
          <cell r="G6812">
            <v>10909</v>
          </cell>
          <cell r="I6812">
            <v>300</v>
          </cell>
        </row>
        <row r="6813">
          <cell r="G6813">
            <v>10908</v>
          </cell>
          <cell r="I6813">
            <v>200</v>
          </cell>
        </row>
        <row r="6814">
          <cell r="G6814">
            <v>10906</v>
          </cell>
          <cell r="I6814">
            <v>2000</v>
          </cell>
        </row>
        <row r="6815">
          <cell r="G6815">
            <v>10907</v>
          </cell>
          <cell r="I6815">
            <v>600</v>
          </cell>
        </row>
        <row r="6816">
          <cell r="G6816">
            <v>10792</v>
          </cell>
          <cell r="I6816">
            <v>5000</v>
          </cell>
        </row>
        <row r="6817">
          <cell r="G6817">
            <v>10757</v>
          </cell>
          <cell r="I6817">
            <v>7900</v>
          </cell>
        </row>
        <row r="6818">
          <cell r="I6818">
            <v>-3000</v>
          </cell>
        </row>
        <row r="6819">
          <cell r="I6819">
            <v>-672</v>
          </cell>
        </row>
        <row r="6820">
          <cell r="G6820">
            <v>10912</v>
          </cell>
          <cell r="I6820">
            <v>600</v>
          </cell>
        </row>
        <row r="6821">
          <cell r="I6821">
            <v>-600</v>
          </cell>
        </row>
        <row r="6822">
          <cell r="I6822">
            <v>-263</v>
          </cell>
        </row>
        <row r="6823">
          <cell r="I6823">
            <v>-64</v>
          </cell>
        </row>
        <row r="6824">
          <cell r="I6824">
            <v>-50</v>
          </cell>
        </row>
        <row r="6825">
          <cell r="I6825">
            <v>-207</v>
          </cell>
        </row>
        <row r="6826">
          <cell r="I6826">
            <v>-35.840000000000003</v>
          </cell>
        </row>
        <row r="6827">
          <cell r="I6827">
            <v>-43.52</v>
          </cell>
        </row>
        <row r="6828">
          <cell r="I6828">
            <v>-2000</v>
          </cell>
        </row>
        <row r="6829">
          <cell r="I6829">
            <v>-2800</v>
          </cell>
        </row>
        <row r="6830">
          <cell r="I6830">
            <v>-1800</v>
          </cell>
        </row>
        <row r="6831">
          <cell r="I6831">
            <v>-650</v>
          </cell>
        </row>
        <row r="6832">
          <cell r="I6832">
            <v>-378</v>
          </cell>
        </row>
        <row r="6833">
          <cell r="I6833">
            <v>-162</v>
          </cell>
        </row>
        <row r="6834">
          <cell r="I6834">
            <v>-432</v>
          </cell>
        </row>
        <row r="6835">
          <cell r="I6835">
            <v>-324</v>
          </cell>
        </row>
        <row r="6836">
          <cell r="I6836">
            <v>-81</v>
          </cell>
        </row>
        <row r="6837">
          <cell r="I6837">
            <v>-297</v>
          </cell>
        </row>
        <row r="6838">
          <cell r="I6838">
            <v>-300</v>
          </cell>
        </row>
        <row r="6839">
          <cell r="I6839">
            <v>-5000</v>
          </cell>
        </row>
        <row r="6840">
          <cell r="G6840">
            <v>10766</v>
          </cell>
          <cell r="I6840">
            <v>2785</v>
          </cell>
        </row>
        <row r="6841">
          <cell r="G6841">
            <v>10913</v>
          </cell>
          <cell r="I6841">
            <v>21500</v>
          </cell>
        </row>
        <row r="6842">
          <cell r="G6842">
            <v>10920</v>
          </cell>
          <cell r="I6842">
            <v>1000</v>
          </cell>
        </row>
        <row r="6843">
          <cell r="G6843">
            <v>10915</v>
          </cell>
          <cell r="I6843">
            <v>4580</v>
          </cell>
        </row>
        <row r="6844">
          <cell r="G6844">
            <v>10914</v>
          </cell>
          <cell r="I6844">
            <v>520</v>
          </cell>
        </row>
        <row r="6845">
          <cell r="G6845">
            <v>10903</v>
          </cell>
          <cell r="I6845">
            <v>1400</v>
          </cell>
        </row>
        <row r="6846">
          <cell r="G6846">
            <v>10916</v>
          </cell>
          <cell r="I6846">
            <v>300</v>
          </cell>
        </row>
        <row r="6847">
          <cell r="G6847">
            <v>10647</v>
          </cell>
          <cell r="I6847">
            <v>15000</v>
          </cell>
        </row>
        <row r="6848">
          <cell r="G6848">
            <v>10843</v>
          </cell>
          <cell r="I6848">
            <v>5400</v>
          </cell>
        </row>
        <row r="6849">
          <cell r="G6849">
            <v>10869</v>
          </cell>
          <cell r="I6849">
            <v>1472</v>
          </cell>
        </row>
        <row r="6850">
          <cell r="I6850">
            <v>-568.17999999999995</v>
          </cell>
        </row>
        <row r="6851">
          <cell r="I6851">
            <v>-2000</v>
          </cell>
        </row>
        <row r="6852">
          <cell r="I6852">
            <v>-41</v>
          </cell>
        </row>
        <row r="6853">
          <cell r="I6853">
            <v>-248</v>
          </cell>
        </row>
        <row r="6854">
          <cell r="I6854">
            <v>-329</v>
          </cell>
        </row>
        <row r="6855">
          <cell r="I6855">
            <v>-137</v>
          </cell>
        </row>
        <row r="6856">
          <cell r="I6856">
            <v>-121</v>
          </cell>
        </row>
        <row r="6857">
          <cell r="I6857">
            <v>-500</v>
          </cell>
        </row>
        <row r="6858">
          <cell r="I6858">
            <v>-1000</v>
          </cell>
        </row>
        <row r="6859">
          <cell r="I6859">
            <v>-100</v>
          </cell>
        </row>
        <row r="6860">
          <cell r="I6860">
            <v>-200</v>
          </cell>
        </row>
        <row r="6861">
          <cell r="I6861">
            <v>-1600</v>
          </cell>
        </row>
        <row r="6862">
          <cell r="I6862">
            <v>-1000</v>
          </cell>
        </row>
        <row r="6863">
          <cell r="I6863">
            <v>-9300</v>
          </cell>
        </row>
        <row r="6864">
          <cell r="I6864">
            <v>-6000</v>
          </cell>
        </row>
        <row r="6865">
          <cell r="I6865">
            <v>-20000</v>
          </cell>
        </row>
        <row r="6866">
          <cell r="G6866">
            <v>10769</v>
          </cell>
          <cell r="I6866">
            <v>2682</v>
          </cell>
        </row>
        <row r="6867">
          <cell r="G6867">
            <v>10920</v>
          </cell>
          <cell r="I6867">
            <v>500</v>
          </cell>
        </row>
        <row r="6868">
          <cell r="G6868">
            <v>10875</v>
          </cell>
          <cell r="I6868">
            <v>5000</v>
          </cell>
        </row>
        <row r="6869">
          <cell r="G6869">
            <v>10783</v>
          </cell>
          <cell r="I6869">
            <v>10000</v>
          </cell>
        </row>
        <row r="6870">
          <cell r="G6870">
            <v>10916</v>
          </cell>
          <cell r="I6870">
            <v>1000</v>
          </cell>
        </row>
        <row r="6871">
          <cell r="G6871">
            <v>10923</v>
          </cell>
          <cell r="I6871">
            <v>760</v>
          </cell>
        </row>
        <row r="6872">
          <cell r="G6872">
            <v>10926</v>
          </cell>
          <cell r="I6872">
            <v>100</v>
          </cell>
        </row>
        <row r="6873">
          <cell r="G6873">
            <v>10799</v>
          </cell>
          <cell r="I6873">
            <v>13770</v>
          </cell>
        </row>
        <row r="6874">
          <cell r="I6874">
            <v>-2270.9499999999998</v>
          </cell>
        </row>
        <row r="6875">
          <cell r="I6875">
            <v>-30</v>
          </cell>
        </row>
        <row r="6876">
          <cell r="I6876">
            <v>-369</v>
          </cell>
        </row>
        <row r="6877">
          <cell r="I6877">
            <v>-73.5</v>
          </cell>
        </row>
        <row r="6878">
          <cell r="I6878">
            <v>-388</v>
          </cell>
        </row>
        <row r="6879">
          <cell r="I6879">
            <v>-495</v>
          </cell>
        </row>
        <row r="6880">
          <cell r="I6880">
            <v>-20108</v>
          </cell>
        </row>
        <row r="6881">
          <cell r="I6881">
            <v>-183</v>
          </cell>
        </row>
        <row r="6882">
          <cell r="I6882">
            <v>-5000</v>
          </cell>
        </row>
        <row r="6883">
          <cell r="I6883">
            <v>13614.376399999921</v>
          </cell>
        </row>
        <row r="6885">
          <cell r="G6885">
            <v>10924</v>
          </cell>
          <cell r="I6885">
            <v>500</v>
          </cell>
        </row>
        <row r="6886">
          <cell r="G6886">
            <v>10802</v>
          </cell>
          <cell r="I6886">
            <v>1000</v>
          </cell>
        </row>
        <row r="6887">
          <cell r="G6887">
            <v>10919</v>
          </cell>
          <cell r="I6887">
            <v>2080</v>
          </cell>
        </row>
        <row r="6888">
          <cell r="G6888">
            <v>10906</v>
          </cell>
          <cell r="I6888">
            <v>5827</v>
          </cell>
        </row>
        <row r="6889">
          <cell r="G6889">
            <v>10927</v>
          </cell>
          <cell r="I6889">
            <v>500</v>
          </cell>
        </row>
        <row r="6890">
          <cell r="G6890">
            <v>10928</v>
          </cell>
          <cell r="I6890">
            <v>500</v>
          </cell>
        </row>
        <row r="6891">
          <cell r="G6891">
            <v>10926</v>
          </cell>
          <cell r="I6891">
            <v>7500</v>
          </cell>
        </row>
        <row r="6892">
          <cell r="G6892">
            <v>10812</v>
          </cell>
          <cell r="I6892">
            <v>6000</v>
          </cell>
        </row>
        <row r="6893">
          <cell r="G6893">
            <v>10889</v>
          </cell>
          <cell r="I6893">
            <v>446</v>
          </cell>
        </row>
        <row r="6894">
          <cell r="G6894">
            <v>10805</v>
          </cell>
          <cell r="I6894">
            <v>54</v>
          </cell>
        </row>
        <row r="6895">
          <cell r="G6895">
            <v>10932</v>
          </cell>
          <cell r="I6895">
            <v>100</v>
          </cell>
        </row>
        <row r="6896">
          <cell r="G6896">
            <v>10929</v>
          </cell>
          <cell r="I6896">
            <v>200</v>
          </cell>
        </row>
        <row r="6897">
          <cell r="G6897">
            <v>10930</v>
          </cell>
          <cell r="I6897">
            <v>100</v>
          </cell>
        </row>
        <row r="6898">
          <cell r="G6898">
            <v>10810</v>
          </cell>
          <cell r="I6898">
            <v>2060</v>
          </cell>
        </row>
        <row r="6899">
          <cell r="I6899">
            <v>-30000</v>
          </cell>
        </row>
        <row r="6900">
          <cell r="I6900">
            <v>-2000</v>
          </cell>
        </row>
        <row r="6901">
          <cell r="I6901">
            <v>-2800</v>
          </cell>
        </row>
        <row r="6902">
          <cell r="I6902">
            <v>-139</v>
          </cell>
        </row>
        <row r="6903">
          <cell r="I6903">
            <v>-44</v>
          </cell>
        </row>
        <row r="6904">
          <cell r="I6904">
            <v>-143</v>
          </cell>
        </row>
        <row r="6905">
          <cell r="I6905">
            <v>-210</v>
          </cell>
        </row>
        <row r="6906">
          <cell r="I6906">
            <v>-64</v>
          </cell>
        </row>
        <row r="6907">
          <cell r="I6907">
            <v>-50</v>
          </cell>
        </row>
        <row r="6908">
          <cell r="I6908">
            <v>-128</v>
          </cell>
        </row>
        <row r="6909">
          <cell r="I6909">
            <v>-310</v>
          </cell>
        </row>
        <row r="6910">
          <cell r="I6910">
            <v>-81</v>
          </cell>
        </row>
        <row r="6911">
          <cell r="I6911">
            <v>-81</v>
          </cell>
        </row>
        <row r="6912">
          <cell r="I6912">
            <v>-27</v>
          </cell>
        </row>
        <row r="6913">
          <cell r="I6913">
            <v>-81</v>
          </cell>
        </row>
        <row r="6914">
          <cell r="I6914">
            <v>-256</v>
          </cell>
        </row>
        <row r="6915">
          <cell r="I6915">
            <v>-1042</v>
          </cell>
        </row>
        <row r="6916">
          <cell r="I6916">
            <v>-500</v>
          </cell>
        </row>
        <row r="6917">
          <cell r="I6917">
            <v>30000</v>
          </cell>
        </row>
        <row r="6918">
          <cell r="G6918">
            <v>10921</v>
          </cell>
          <cell r="I6918">
            <v>5000</v>
          </cell>
        </row>
        <row r="6919">
          <cell r="G6919">
            <v>10760</v>
          </cell>
          <cell r="I6919">
            <v>9495</v>
          </cell>
        </row>
        <row r="6920">
          <cell r="I6920">
            <v>-1911.44</v>
          </cell>
        </row>
        <row r="6921">
          <cell r="I6921">
            <v>-1000</v>
          </cell>
        </row>
        <row r="6922">
          <cell r="I6922">
            <v>-14000</v>
          </cell>
        </row>
        <row r="6923">
          <cell r="G6923">
            <v>10767</v>
          </cell>
          <cell r="I6923">
            <v>3102</v>
          </cell>
        </row>
        <row r="6924">
          <cell r="G6924">
            <v>10934</v>
          </cell>
          <cell r="I6924">
            <v>200</v>
          </cell>
        </row>
        <row r="6927">
          <cell r="I6927">
            <v>-1850</v>
          </cell>
        </row>
        <row r="6928">
          <cell r="I6928">
            <v>-3400</v>
          </cell>
        </row>
        <row r="6929">
          <cell r="I6929">
            <v>-3400</v>
          </cell>
        </row>
        <row r="6930">
          <cell r="I6930">
            <v>-1200</v>
          </cell>
        </row>
        <row r="6931">
          <cell r="I6931">
            <v>-3000</v>
          </cell>
        </row>
        <row r="6932">
          <cell r="I6932">
            <v>-2700</v>
          </cell>
        </row>
        <row r="6933">
          <cell r="I6933">
            <v>-4500</v>
          </cell>
        </row>
        <row r="6934">
          <cell r="I6934">
            <v>-1000</v>
          </cell>
        </row>
        <row r="6935">
          <cell r="I6935">
            <v>-10100</v>
          </cell>
        </row>
        <row r="6936">
          <cell r="I6936">
            <v>-2000</v>
          </cell>
        </row>
        <row r="6937">
          <cell r="I6937">
            <v>-1000</v>
          </cell>
        </row>
        <row r="6938">
          <cell r="I6938">
            <v>-10000</v>
          </cell>
        </row>
        <row r="6939">
          <cell r="I6939">
            <v>-10000</v>
          </cell>
        </row>
        <row r="6940">
          <cell r="G6940">
            <v>10923</v>
          </cell>
          <cell r="I6940">
            <v>1000</v>
          </cell>
        </row>
        <row r="6941">
          <cell r="G6941">
            <v>10935</v>
          </cell>
          <cell r="I6941">
            <v>3000</v>
          </cell>
        </row>
        <row r="6942">
          <cell r="G6942">
            <v>10853</v>
          </cell>
          <cell r="I6942">
            <v>2184</v>
          </cell>
        </row>
        <row r="6943">
          <cell r="G6943">
            <v>10927</v>
          </cell>
          <cell r="I6943">
            <v>5079</v>
          </cell>
        </row>
        <row r="6944">
          <cell r="G6944">
            <v>10928</v>
          </cell>
          <cell r="I6944">
            <v>4500</v>
          </cell>
        </row>
        <row r="6945">
          <cell r="G6945">
            <v>10911</v>
          </cell>
          <cell r="I6945">
            <v>8000</v>
          </cell>
        </row>
        <row r="6946">
          <cell r="I6946">
            <v>-400</v>
          </cell>
        </row>
        <row r="6947">
          <cell r="I6947">
            <v>-130</v>
          </cell>
        </row>
        <row r="6948">
          <cell r="I6948">
            <v>-99</v>
          </cell>
        </row>
        <row r="6949">
          <cell r="I6949">
            <v>-76</v>
          </cell>
        </row>
        <row r="6950">
          <cell r="I6950">
            <v>-185</v>
          </cell>
        </row>
        <row r="6951">
          <cell r="I6951">
            <v>-130</v>
          </cell>
        </row>
        <row r="6952">
          <cell r="I6952">
            <v>-380</v>
          </cell>
        </row>
        <row r="6953">
          <cell r="G6953">
            <v>10899</v>
          </cell>
          <cell r="I6953">
            <v>2384</v>
          </cell>
        </row>
        <row r="6954">
          <cell r="G6954">
            <v>10936</v>
          </cell>
          <cell r="I6954">
            <v>1000</v>
          </cell>
        </row>
        <row r="6955">
          <cell r="G6955">
            <v>10939</v>
          </cell>
          <cell r="I6955">
            <v>200</v>
          </cell>
        </row>
        <row r="6956">
          <cell r="G6956">
            <v>10905</v>
          </cell>
          <cell r="I6956">
            <v>2118</v>
          </cell>
        </row>
        <row r="6957">
          <cell r="I6957">
            <v>-64</v>
          </cell>
        </row>
        <row r="6958">
          <cell r="I6958">
            <v>-50</v>
          </cell>
        </row>
        <row r="6959">
          <cell r="I6959">
            <v>-21.9</v>
          </cell>
        </row>
        <row r="6960">
          <cell r="I6960">
            <v>-138</v>
          </cell>
        </row>
        <row r="6961">
          <cell r="I6961">
            <v>-218</v>
          </cell>
        </row>
        <row r="6962">
          <cell r="I6962">
            <v>-156</v>
          </cell>
        </row>
        <row r="6963">
          <cell r="I6963">
            <v>-541</v>
          </cell>
        </row>
        <row r="6964">
          <cell r="I6964">
            <v>-330</v>
          </cell>
        </row>
        <row r="6965">
          <cell r="I6965">
            <v>-297</v>
          </cell>
        </row>
        <row r="6966">
          <cell r="I6966">
            <v>-418</v>
          </cell>
        </row>
        <row r="6967">
          <cell r="I6967">
            <v>-283</v>
          </cell>
        </row>
        <row r="6968">
          <cell r="I6968">
            <v>-2000</v>
          </cell>
        </row>
        <row r="6969">
          <cell r="I6969">
            <v>-2800</v>
          </cell>
        </row>
        <row r="6970">
          <cell r="I6970">
            <v>-15000</v>
          </cell>
        </row>
        <row r="6971">
          <cell r="G6971">
            <v>10938</v>
          </cell>
          <cell r="I6971">
            <v>115</v>
          </cell>
        </row>
        <row r="6972">
          <cell r="G6972">
            <v>11050</v>
          </cell>
          <cell r="I6972">
            <v>185</v>
          </cell>
        </row>
        <row r="6973">
          <cell r="G6973">
            <v>10907</v>
          </cell>
          <cell r="I6973">
            <v>792</v>
          </cell>
        </row>
        <row r="6974">
          <cell r="G6974">
            <v>10934</v>
          </cell>
          <cell r="I6974">
            <v>1728</v>
          </cell>
        </row>
        <row r="6975">
          <cell r="G6975">
            <v>10940</v>
          </cell>
          <cell r="I6975">
            <v>328</v>
          </cell>
        </row>
        <row r="6976">
          <cell r="G6976">
            <v>10914</v>
          </cell>
          <cell r="I6976">
            <v>3164</v>
          </cell>
        </row>
        <row r="6977">
          <cell r="G6977">
            <v>10929</v>
          </cell>
          <cell r="I6977">
            <v>2500</v>
          </cell>
        </row>
        <row r="6978">
          <cell r="G6978">
            <v>10932</v>
          </cell>
          <cell r="I6978">
            <v>4000</v>
          </cell>
        </row>
        <row r="6979">
          <cell r="I6979">
            <v>-800</v>
          </cell>
        </row>
        <row r="6980">
          <cell r="I6980">
            <v>-600</v>
          </cell>
        </row>
        <row r="6981">
          <cell r="I6981">
            <v>-96</v>
          </cell>
        </row>
        <row r="6982">
          <cell r="I6982">
            <v>-2000</v>
          </cell>
        </row>
        <row r="6983">
          <cell r="I6983">
            <v>-1200</v>
          </cell>
        </row>
        <row r="6984">
          <cell r="I6984">
            <v>-1105.7</v>
          </cell>
        </row>
        <row r="6985">
          <cell r="I6985">
            <v>-293</v>
          </cell>
        </row>
        <row r="6986">
          <cell r="I6986">
            <v>-343.5</v>
          </cell>
        </row>
        <row r="6987">
          <cell r="I6987">
            <v>-227</v>
          </cell>
        </row>
        <row r="6988">
          <cell r="G6988">
            <v>10941</v>
          </cell>
          <cell r="I6988">
            <v>400</v>
          </cell>
        </row>
        <row r="6989">
          <cell r="G6989">
            <v>10924</v>
          </cell>
          <cell r="I6989">
            <v>1300</v>
          </cell>
        </row>
        <row r="6990">
          <cell r="G6990">
            <v>10943</v>
          </cell>
          <cell r="I6990">
            <v>200</v>
          </cell>
        </row>
        <row r="6991">
          <cell r="G6991">
            <v>10944</v>
          </cell>
          <cell r="I6991">
            <v>1990</v>
          </cell>
        </row>
        <row r="6992">
          <cell r="G6992">
            <v>10935</v>
          </cell>
          <cell r="I6992">
            <v>13000</v>
          </cell>
        </row>
        <row r="6993">
          <cell r="G6993">
            <v>10916</v>
          </cell>
          <cell r="I6993">
            <v>1202</v>
          </cell>
        </row>
        <row r="6994">
          <cell r="G6994">
            <v>10912</v>
          </cell>
          <cell r="I6994">
            <v>1160</v>
          </cell>
        </row>
        <row r="6995">
          <cell r="I6995">
            <v>-244.73000000000002</v>
          </cell>
        </row>
        <row r="6996">
          <cell r="I6996">
            <v>-14.9</v>
          </cell>
        </row>
        <row r="6997">
          <cell r="I6997">
            <v>-298</v>
          </cell>
        </row>
        <row r="6998">
          <cell r="I6998">
            <v>-687.87</v>
          </cell>
        </row>
        <row r="6999">
          <cell r="I6999">
            <v>-100</v>
          </cell>
        </row>
        <row r="7000">
          <cell r="I7000">
            <v>-74.599999999999994</v>
          </cell>
        </row>
        <row r="7001">
          <cell r="I7001">
            <v>-2850</v>
          </cell>
        </row>
        <row r="7002">
          <cell r="G7002">
            <v>10947</v>
          </cell>
          <cell r="I7002">
            <v>2499</v>
          </cell>
        </row>
        <row r="7003">
          <cell r="G7003">
            <v>10145</v>
          </cell>
          <cell r="I7003">
            <v>5379</v>
          </cell>
        </row>
        <row r="7004">
          <cell r="G7004">
            <v>10865</v>
          </cell>
          <cell r="I7004">
            <v>5500</v>
          </cell>
        </row>
        <row r="7005">
          <cell r="G7005">
            <v>10961</v>
          </cell>
          <cell r="I7005">
            <v>3000</v>
          </cell>
        </row>
        <row r="7006">
          <cell r="G7006">
            <v>10877</v>
          </cell>
          <cell r="I7006">
            <v>3000</v>
          </cell>
        </row>
        <row r="7007">
          <cell r="G7007">
            <v>10007</v>
          </cell>
          <cell r="I7007">
            <v>13951</v>
          </cell>
        </row>
        <row r="7008">
          <cell r="G7008">
            <v>10576</v>
          </cell>
          <cell r="I7008">
            <v>7981</v>
          </cell>
        </row>
        <row r="7009">
          <cell r="I7009">
            <v>-202</v>
          </cell>
        </row>
        <row r="7010">
          <cell r="I7010">
            <v>-4000</v>
          </cell>
        </row>
        <row r="7011">
          <cell r="I7011">
            <v>-380</v>
          </cell>
        </row>
        <row r="7012">
          <cell r="I7012">
            <v>-200</v>
          </cell>
        </row>
        <row r="7013">
          <cell r="I7013">
            <v>-300</v>
          </cell>
        </row>
        <row r="7014">
          <cell r="I7014">
            <v>-2100</v>
          </cell>
        </row>
        <row r="7015">
          <cell r="I7015">
            <v>-600</v>
          </cell>
        </row>
        <row r="7016">
          <cell r="I7016">
            <v>-200</v>
          </cell>
        </row>
        <row r="7017">
          <cell r="I7017">
            <v>-56</v>
          </cell>
        </row>
        <row r="7018">
          <cell r="I7018">
            <v>-2000</v>
          </cell>
        </row>
        <row r="7019">
          <cell r="I7019">
            <v>-2800</v>
          </cell>
        </row>
        <row r="7020">
          <cell r="I7020">
            <v>-236</v>
          </cell>
        </row>
        <row r="7021">
          <cell r="I7021">
            <v>-273.7</v>
          </cell>
        </row>
        <row r="7022">
          <cell r="I7022">
            <v>-64</v>
          </cell>
        </row>
        <row r="7023">
          <cell r="I7023">
            <v>-330</v>
          </cell>
        </row>
        <row r="7024">
          <cell r="I7024">
            <v>-611</v>
          </cell>
        </row>
        <row r="7025">
          <cell r="I7025">
            <v>-50</v>
          </cell>
        </row>
        <row r="7026">
          <cell r="I7026">
            <v>-23500</v>
          </cell>
        </row>
        <row r="7027">
          <cell r="G7027">
            <v>10929</v>
          </cell>
          <cell r="I7027">
            <v>3116</v>
          </cell>
        </row>
        <row r="7028">
          <cell r="G7028">
            <v>10952</v>
          </cell>
          <cell r="I7028">
            <v>7000</v>
          </cell>
        </row>
        <row r="7029">
          <cell r="G7029">
            <v>10950</v>
          </cell>
          <cell r="I7029">
            <v>3700</v>
          </cell>
        </row>
        <row r="7030">
          <cell r="G7030">
            <v>10955</v>
          </cell>
          <cell r="I7030">
            <v>1000</v>
          </cell>
        </row>
        <row r="7031">
          <cell r="G7031">
            <v>10953</v>
          </cell>
          <cell r="I7031">
            <v>100</v>
          </cell>
        </row>
        <row r="7032">
          <cell r="G7032">
            <v>10878</v>
          </cell>
          <cell r="I7032">
            <v>200</v>
          </cell>
        </row>
        <row r="7033">
          <cell r="G7033">
            <v>10954</v>
          </cell>
          <cell r="I7033">
            <v>200</v>
          </cell>
        </row>
        <row r="7034">
          <cell r="G7034">
            <v>10878</v>
          </cell>
          <cell r="I7034">
            <v>3000</v>
          </cell>
        </row>
        <row r="7035">
          <cell r="G7035">
            <v>10957</v>
          </cell>
          <cell r="I7035">
            <v>700</v>
          </cell>
        </row>
        <row r="7036">
          <cell r="G7036">
            <v>11039</v>
          </cell>
          <cell r="I7036">
            <v>100</v>
          </cell>
        </row>
        <row r="7037">
          <cell r="G7037">
            <v>10960</v>
          </cell>
          <cell r="I7037">
            <v>19000</v>
          </cell>
        </row>
        <row r="7038">
          <cell r="I7038">
            <v>-410</v>
          </cell>
        </row>
        <row r="7039">
          <cell r="I7039">
            <v>-2850</v>
          </cell>
        </row>
        <row r="7040">
          <cell r="I7040">
            <v>-676.5</v>
          </cell>
        </row>
        <row r="7041">
          <cell r="I7041">
            <v>-160</v>
          </cell>
        </row>
        <row r="7042">
          <cell r="I7042">
            <v>-77.650000000000006</v>
          </cell>
        </row>
        <row r="7043">
          <cell r="I7043">
            <v>-210</v>
          </cell>
        </row>
        <row r="7044">
          <cell r="I7044">
            <v>-5000</v>
          </cell>
        </row>
        <row r="7045">
          <cell r="I7045">
            <v>-2800</v>
          </cell>
        </row>
        <row r="7046">
          <cell r="I7046">
            <v>-20108</v>
          </cell>
        </row>
        <row r="7047">
          <cell r="G7047">
            <v>10857</v>
          </cell>
          <cell r="I7047">
            <v>40950</v>
          </cell>
        </row>
        <row r="7048">
          <cell r="G7048">
            <v>10962</v>
          </cell>
          <cell r="I7048">
            <v>4000</v>
          </cell>
        </row>
        <row r="7049">
          <cell r="G7049">
            <v>10924</v>
          </cell>
          <cell r="I7049">
            <v>1796</v>
          </cell>
        </row>
        <row r="7050">
          <cell r="G7050">
            <v>10963</v>
          </cell>
          <cell r="I7050">
            <v>100</v>
          </cell>
        </row>
        <row r="7051">
          <cell r="I7051">
            <v>-2000</v>
          </cell>
        </row>
        <row r="7052">
          <cell r="G7052" t="str">
            <v>zz</v>
          </cell>
          <cell r="I7052">
            <v>100</v>
          </cell>
        </row>
        <row r="7053">
          <cell r="G7053">
            <v>10952</v>
          </cell>
          <cell r="I7053">
            <v>12100</v>
          </cell>
        </row>
        <row r="7054">
          <cell r="G7054">
            <v>10753</v>
          </cell>
          <cell r="I7054">
            <v>4890</v>
          </cell>
        </row>
        <row r="7055">
          <cell r="G7055">
            <v>10966</v>
          </cell>
          <cell r="I7055">
            <v>1000</v>
          </cell>
        </row>
        <row r="7056">
          <cell r="I7056">
            <v>-2600</v>
          </cell>
        </row>
        <row r="7057">
          <cell r="I7057">
            <v>-64</v>
          </cell>
        </row>
        <row r="7058">
          <cell r="I7058">
            <v>-50</v>
          </cell>
        </row>
        <row r="7059">
          <cell r="I7059">
            <v>-92</v>
          </cell>
        </row>
        <row r="7060">
          <cell r="I7060">
            <v>-700</v>
          </cell>
        </row>
        <row r="7061">
          <cell r="I7061">
            <v>-125</v>
          </cell>
        </row>
        <row r="7062">
          <cell r="I7062">
            <v>-879</v>
          </cell>
        </row>
        <row r="7063">
          <cell r="I7063">
            <v>-18.5</v>
          </cell>
        </row>
        <row r="7064">
          <cell r="I7064">
            <v>-578.5</v>
          </cell>
        </row>
        <row r="7065">
          <cell r="I7065">
            <v>-2063</v>
          </cell>
        </row>
        <row r="7066">
          <cell r="I7066">
            <v>-2982</v>
          </cell>
        </row>
        <row r="7067">
          <cell r="I7067">
            <v>-2250</v>
          </cell>
        </row>
        <row r="7068">
          <cell r="I7068">
            <v>-2800</v>
          </cell>
        </row>
        <row r="7069">
          <cell r="I7069">
            <v>-240</v>
          </cell>
        </row>
        <row r="7070">
          <cell r="I7070">
            <v>-330</v>
          </cell>
        </row>
        <row r="7071">
          <cell r="I7071">
            <v>-220</v>
          </cell>
        </row>
        <row r="7072">
          <cell r="I7072">
            <v>-190</v>
          </cell>
        </row>
        <row r="7073">
          <cell r="I7073">
            <v>-175</v>
          </cell>
        </row>
        <row r="7074">
          <cell r="I7074">
            <v>-390</v>
          </cell>
        </row>
        <row r="7075">
          <cell r="I7075">
            <v>-280</v>
          </cell>
        </row>
        <row r="7076">
          <cell r="I7076">
            <v>-330</v>
          </cell>
        </row>
        <row r="7077">
          <cell r="I7077">
            <v>-1400</v>
          </cell>
        </row>
        <row r="7078">
          <cell r="I7078">
            <v>-500</v>
          </cell>
        </row>
        <row r="7079">
          <cell r="I7079">
            <v>-360</v>
          </cell>
        </row>
        <row r="7080">
          <cell r="I7080">
            <v>-200</v>
          </cell>
        </row>
        <row r="7081">
          <cell r="I7081">
            <v>-250</v>
          </cell>
        </row>
        <row r="7082">
          <cell r="I7082">
            <v>-20000</v>
          </cell>
        </row>
        <row r="7083">
          <cell r="G7083">
            <v>10792</v>
          </cell>
          <cell r="I7083">
            <v>16155</v>
          </cell>
        </row>
        <row r="7084">
          <cell r="G7084">
            <v>10970</v>
          </cell>
          <cell r="I7084">
            <v>500</v>
          </cell>
        </row>
        <row r="7085">
          <cell r="G7085" t="str">
            <v>zz</v>
          </cell>
          <cell r="I7085">
            <v>-100</v>
          </cell>
        </row>
        <row r="7086">
          <cell r="I7086">
            <v>-776</v>
          </cell>
        </row>
        <row r="7087">
          <cell r="I7087">
            <v>-350</v>
          </cell>
        </row>
        <row r="7088">
          <cell r="I7088">
            <v>-46</v>
          </cell>
        </row>
        <row r="7089">
          <cell r="I7089">
            <v>-237</v>
          </cell>
        </row>
        <row r="7090">
          <cell r="I7090">
            <v>-90</v>
          </cell>
        </row>
        <row r="7091">
          <cell r="I7091">
            <v>-622</v>
          </cell>
        </row>
        <row r="7092">
          <cell r="I7092">
            <v>-6000</v>
          </cell>
        </row>
        <row r="7093">
          <cell r="G7093">
            <v>10979</v>
          </cell>
          <cell r="I7093">
            <v>3300</v>
          </cell>
        </row>
        <row r="7094">
          <cell r="G7094">
            <v>10978</v>
          </cell>
          <cell r="I7094">
            <v>400</v>
          </cell>
        </row>
        <row r="7095">
          <cell r="G7095">
            <v>10932</v>
          </cell>
          <cell r="I7095">
            <v>10000</v>
          </cell>
        </row>
        <row r="7096">
          <cell r="I7096">
            <v>-2192.63</v>
          </cell>
        </row>
        <row r="7097">
          <cell r="I7097">
            <v>-3420</v>
          </cell>
        </row>
        <row r="7098">
          <cell r="I7098">
            <v>-199.6</v>
          </cell>
        </row>
        <row r="7099">
          <cell r="I7099">
            <v>-1110.78</v>
          </cell>
        </row>
        <row r="7100">
          <cell r="G7100">
            <v>10980</v>
          </cell>
          <cell r="I7100">
            <v>100</v>
          </cell>
        </row>
        <row r="7101">
          <cell r="G7101">
            <v>10981</v>
          </cell>
          <cell r="I7101">
            <v>100</v>
          </cell>
        </row>
        <row r="7102">
          <cell r="G7102">
            <v>10982</v>
          </cell>
          <cell r="I7102">
            <v>100</v>
          </cell>
        </row>
        <row r="7103">
          <cell r="G7103">
            <v>10983</v>
          </cell>
          <cell r="I7103">
            <v>1000</v>
          </cell>
        </row>
        <row r="7104">
          <cell r="G7104">
            <v>10985</v>
          </cell>
          <cell r="I7104">
            <v>100</v>
          </cell>
        </row>
        <row r="7105">
          <cell r="G7105">
            <v>10986</v>
          </cell>
          <cell r="I7105">
            <v>100</v>
          </cell>
        </row>
        <row r="7106">
          <cell r="G7106">
            <v>10985</v>
          </cell>
          <cell r="I7106">
            <v>7200</v>
          </cell>
        </row>
        <row r="7107">
          <cell r="G7107">
            <v>10988</v>
          </cell>
          <cell r="I7107">
            <v>300</v>
          </cell>
        </row>
        <row r="7108">
          <cell r="G7108">
            <v>10981</v>
          </cell>
          <cell r="I7108">
            <v>10000</v>
          </cell>
        </row>
        <row r="7109">
          <cell r="G7109">
            <v>10989</v>
          </cell>
          <cell r="I7109">
            <v>4000</v>
          </cell>
        </row>
        <row r="7110">
          <cell r="I7110">
            <v>-90</v>
          </cell>
        </row>
        <row r="7111">
          <cell r="I7111">
            <v>-180</v>
          </cell>
        </row>
        <row r="7112">
          <cell r="I7112">
            <v>-252</v>
          </cell>
        </row>
        <row r="7113">
          <cell r="I7113">
            <v>-2000</v>
          </cell>
        </row>
        <row r="7114">
          <cell r="I7114">
            <v>-592</v>
          </cell>
        </row>
        <row r="7115">
          <cell r="I7115">
            <v>-840</v>
          </cell>
        </row>
        <row r="7116">
          <cell r="I7116">
            <v>-430</v>
          </cell>
        </row>
        <row r="7118">
          <cell r="I7118">
            <v>-580</v>
          </cell>
        </row>
        <row r="7119">
          <cell r="I7119">
            <v>-420</v>
          </cell>
        </row>
        <row r="7120">
          <cell r="I7120">
            <v>-450</v>
          </cell>
        </row>
        <row r="7121">
          <cell r="I7121">
            <v>-1700</v>
          </cell>
        </row>
        <row r="7122">
          <cell r="I7122">
            <v>-2333</v>
          </cell>
        </row>
        <row r="7123">
          <cell r="I7123">
            <v>-1000</v>
          </cell>
        </row>
        <row r="7124">
          <cell r="I7124">
            <v>-500</v>
          </cell>
        </row>
        <row r="7125">
          <cell r="I7125">
            <v>-500</v>
          </cell>
        </row>
        <row r="7126">
          <cell r="I7126">
            <v>-1400</v>
          </cell>
        </row>
        <row r="7127">
          <cell r="I7127">
            <v>-1757</v>
          </cell>
        </row>
        <row r="7128">
          <cell r="I7128">
            <v>-10000</v>
          </cell>
        </row>
        <row r="7129">
          <cell r="I7129">
            <v>-6000</v>
          </cell>
        </row>
        <row r="7130">
          <cell r="I7130">
            <v>-25000</v>
          </cell>
        </row>
        <row r="7131">
          <cell r="I7131">
            <v>23310.87639999995</v>
          </cell>
        </row>
        <row r="7132">
          <cell r="I7132">
            <v>3000</v>
          </cell>
        </row>
        <row r="7133">
          <cell r="G7133">
            <v>10990</v>
          </cell>
          <cell r="I7133">
            <v>100</v>
          </cell>
        </row>
        <row r="7134">
          <cell r="G7134">
            <v>10970</v>
          </cell>
          <cell r="I7134">
            <v>2000</v>
          </cell>
        </row>
        <row r="7135">
          <cell r="G7135">
            <v>10862</v>
          </cell>
          <cell r="I7135">
            <v>6266</v>
          </cell>
        </row>
        <row r="7136">
          <cell r="G7136">
            <v>10875</v>
          </cell>
          <cell r="I7136">
            <v>2800</v>
          </cell>
        </row>
        <row r="7137">
          <cell r="G7137">
            <v>10993</v>
          </cell>
          <cell r="I7137">
            <v>2000</v>
          </cell>
        </row>
        <row r="7138">
          <cell r="G7138">
            <v>10992</v>
          </cell>
          <cell r="I7138">
            <v>500</v>
          </cell>
        </row>
        <row r="7139">
          <cell r="I7139">
            <v>3339</v>
          </cell>
        </row>
        <row r="7140">
          <cell r="I7140">
            <v>-2000</v>
          </cell>
        </row>
        <row r="7141">
          <cell r="I7141">
            <v>-3339</v>
          </cell>
        </row>
        <row r="7142">
          <cell r="I7142">
            <v>-20000</v>
          </cell>
        </row>
        <row r="7143">
          <cell r="I7143">
            <v>-442</v>
          </cell>
        </row>
        <row r="7144">
          <cell r="I7144">
            <v>-66</v>
          </cell>
        </row>
        <row r="7145">
          <cell r="I7145">
            <v>-100</v>
          </cell>
        </row>
        <row r="7146">
          <cell r="I7146">
            <v>-250</v>
          </cell>
        </row>
        <row r="7147">
          <cell r="G7147">
            <v>10860</v>
          </cell>
          <cell r="I7147">
            <v>2360</v>
          </cell>
        </row>
        <row r="7148">
          <cell r="G7148">
            <v>10950</v>
          </cell>
          <cell r="I7148">
            <v>900</v>
          </cell>
        </row>
        <row r="7149">
          <cell r="G7149">
            <v>11002</v>
          </cell>
          <cell r="I7149">
            <v>500</v>
          </cell>
        </row>
        <row r="7150">
          <cell r="G7150">
            <v>10998</v>
          </cell>
          <cell r="I7150">
            <v>200</v>
          </cell>
        </row>
        <row r="7151">
          <cell r="G7151">
            <v>10997</v>
          </cell>
          <cell r="I7151">
            <v>300</v>
          </cell>
        </row>
        <row r="7152">
          <cell r="G7152">
            <v>10928</v>
          </cell>
          <cell r="I7152">
            <v>5000</v>
          </cell>
        </row>
        <row r="7153">
          <cell r="G7153">
            <v>11001</v>
          </cell>
          <cell r="I7153">
            <v>1600</v>
          </cell>
        </row>
        <row r="7154">
          <cell r="G7154">
            <v>10877</v>
          </cell>
          <cell r="I7154">
            <v>7000</v>
          </cell>
        </row>
        <row r="7155">
          <cell r="G7155">
            <v>10879</v>
          </cell>
          <cell r="I7155">
            <v>5185</v>
          </cell>
        </row>
        <row r="7156">
          <cell r="G7156">
            <v>10995</v>
          </cell>
          <cell r="I7156">
            <v>500</v>
          </cell>
        </row>
        <row r="7158">
          <cell r="I7158">
            <v>-545</v>
          </cell>
        </row>
        <row r="7159">
          <cell r="I7159">
            <v>-1850</v>
          </cell>
        </row>
        <row r="7160">
          <cell r="I7160">
            <v>-3450</v>
          </cell>
        </row>
        <row r="7161">
          <cell r="I7161">
            <v>-3350</v>
          </cell>
        </row>
        <row r="7162">
          <cell r="I7162">
            <v>-200</v>
          </cell>
        </row>
        <row r="7163">
          <cell r="I7163">
            <v>-267</v>
          </cell>
        </row>
        <row r="7164">
          <cell r="I7164">
            <v>-2600</v>
          </cell>
        </row>
        <row r="7165">
          <cell r="I7165">
            <v>-4500</v>
          </cell>
        </row>
        <row r="7166">
          <cell r="I7166">
            <v>-6700</v>
          </cell>
        </row>
        <row r="7167">
          <cell r="I7167">
            <v>-2930</v>
          </cell>
        </row>
        <row r="7168">
          <cell r="I7168">
            <v>-10000</v>
          </cell>
        </row>
        <row r="7169">
          <cell r="I7169">
            <v>-176.5</v>
          </cell>
        </row>
        <row r="7170">
          <cell r="I7170">
            <v>-132</v>
          </cell>
        </row>
        <row r="7171">
          <cell r="I7171">
            <v>-1667</v>
          </cell>
        </row>
        <row r="7172">
          <cell r="I7172">
            <v>-2000</v>
          </cell>
        </row>
        <row r="7173">
          <cell r="I7173">
            <v>-56</v>
          </cell>
        </row>
        <row r="7174">
          <cell r="I7174">
            <v>-682</v>
          </cell>
        </row>
        <row r="7175">
          <cell r="I7175">
            <v>-269.95999999999998</v>
          </cell>
        </row>
        <row r="7176">
          <cell r="I7176">
            <v>-630</v>
          </cell>
        </row>
        <row r="7177">
          <cell r="I7177">
            <v>-50</v>
          </cell>
        </row>
        <row r="7178">
          <cell r="G7178">
            <v>10904</v>
          </cell>
          <cell r="I7178">
            <v>8752</v>
          </cell>
        </row>
        <row r="7179">
          <cell r="G7179">
            <v>10970</v>
          </cell>
          <cell r="I7179">
            <v>2564</v>
          </cell>
        </row>
        <row r="7180">
          <cell r="G7180">
            <v>11000</v>
          </cell>
          <cell r="I7180">
            <v>100</v>
          </cell>
        </row>
        <row r="7181">
          <cell r="G7181">
            <v>10960</v>
          </cell>
          <cell r="I7181">
            <v>11700</v>
          </cell>
        </row>
        <row r="7182">
          <cell r="G7182">
            <v>10992</v>
          </cell>
          <cell r="I7182">
            <v>500</v>
          </cell>
        </row>
        <row r="7183">
          <cell r="G7183">
            <v>10932</v>
          </cell>
          <cell r="I7183">
            <v>26900</v>
          </cell>
        </row>
        <row r="7184">
          <cell r="G7184">
            <v>11013</v>
          </cell>
          <cell r="I7184">
            <v>23000</v>
          </cell>
        </row>
        <row r="7185">
          <cell r="I7185">
            <v>-250</v>
          </cell>
        </row>
        <row r="7186">
          <cell r="I7186">
            <v>-10375</v>
          </cell>
        </row>
        <row r="7187">
          <cell r="I7187">
            <v>-238.9</v>
          </cell>
        </row>
        <row r="7188">
          <cell r="I7188">
            <v>-244.82</v>
          </cell>
        </row>
        <row r="7189">
          <cell r="I7189">
            <v>-252</v>
          </cell>
        </row>
        <row r="7190">
          <cell r="I7190">
            <v>-387.4</v>
          </cell>
        </row>
        <row r="7191">
          <cell r="I7191">
            <v>-280.25</v>
          </cell>
        </row>
        <row r="7192">
          <cell r="I7192">
            <v>-370</v>
          </cell>
        </row>
        <row r="7193">
          <cell r="I7193">
            <v>-450</v>
          </cell>
        </row>
        <row r="7194">
          <cell r="I7194">
            <v>-11000</v>
          </cell>
        </row>
        <row r="7195">
          <cell r="I7195">
            <v>-1700</v>
          </cell>
        </row>
        <row r="7196">
          <cell r="I7196">
            <v>-316</v>
          </cell>
        </row>
        <row r="7197">
          <cell r="I7197">
            <v>-12000</v>
          </cell>
        </row>
        <row r="7198">
          <cell r="G7198">
            <v>11005</v>
          </cell>
          <cell r="I7198">
            <v>1200</v>
          </cell>
        </row>
        <row r="7199">
          <cell r="G7199">
            <v>11007</v>
          </cell>
          <cell r="I7199">
            <v>900</v>
          </cell>
        </row>
        <row r="7200">
          <cell r="G7200">
            <v>11006</v>
          </cell>
          <cell r="I7200">
            <v>3500</v>
          </cell>
        </row>
        <row r="7201">
          <cell r="G7201">
            <v>11010</v>
          </cell>
          <cell r="I7201">
            <v>600</v>
          </cell>
        </row>
        <row r="7202">
          <cell r="G7202">
            <v>11014</v>
          </cell>
          <cell r="I7202">
            <v>500</v>
          </cell>
        </row>
        <row r="7203">
          <cell r="I7203">
            <v>-66</v>
          </cell>
        </row>
        <row r="7204">
          <cell r="I7204">
            <v>-50</v>
          </cell>
        </row>
        <row r="7205">
          <cell r="I7205">
            <v>-1200</v>
          </cell>
        </row>
        <row r="7206">
          <cell r="I7206">
            <v>-2000</v>
          </cell>
        </row>
        <row r="7207">
          <cell r="I7207">
            <v>-2800</v>
          </cell>
        </row>
        <row r="7208">
          <cell r="I7208">
            <v>-101.64</v>
          </cell>
        </row>
        <row r="7209">
          <cell r="I7209">
            <v>-80</v>
          </cell>
        </row>
        <row r="7210">
          <cell r="I7210">
            <v>-165</v>
          </cell>
        </row>
        <row r="7212">
          <cell r="I7212">
            <v>-54</v>
          </cell>
        </row>
        <row r="7213">
          <cell r="I7213">
            <v>-574</v>
          </cell>
        </row>
        <row r="7215">
          <cell r="I7215">
            <v>-240</v>
          </cell>
        </row>
        <row r="7216">
          <cell r="I7216">
            <v>-1000</v>
          </cell>
        </row>
        <row r="7217">
          <cell r="I7217">
            <v>-4410</v>
          </cell>
        </row>
        <row r="7218">
          <cell r="I7218">
            <v>-200</v>
          </cell>
        </row>
        <row r="7219">
          <cell r="I7219">
            <v>-1300</v>
          </cell>
        </row>
        <row r="7220">
          <cell r="I7220">
            <v>-415</v>
          </cell>
        </row>
        <row r="7221">
          <cell r="I7221">
            <v>-3900</v>
          </cell>
        </row>
        <row r="7222">
          <cell r="I7222">
            <v>-294.95</v>
          </cell>
        </row>
        <row r="7223">
          <cell r="I7223">
            <v>-210</v>
          </cell>
        </row>
        <row r="7224">
          <cell r="I7224">
            <v>-1000</v>
          </cell>
        </row>
        <row r="7225">
          <cell r="I7225">
            <v>-1000</v>
          </cell>
        </row>
        <row r="7226">
          <cell r="I7226">
            <v>-500</v>
          </cell>
        </row>
        <row r="7227">
          <cell r="G7227">
            <v>11010</v>
          </cell>
          <cell r="I7227">
            <v>1022</v>
          </cell>
        </row>
        <row r="7228">
          <cell r="G7228">
            <v>11015</v>
          </cell>
          <cell r="I7228">
            <v>100</v>
          </cell>
        </row>
        <row r="7229">
          <cell r="G7229">
            <v>11035</v>
          </cell>
          <cell r="I7229">
            <v>100</v>
          </cell>
        </row>
        <row r="7230">
          <cell r="G7230">
            <v>10954</v>
          </cell>
          <cell r="I7230">
            <v>1600</v>
          </cell>
        </row>
        <row r="7231">
          <cell r="G7231">
            <v>11017</v>
          </cell>
          <cell r="I7231">
            <v>800</v>
          </cell>
        </row>
        <row r="7232">
          <cell r="G7232">
            <v>11018</v>
          </cell>
          <cell r="I7232">
            <v>200</v>
          </cell>
        </row>
        <row r="7233">
          <cell r="I7233">
            <v>-146</v>
          </cell>
        </row>
        <row r="7234">
          <cell r="I7234">
            <v>-371.4</v>
          </cell>
        </row>
        <row r="7235">
          <cell r="I7235">
            <v>-3000</v>
          </cell>
        </row>
        <row r="7236">
          <cell r="I7236">
            <v>-10000</v>
          </cell>
        </row>
        <row r="7237">
          <cell r="G7237">
            <v>10921</v>
          </cell>
          <cell r="I7237">
            <v>7637</v>
          </cell>
        </row>
        <row r="7238">
          <cell r="G7238">
            <v>10955</v>
          </cell>
          <cell r="I7238">
            <v>3900</v>
          </cell>
        </row>
        <row r="7239">
          <cell r="G7239">
            <v>10999</v>
          </cell>
          <cell r="I7239">
            <v>300</v>
          </cell>
        </row>
        <row r="7240">
          <cell r="I7240">
            <v>-84.49</v>
          </cell>
        </row>
        <row r="7241">
          <cell r="I7241">
            <v>-202.36</v>
          </cell>
        </row>
        <row r="7242">
          <cell r="I7242">
            <v>-993</v>
          </cell>
        </row>
        <row r="7243">
          <cell r="G7243">
            <v>11020</v>
          </cell>
          <cell r="I7243">
            <v>900</v>
          </cell>
        </row>
        <row r="7244">
          <cell r="G7244">
            <v>11021</v>
          </cell>
          <cell r="I7244">
            <v>670</v>
          </cell>
        </row>
        <row r="7245">
          <cell r="G7245">
            <v>11026</v>
          </cell>
          <cell r="I7245">
            <v>100</v>
          </cell>
        </row>
        <row r="7246">
          <cell r="G7246">
            <v>10945</v>
          </cell>
          <cell r="I7246">
            <v>13000</v>
          </cell>
        </row>
        <row r="7247">
          <cell r="I7247">
            <v>-1156</v>
          </cell>
        </row>
        <row r="7248">
          <cell r="I7248">
            <v>-144.5</v>
          </cell>
        </row>
        <row r="7249">
          <cell r="I7249">
            <v>-93</v>
          </cell>
        </row>
        <row r="7250">
          <cell r="I7250">
            <v>-19</v>
          </cell>
        </row>
        <row r="7251">
          <cell r="I7251">
            <v>-1450</v>
          </cell>
        </row>
        <row r="7252">
          <cell r="I7252">
            <v>-5000</v>
          </cell>
        </row>
        <row r="7253">
          <cell r="I7253">
            <v>-6000</v>
          </cell>
        </row>
        <row r="7254">
          <cell r="G7254">
            <v>10936</v>
          </cell>
          <cell r="I7254">
            <v>848</v>
          </cell>
        </row>
        <row r="7255">
          <cell r="G7255">
            <v>11034</v>
          </cell>
          <cell r="I7255">
            <v>100</v>
          </cell>
        </row>
        <row r="7256">
          <cell r="G7256">
            <v>11025</v>
          </cell>
          <cell r="I7256">
            <v>1100</v>
          </cell>
        </row>
        <row r="7257">
          <cell r="I7257">
            <v>-780</v>
          </cell>
        </row>
        <row r="7258">
          <cell r="I7258">
            <v>-800</v>
          </cell>
        </row>
        <row r="7259">
          <cell r="I7259">
            <v>-66</v>
          </cell>
        </row>
        <row r="7260">
          <cell r="I7260">
            <v>-50</v>
          </cell>
        </row>
        <row r="7261">
          <cell r="I7261">
            <v>-253</v>
          </cell>
        </row>
        <row r="7262">
          <cell r="I7262">
            <v>-144.4</v>
          </cell>
        </row>
        <row r="7263">
          <cell r="I7263">
            <v>-100</v>
          </cell>
        </row>
        <row r="7264">
          <cell r="I7264">
            <v>-856.68</v>
          </cell>
        </row>
        <row r="7265">
          <cell r="I7265">
            <v>-1981.2</v>
          </cell>
        </row>
        <row r="7266">
          <cell r="I7266">
            <v>-240</v>
          </cell>
        </row>
        <row r="7267">
          <cell r="I7267">
            <v>-384</v>
          </cell>
        </row>
        <row r="7268">
          <cell r="I7268">
            <v>-375</v>
          </cell>
        </row>
        <row r="7269">
          <cell r="I7269">
            <v>-86</v>
          </cell>
        </row>
        <row r="7270">
          <cell r="I7270">
            <v>-189</v>
          </cell>
        </row>
        <row r="7271">
          <cell r="I7271">
            <v>-128</v>
          </cell>
        </row>
        <row r="7272">
          <cell r="I7272">
            <v>-81</v>
          </cell>
        </row>
        <row r="7273">
          <cell r="I7273">
            <v>-3020</v>
          </cell>
        </row>
        <row r="7274">
          <cell r="I7274">
            <v>-3048</v>
          </cell>
        </row>
        <row r="7275">
          <cell r="I7275">
            <v>-2000</v>
          </cell>
        </row>
        <row r="7276">
          <cell r="I7276">
            <v>-300</v>
          </cell>
        </row>
        <row r="7277">
          <cell r="I7277">
            <v>-300</v>
          </cell>
        </row>
        <row r="7278">
          <cell r="I7278">
            <v>-6020</v>
          </cell>
        </row>
        <row r="7279">
          <cell r="G7279">
            <v>11032</v>
          </cell>
          <cell r="I7279">
            <v>300</v>
          </cell>
        </row>
        <row r="7280">
          <cell r="G7280">
            <v>11017</v>
          </cell>
          <cell r="I7280">
            <v>500</v>
          </cell>
        </row>
        <row r="7281">
          <cell r="G7281">
            <v>11037</v>
          </cell>
          <cell r="I7281">
            <v>100</v>
          </cell>
        </row>
        <row r="7282">
          <cell r="G7282">
            <v>10975</v>
          </cell>
          <cell r="I7282">
            <v>8190</v>
          </cell>
        </row>
        <row r="7283">
          <cell r="G7283">
            <v>11033</v>
          </cell>
          <cell r="I7283">
            <v>100</v>
          </cell>
        </row>
        <row r="7284">
          <cell r="G7284">
            <v>11036</v>
          </cell>
          <cell r="I7284">
            <v>1000</v>
          </cell>
        </row>
        <row r="7285">
          <cell r="I7285">
            <v>-8190</v>
          </cell>
        </row>
        <row r="7286">
          <cell r="G7286">
            <v>10921</v>
          </cell>
          <cell r="I7286">
            <v>2807</v>
          </cell>
        </row>
        <row r="7287">
          <cell r="G7287">
            <v>11002</v>
          </cell>
          <cell r="I7287">
            <v>1171</v>
          </cell>
        </row>
        <row r="7288">
          <cell r="G7288">
            <v>11023</v>
          </cell>
          <cell r="I7288">
            <v>25000</v>
          </cell>
        </row>
        <row r="7289">
          <cell r="G7289">
            <v>11038</v>
          </cell>
          <cell r="I7289">
            <v>100</v>
          </cell>
        </row>
        <row r="7290">
          <cell r="G7290">
            <v>11037</v>
          </cell>
          <cell r="I7290">
            <v>20700</v>
          </cell>
        </row>
        <row r="7291">
          <cell r="I7291">
            <v>-44</v>
          </cell>
        </row>
        <row r="7292">
          <cell r="I7292">
            <v>-130</v>
          </cell>
        </row>
        <row r="7293">
          <cell r="I7293">
            <v>-282</v>
          </cell>
        </row>
        <row r="7294">
          <cell r="I7294">
            <v>-330</v>
          </cell>
        </row>
        <row r="7295">
          <cell r="I7295">
            <v>-348</v>
          </cell>
        </row>
        <row r="7296">
          <cell r="I7296">
            <v>-456</v>
          </cell>
        </row>
        <row r="7297">
          <cell r="I7297">
            <v>-722</v>
          </cell>
        </row>
        <row r="7298">
          <cell r="I7298">
            <v>-741</v>
          </cell>
        </row>
        <row r="7299">
          <cell r="G7299">
            <v>10911</v>
          </cell>
          <cell r="I7299">
            <v>1700</v>
          </cell>
        </row>
        <row r="7300">
          <cell r="G7300">
            <v>10979</v>
          </cell>
          <cell r="I7300">
            <v>2400</v>
          </cell>
        </row>
        <row r="7301">
          <cell r="G7301">
            <v>11039</v>
          </cell>
          <cell r="I7301">
            <v>2000</v>
          </cell>
        </row>
        <row r="7302">
          <cell r="G7302">
            <v>11017</v>
          </cell>
          <cell r="I7302">
            <v>1300</v>
          </cell>
        </row>
        <row r="7303">
          <cell r="G7303">
            <v>10935</v>
          </cell>
          <cell r="I7303">
            <v>14180</v>
          </cell>
        </row>
        <row r="7304">
          <cell r="G7304">
            <v>10965</v>
          </cell>
          <cell r="I7304">
            <v>1620</v>
          </cell>
        </row>
        <row r="7305">
          <cell r="G7305">
            <v>10926</v>
          </cell>
          <cell r="I7305">
            <v>7565</v>
          </cell>
        </row>
        <row r="7306">
          <cell r="G7306" t="str">
            <v>zz</v>
          </cell>
          <cell r="I7306">
            <v>100</v>
          </cell>
        </row>
        <row r="7307">
          <cell r="I7307">
            <v>-30</v>
          </cell>
        </row>
        <row r="7308">
          <cell r="I7308">
            <v>-1065</v>
          </cell>
        </row>
        <row r="7309">
          <cell r="I7309">
            <v>-10000</v>
          </cell>
        </row>
        <row r="7310">
          <cell r="I7310">
            <v>-66</v>
          </cell>
        </row>
        <row r="7311">
          <cell r="I7311">
            <v>-50</v>
          </cell>
        </row>
        <row r="7312">
          <cell r="I7312">
            <v>-240</v>
          </cell>
        </row>
        <row r="7313">
          <cell r="I7313">
            <v>-462.2</v>
          </cell>
        </row>
        <row r="7314">
          <cell r="I7314">
            <v>-2250</v>
          </cell>
        </row>
        <row r="7315">
          <cell r="I7315">
            <v>-2800</v>
          </cell>
        </row>
        <row r="7316">
          <cell r="I7316">
            <v>-240</v>
          </cell>
        </row>
        <row r="7317">
          <cell r="I7317">
            <v>-252</v>
          </cell>
        </row>
        <row r="7318">
          <cell r="I7318">
            <v>-224</v>
          </cell>
        </row>
        <row r="7319">
          <cell r="I7319">
            <v>-130</v>
          </cell>
        </row>
        <row r="7320">
          <cell r="I7320">
            <v>-260</v>
          </cell>
        </row>
        <row r="7321">
          <cell r="I7321">
            <v>-689</v>
          </cell>
        </row>
        <row r="7322">
          <cell r="I7322">
            <v>-1100</v>
          </cell>
        </row>
        <row r="7323">
          <cell r="I7323">
            <v>-400</v>
          </cell>
        </row>
        <row r="7324">
          <cell r="I7324">
            <v>-500</v>
          </cell>
        </row>
        <row r="7325">
          <cell r="I7325">
            <v>-500</v>
          </cell>
        </row>
        <row r="7326">
          <cell r="I7326">
            <v>-660</v>
          </cell>
        </row>
        <row r="7327">
          <cell r="I7327">
            <v>-10000</v>
          </cell>
        </row>
        <row r="7328">
          <cell r="I7328">
            <v>-20000</v>
          </cell>
        </row>
        <row r="7329">
          <cell r="I7329">
            <v>-10000</v>
          </cell>
        </row>
        <row r="7330">
          <cell r="G7330">
            <v>11042</v>
          </cell>
          <cell r="I7330">
            <v>1900</v>
          </cell>
        </row>
        <row r="7331">
          <cell r="G7331">
            <v>10968</v>
          </cell>
          <cell r="I7331">
            <v>300</v>
          </cell>
        </row>
        <row r="7332">
          <cell r="G7332">
            <v>11045</v>
          </cell>
          <cell r="I7332">
            <v>10000</v>
          </cell>
        </row>
        <row r="7333">
          <cell r="G7333">
            <v>11046</v>
          </cell>
          <cell r="I7333">
            <v>4600</v>
          </cell>
        </row>
        <row r="7334">
          <cell r="G7334">
            <v>11043</v>
          </cell>
          <cell r="I7334">
            <v>1760</v>
          </cell>
        </row>
        <row r="7335">
          <cell r="G7335">
            <v>11044</v>
          </cell>
          <cell r="I7335">
            <v>2500</v>
          </cell>
        </row>
        <row r="7336">
          <cell r="G7336">
            <v>11047</v>
          </cell>
          <cell r="I7336">
            <v>100</v>
          </cell>
        </row>
        <row r="7337">
          <cell r="G7337">
            <v>11048</v>
          </cell>
          <cell r="I7337">
            <v>100</v>
          </cell>
        </row>
        <row r="7338">
          <cell r="G7338">
            <v>11041</v>
          </cell>
          <cell r="I7338">
            <v>1000</v>
          </cell>
        </row>
        <row r="7339">
          <cell r="G7339">
            <v>11049</v>
          </cell>
          <cell r="I7339">
            <v>100</v>
          </cell>
        </row>
        <row r="7340">
          <cell r="G7340">
            <v>11050</v>
          </cell>
          <cell r="I7340">
            <v>200</v>
          </cell>
        </row>
        <row r="7341">
          <cell r="G7341">
            <v>10962</v>
          </cell>
          <cell r="I7341">
            <v>21500</v>
          </cell>
        </row>
        <row r="7342">
          <cell r="G7342">
            <v>10941</v>
          </cell>
          <cell r="I7342">
            <v>400</v>
          </cell>
        </row>
        <row r="7343">
          <cell r="G7343">
            <v>11024</v>
          </cell>
          <cell r="I7343">
            <v>5000</v>
          </cell>
        </row>
        <row r="7344">
          <cell r="I7344">
            <v>-450</v>
          </cell>
        </row>
        <row r="7345">
          <cell r="I7345">
            <v>-239.85</v>
          </cell>
        </row>
        <row r="7346">
          <cell r="I7346">
            <v>-377</v>
          </cell>
        </row>
        <row r="7347">
          <cell r="G7347">
            <v>11054</v>
          </cell>
          <cell r="I7347">
            <v>1000</v>
          </cell>
        </row>
        <row r="7348">
          <cell r="G7348">
            <v>10998</v>
          </cell>
          <cell r="I7348">
            <v>4000</v>
          </cell>
        </row>
        <row r="7349">
          <cell r="I7349">
            <v>-3000</v>
          </cell>
        </row>
        <row r="7350">
          <cell r="I7350">
            <v>-1254.21</v>
          </cell>
        </row>
        <row r="7351">
          <cell r="I7351">
            <v>-122</v>
          </cell>
        </row>
        <row r="7352">
          <cell r="I7352">
            <v>-275.5</v>
          </cell>
        </row>
        <row r="7353">
          <cell r="I7353">
            <v>-75</v>
          </cell>
        </row>
        <row r="7354">
          <cell r="I7354">
            <v>-335</v>
          </cell>
        </row>
        <row r="7355">
          <cell r="I7355">
            <v>-249</v>
          </cell>
        </row>
        <row r="7356">
          <cell r="I7356">
            <v>-245</v>
          </cell>
        </row>
        <row r="7357">
          <cell r="I7357">
            <v>-1529</v>
          </cell>
        </row>
        <row r="7358">
          <cell r="I7358">
            <v>-68.5</v>
          </cell>
        </row>
        <row r="7359">
          <cell r="I7359">
            <v>-10000</v>
          </cell>
        </row>
        <row r="7360">
          <cell r="I7360">
            <v>2695.1663999999873</v>
          </cell>
        </row>
        <row r="7361">
          <cell r="I7361">
            <v>41255.561300000001</v>
          </cell>
        </row>
        <row r="7362">
          <cell r="I7362">
            <v>-16156.06</v>
          </cell>
        </row>
        <row r="7363">
          <cell r="I7363">
            <v>12817.06</v>
          </cell>
        </row>
        <row r="7364">
          <cell r="G7364">
            <v>10875</v>
          </cell>
          <cell r="I7364">
            <v>7300</v>
          </cell>
        </row>
        <row r="7365">
          <cell r="I7365">
            <v>-458</v>
          </cell>
        </row>
        <row r="7366">
          <cell r="I7366">
            <v>-36</v>
          </cell>
        </row>
        <row r="7367">
          <cell r="I7367">
            <v>-66</v>
          </cell>
        </row>
        <row r="7368">
          <cell r="I7368">
            <v>-3300</v>
          </cell>
        </row>
        <row r="7369">
          <cell r="I7369">
            <v>-50</v>
          </cell>
        </row>
        <row r="7370">
          <cell r="I7370">
            <v>-74</v>
          </cell>
        </row>
        <row r="7371">
          <cell r="I7371">
            <v>-355</v>
          </cell>
        </row>
        <row r="7372">
          <cell r="I7372">
            <v>-123</v>
          </cell>
        </row>
        <row r="7373">
          <cell r="I7373">
            <v>-1850</v>
          </cell>
        </row>
        <row r="7374">
          <cell r="I7374">
            <v>-681.02</v>
          </cell>
        </row>
        <row r="7375">
          <cell r="I7375">
            <v>-4000</v>
          </cell>
        </row>
        <row r="7376">
          <cell r="I7376">
            <v>-3157</v>
          </cell>
        </row>
        <row r="7377">
          <cell r="I7377">
            <v>-223</v>
          </cell>
        </row>
        <row r="7378">
          <cell r="I7378">
            <v>-1000</v>
          </cell>
        </row>
        <row r="7379">
          <cell r="I7379">
            <v>-380</v>
          </cell>
        </row>
        <row r="7380">
          <cell r="I7380">
            <v>-360</v>
          </cell>
        </row>
        <row r="7381">
          <cell r="I7381">
            <v>-1120</v>
          </cell>
        </row>
        <row r="7382">
          <cell r="I7382">
            <v>-4500</v>
          </cell>
        </row>
        <row r="7383">
          <cell r="I7383">
            <v>-4000</v>
          </cell>
        </row>
        <row r="7384">
          <cell r="I7384">
            <v>-2370</v>
          </cell>
        </row>
        <row r="7385">
          <cell r="I7385">
            <v>-10000</v>
          </cell>
        </row>
        <row r="7386">
          <cell r="I7386">
            <v>-90</v>
          </cell>
        </row>
        <row r="7389">
          <cell r="I7389">
            <v>-240</v>
          </cell>
        </row>
        <row r="7390">
          <cell r="I7390">
            <v>-2250</v>
          </cell>
        </row>
        <row r="7391">
          <cell r="I7391">
            <v>-2800</v>
          </cell>
        </row>
        <row r="7392">
          <cell r="I7392">
            <v>-23700.0033</v>
          </cell>
        </row>
        <row r="7393">
          <cell r="I7393">
            <v>26055</v>
          </cell>
        </row>
        <row r="7394">
          <cell r="I7394">
            <v>-15000</v>
          </cell>
        </row>
        <row r="7395">
          <cell r="I7395">
            <v>-5000</v>
          </cell>
        </row>
        <row r="7396">
          <cell r="I7396">
            <v>-26000</v>
          </cell>
        </row>
        <row r="7397">
          <cell r="G7397">
            <v>11064</v>
          </cell>
          <cell r="I7397">
            <v>1000</v>
          </cell>
        </row>
        <row r="7398">
          <cell r="G7398">
            <v>11058</v>
          </cell>
          <cell r="I7398">
            <v>300</v>
          </cell>
        </row>
        <row r="7399">
          <cell r="G7399">
            <v>11061</v>
          </cell>
          <cell r="I7399">
            <v>100</v>
          </cell>
        </row>
        <row r="7400">
          <cell r="G7400">
            <v>11057</v>
          </cell>
          <cell r="I7400">
            <v>100</v>
          </cell>
        </row>
        <row r="7401">
          <cell r="G7401">
            <v>11059</v>
          </cell>
          <cell r="I7401">
            <v>200</v>
          </cell>
        </row>
        <row r="7402">
          <cell r="G7402">
            <v>11060</v>
          </cell>
          <cell r="I7402">
            <v>500</v>
          </cell>
        </row>
        <row r="7403">
          <cell r="G7403">
            <v>11062</v>
          </cell>
          <cell r="I7403">
            <v>120</v>
          </cell>
        </row>
        <row r="7404">
          <cell r="G7404">
            <v>10980</v>
          </cell>
          <cell r="I7404">
            <v>1360</v>
          </cell>
        </row>
        <row r="7405">
          <cell r="G7405">
            <v>11014</v>
          </cell>
          <cell r="I7405">
            <v>1436</v>
          </cell>
        </row>
        <row r="7406">
          <cell r="G7406">
            <v>11066</v>
          </cell>
          <cell r="I7406">
            <v>1000</v>
          </cell>
        </row>
        <row r="7407">
          <cell r="G7407">
            <v>11064</v>
          </cell>
          <cell r="I7407">
            <v>1000</v>
          </cell>
        </row>
        <row r="7408">
          <cell r="G7408">
            <v>11067</v>
          </cell>
          <cell r="I7408">
            <v>10000</v>
          </cell>
        </row>
        <row r="7409">
          <cell r="G7409">
            <v>11055</v>
          </cell>
          <cell r="I7409">
            <v>20000</v>
          </cell>
        </row>
        <row r="7410">
          <cell r="I7410">
            <v>-90</v>
          </cell>
        </row>
        <row r="7411">
          <cell r="I7411">
            <v>-304.02</v>
          </cell>
        </row>
        <row r="7412">
          <cell r="I7412">
            <v>-689</v>
          </cell>
        </row>
        <row r="7413">
          <cell r="I7413">
            <v>-56.09</v>
          </cell>
        </row>
        <row r="7414">
          <cell r="I7414">
            <v>-238.9</v>
          </cell>
        </row>
        <row r="7415">
          <cell r="I7415">
            <v>-452.54</v>
          </cell>
        </row>
        <row r="7416">
          <cell r="I7416">
            <v>-190</v>
          </cell>
        </row>
        <row r="7417">
          <cell r="G7417">
            <v>10985</v>
          </cell>
          <cell r="I7417">
            <v>7300</v>
          </cell>
        </row>
        <row r="7418">
          <cell r="I7418">
            <v>-5000</v>
          </cell>
        </row>
        <row r="7419">
          <cell r="I7419">
            <v>-5000</v>
          </cell>
        </row>
        <row r="7420">
          <cell r="I7420">
            <v>-285</v>
          </cell>
        </row>
        <row r="7421">
          <cell r="I7421">
            <v>-66</v>
          </cell>
        </row>
        <row r="7422">
          <cell r="I7422">
            <v>-50</v>
          </cell>
        </row>
        <row r="7423">
          <cell r="I7423">
            <v>-57</v>
          </cell>
        </row>
        <row r="7424">
          <cell r="I7424">
            <v>-230</v>
          </cell>
        </row>
        <row r="7425">
          <cell r="I7425">
            <v>-272</v>
          </cell>
        </row>
        <row r="7426">
          <cell r="I7426">
            <v>-389</v>
          </cell>
        </row>
        <row r="7427">
          <cell r="I7427">
            <v>-1875</v>
          </cell>
        </row>
        <row r="7428">
          <cell r="I7428">
            <v>-2800</v>
          </cell>
        </row>
        <row r="7429">
          <cell r="I7429">
            <v>-156</v>
          </cell>
        </row>
        <row r="7430">
          <cell r="I7430">
            <v>-495</v>
          </cell>
        </row>
        <row r="7431">
          <cell r="I7431">
            <v>-320</v>
          </cell>
        </row>
        <row r="7432">
          <cell r="I7432">
            <v>-60</v>
          </cell>
        </row>
        <row r="7433">
          <cell r="I7433">
            <v>-374</v>
          </cell>
        </row>
        <row r="7434">
          <cell r="I7434">
            <v>-396</v>
          </cell>
        </row>
        <row r="7435">
          <cell r="I7435">
            <v>-300</v>
          </cell>
        </row>
        <row r="7436">
          <cell r="G7436">
            <v>11062</v>
          </cell>
          <cell r="I7436">
            <v>5000</v>
          </cell>
        </row>
        <row r="7437">
          <cell r="G7437">
            <v>11069</v>
          </cell>
          <cell r="I7437">
            <v>2200</v>
          </cell>
        </row>
        <row r="7438">
          <cell r="G7438">
            <v>11075</v>
          </cell>
          <cell r="I7438">
            <v>100</v>
          </cell>
        </row>
        <row r="7439">
          <cell r="G7439" t="str">
            <v>zz</v>
          </cell>
          <cell r="I7439">
            <v>100</v>
          </cell>
        </row>
        <row r="7440">
          <cell r="G7440">
            <v>10990</v>
          </cell>
          <cell r="I7440">
            <v>80</v>
          </cell>
        </row>
        <row r="7441">
          <cell r="G7441">
            <v>11078</v>
          </cell>
          <cell r="I7441">
            <v>1000</v>
          </cell>
        </row>
        <row r="7442">
          <cell r="G7442">
            <v>11071</v>
          </cell>
          <cell r="I7442">
            <v>8000</v>
          </cell>
        </row>
        <row r="7443">
          <cell r="I7443">
            <v>-11000</v>
          </cell>
        </row>
        <row r="7444">
          <cell r="I7444">
            <v>-508.2</v>
          </cell>
        </row>
        <row r="7445">
          <cell r="I7445">
            <v>-2500</v>
          </cell>
        </row>
        <row r="7446">
          <cell r="G7446">
            <v>11080</v>
          </cell>
          <cell r="I7446">
            <v>900</v>
          </cell>
        </row>
        <row r="7447">
          <cell r="G7447">
            <v>11017</v>
          </cell>
          <cell r="I7447">
            <v>1300</v>
          </cell>
        </row>
        <row r="7448">
          <cell r="G7448">
            <v>11067</v>
          </cell>
          <cell r="I7448">
            <v>4500</v>
          </cell>
        </row>
        <row r="7449">
          <cell r="I7449">
            <v>-240</v>
          </cell>
        </row>
        <row r="7450">
          <cell r="I7450">
            <v>-232</v>
          </cell>
        </row>
        <row r="7451">
          <cell r="I7451">
            <v>-202</v>
          </cell>
        </row>
        <row r="7452">
          <cell r="I7452">
            <v>-470</v>
          </cell>
        </row>
        <row r="7453">
          <cell r="G7453">
            <v>11084</v>
          </cell>
          <cell r="I7453">
            <v>1000</v>
          </cell>
        </row>
        <row r="7454">
          <cell r="G7454">
            <v>11082</v>
          </cell>
          <cell r="I7454">
            <v>12000</v>
          </cell>
        </row>
        <row r="7455">
          <cell r="G7455">
            <v>11083</v>
          </cell>
          <cell r="I7455">
            <v>100</v>
          </cell>
        </row>
        <row r="7456">
          <cell r="G7456">
            <v>11071</v>
          </cell>
          <cell r="I7456">
            <v>18900</v>
          </cell>
        </row>
        <row r="7457">
          <cell r="G7457">
            <v>11041</v>
          </cell>
          <cell r="I7457">
            <v>300</v>
          </cell>
        </row>
        <row r="7458">
          <cell r="I7458">
            <v>-66</v>
          </cell>
        </row>
        <row r="7459">
          <cell r="I7459">
            <v>-50</v>
          </cell>
        </row>
        <row r="7460">
          <cell r="I7460">
            <v>-2250</v>
          </cell>
        </row>
        <row r="7461">
          <cell r="I7461">
            <v>-2800</v>
          </cell>
        </row>
        <row r="7462">
          <cell r="I7462">
            <v>-208</v>
          </cell>
        </row>
        <row r="7463">
          <cell r="I7463">
            <v>-60</v>
          </cell>
        </row>
        <row r="7464">
          <cell r="I7464">
            <v>-2000</v>
          </cell>
        </row>
        <row r="7465">
          <cell r="I7465">
            <v>-100</v>
          </cell>
        </row>
        <row r="7466">
          <cell r="I7466">
            <v>-1275</v>
          </cell>
        </row>
        <row r="7467">
          <cell r="I7467">
            <v>-300</v>
          </cell>
        </row>
        <row r="7468">
          <cell r="I7468">
            <v>-300</v>
          </cell>
        </row>
        <row r="7469">
          <cell r="I7469">
            <v>-3533</v>
          </cell>
        </row>
        <row r="7470">
          <cell r="I7470">
            <v>-96</v>
          </cell>
        </row>
        <row r="7471">
          <cell r="I7471">
            <v>-130</v>
          </cell>
        </row>
        <row r="7472">
          <cell r="I7472">
            <v>-16000</v>
          </cell>
        </row>
        <row r="7473">
          <cell r="I7473">
            <v>-108</v>
          </cell>
        </row>
        <row r="7474">
          <cell r="I7474">
            <v>-70</v>
          </cell>
        </row>
        <row r="7475">
          <cell r="I7475">
            <v>-288</v>
          </cell>
        </row>
        <row r="7476">
          <cell r="I7476">
            <v>-66</v>
          </cell>
        </row>
        <row r="7477">
          <cell r="I7477">
            <v>-221</v>
          </cell>
        </row>
        <row r="7478">
          <cell r="I7478">
            <v>-300</v>
          </cell>
        </row>
        <row r="7479">
          <cell r="I7479">
            <v>-500</v>
          </cell>
        </row>
        <row r="7480">
          <cell r="G7480">
            <v>11101</v>
          </cell>
          <cell r="I7480">
            <v>300</v>
          </cell>
        </row>
        <row r="7481">
          <cell r="G7481">
            <v>11106</v>
          </cell>
          <cell r="I7481">
            <v>100</v>
          </cell>
        </row>
        <row r="7482">
          <cell r="G7482">
            <v>11093</v>
          </cell>
          <cell r="I7482">
            <v>100</v>
          </cell>
        </row>
        <row r="7483">
          <cell r="G7483">
            <v>11089</v>
          </cell>
          <cell r="I7483">
            <v>1000</v>
          </cell>
        </row>
        <row r="7484">
          <cell r="G7484">
            <v>11088</v>
          </cell>
          <cell r="I7484">
            <v>1760</v>
          </cell>
        </row>
        <row r="7485">
          <cell r="G7485">
            <v>11054</v>
          </cell>
          <cell r="I7485">
            <v>2500</v>
          </cell>
        </row>
        <row r="7486">
          <cell r="G7486">
            <v>11090</v>
          </cell>
          <cell r="I7486">
            <v>500</v>
          </cell>
        </row>
        <row r="7487">
          <cell r="G7487" t="str">
            <v>zz</v>
          </cell>
          <cell r="I7487">
            <v>100</v>
          </cell>
        </row>
        <row r="7488">
          <cell r="I7488">
            <v>-2500</v>
          </cell>
        </row>
        <row r="7489">
          <cell r="G7489">
            <v>10804</v>
          </cell>
          <cell r="I7489">
            <v>6823</v>
          </cell>
        </row>
        <row r="7490">
          <cell r="G7490">
            <v>11028</v>
          </cell>
          <cell r="I7490">
            <v>30</v>
          </cell>
        </row>
        <row r="7491">
          <cell r="G7491">
            <v>11040</v>
          </cell>
          <cell r="I7491">
            <v>1425</v>
          </cell>
        </row>
        <row r="7492">
          <cell r="G7492">
            <v>11093</v>
          </cell>
          <cell r="I7492">
            <v>8500</v>
          </cell>
        </row>
        <row r="7493">
          <cell r="I7493">
            <v>-20000</v>
          </cell>
        </row>
        <row r="7494">
          <cell r="I7494">
            <v>17600</v>
          </cell>
        </row>
        <row r="7495">
          <cell r="I7495">
            <v>-513</v>
          </cell>
        </row>
        <row r="7496">
          <cell r="I7496">
            <v>-300</v>
          </cell>
        </row>
        <row r="7497">
          <cell r="I7497">
            <v>-6000</v>
          </cell>
        </row>
        <row r="7498">
          <cell r="I7498">
            <v>-16000</v>
          </cell>
        </row>
        <row r="7499">
          <cell r="I7499">
            <v>-10300</v>
          </cell>
        </row>
        <row r="7500">
          <cell r="G7500">
            <v>11092</v>
          </cell>
          <cell r="I7500">
            <v>100</v>
          </cell>
        </row>
        <row r="7501">
          <cell r="G7501">
            <v>11094</v>
          </cell>
          <cell r="I7501">
            <v>500</v>
          </cell>
        </row>
        <row r="7502">
          <cell r="I7502">
            <v>-1100</v>
          </cell>
        </row>
        <row r="7503">
          <cell r="I7503">
            <v>-46.78</v>
          </cell>
        </row>
        <row r="7504">
          <cell r="I7504">
            <v>-358</v>
          </cell>
        </row>
        <row r="7505">
          <cell r="I7505">
            <v>-100</v>
          </cell>
        </row>
        <row r="7506">
          <cell r="I7506">
            <v>-5000</v>
          </cell>
        </row>
        <row r="7507">
          <cell r="G7507">
            <v>11092</v>
          </cell>
          <cell r="I7507">
            <v>376</v>
          </cell>
        </row>
        <row r="7508">
          <cell r="G7508">
            <v>10964</v>
          </cell>
          <cell r="I7508">
            <v>1520</v>
          </cell>
        </row>
        <row r="7509">
          <cell r="G7509">
            <v>11089</v>
          </cell>
          <cell r="I7509">
            <v>5000</v>
          </cell>
        </row>
        <row r="7510">
          <cell r="G7510">
            <v>11084</v>
          </cell>
          <cell r="I7510">
            <v>3637</v>
          </cell>
        </row>
        <row r="7511">
          <cell r="G7511">
            <v>11096</v>
          </cell>
          <cell r="I7511">
            <v>15000</v>
          </cell>
        </row>
        <row r="7512">
          <cell r="G7512">
            <v>10961</v>
          </cell>
          <cell r="I7512">
            <v>3248</v>
          </cell>
        </row>
        <row r="7513">
          <cell r="G7513">
            <v>11104</v>
          </cell>
          <cell r="I7513">
            <v>300</v>
          </cell>
        </row>
        <row r="7514">
          <cell r="G7514">
            <v>11039</v>
          </cell>
          <cell r="I7514">
            <v>2500</v>
          </cell>
        </row>
        <row r="7515">
          <cell r="I7515">
            <v>-2250</v>
          </cell>
        </row>
        <row r="7516">
          <cell r="I7516">
            <v>-2800</v>
          </cell>
        </row>
        <row r="7517">
          <cell r="I7517">
            <v>-2000</v>
          </cell>
        </row>
        <row r="7518">
          <cell r="I7518">
            <v>-500</v>
          </cell>
        </row>
        <row r="7519">
          <cell r="I7519">
            <v>-500</v>
          </cell>
        </row>
        <row r="7520">
          <cell r="I7520">
            <v>-300</v>
          </cell>
        </row>
        <row r="7521">
          <cell r="I7521">
            <v>-270</v>
          </cell>
        </row>
        <row r="7522">
          <cell r="I7522">
            <v>-253</v>
          </cell>
        </row>
        <row r="7523">
          <cell r="I7523">
            <v>-202</v>
          </cell>
        </row>
        <row r="7524">
          <cell r="I7524">
            <v>-68</v>
          </cell>
        </row>
        <row r="7525">
          <cell r="I7525">
            <v>-50</v>
          </cell>
        </row>
        <row r="7526">
          <cell r="I7526">
            <v>-350</v>
          </cell>
        </row>
        <row r="7527">
          <cell r="I7527">
            <v>-144</v>
          </cell>
        </row>
        <row r="7528">
          <cell r="I7528">
            <v>-240</v>
          </cell>
        </row>
        <row r="7529">
          <cell r="I7529">
            <v>-420</v>
          </cell>
        </row>
        <row r="7530">
          <cell r="I7530">
            <v>-870</v>
          </cell>
        </row>
        <row r="7531">
          <cell r="I7531">
            <v>-6000</v>
          </cell>
        </row>
        <row r="7532">
          <cell r="I7532">
            <v>-12000</v>
          </cell>
        </row>
        <row r="7533">
          <cell r="I7533">
            <v>-3000</v>
          </cell>
        </row>
        <row r="7534">
          <cell r="G7534">
            <v>11107</v>
          </cell>
          <cell r="I7534">
            <v>100</v>
          </cell>
        </row>
        <row r="7535">
          <cell r="G7535">
            <v>10979</v>
          </cell>
          <cell r="I7535">
            <v>4000</v>
          </cell>
        </row>
        <row r="7536">
          <cell r="G7536">
            <v>11100</v>
          </cell>
          <cell r="I7536">
            <v>400</v>
          </cell>
        </row>
        <row r="7537">
          <cell r="G7537">
            <v>11102</v>
          </cell>
          <cell r="I7537">
            <v>20000</v>
          </cell>
        </row>
        <row r="7538">
          <cell r="G7538">
            <v>11104</v>
          </cell>
          <cell r="I7538">
            <v>600</v>
          </cell>
        </row>
        <row r="7539">
          <cell r="G7539">
            <v>11108</v>
          </cell>
          <cell r="I7539">
            <v>100</v>
          </cell>
        </row>
        <row r="7540">
          <cell r="G7540">
            <v>11042</v>
          </cell>
          <cell r="I7540">
            <v>1796</v>
          </cell>
        </row>
        <row r="7541">
          <cell r="I7541">
            <v>-10000</v>
          </cell>
        </row>
        <row r="7542">
          <cell r="I7542">
            <v>-10000</v>
          </cell>
        </row>
        <row r="7543">
          <cell r="G7543">
            <v>11090</v>
          </cell>
          <cell r="I7543">
            <v>6000</v>
          </cell>
        </row>
        <row r="7544">
          <cell r="G7544">
            <v>11105</v>
          </cell>
          <cell r="I7544">
            <v>200</v>
          </cell>
        </row>
        <row r="7545">
          <cell r="G7545">
            <v>11023</v>
          </cell>
          <cell r="I7545">
            <v>23450</v>
          </cell>
        </row>
        <row r="7546">
          <cell r="G7546">
            <v>11109</v>
          </cell>
          <cell r="I7546">
            <v>200</v>
          </cell>
        </row>
        <row r="7547">
          <cell r="I7547">
            <v>-2000</v>
          </cell>
        </row>
        <row r="7548">
          <cell r="I7548">
            <v>-93</v>
          </cell>
        </row>
        <row r="7549">
          <cell r="I7549">
            <v>-411</v>
          </cell>
        </row>
        <row r="7550">
          <cell r="I7550">
            <v>-13</v>
          </cell>
        </row>
        <row r="7551">
          <cell r="I7551">
            <v>-90.07</v>
          </cell>
        </row>
        <row r="7552">
          <cell r="I7552">
            <v>-130</v>
          </cell>
        </row>
        <row r="7553">
          <cell r="I7553">
            <v>-900</v>
          </cell>
        </row>
        <row r="7554">
          <cell r="I7554">
            <v>-270</v>
          </cell>
        </row>
        <row r="7555">
          <cell r="I7555">
            <v>-1185</v>
          </cell>
        </row>
        <row r="7556">
          <cell r="G7556">
            <v>11110</v>
          </cell>
          <cell r="I7556">
            <v>100</v>
          </cell>
        </row>
        <row r="7557">
          <cell r="G7557">
            <v>11017</v>
          </cell>
          <cell r="I7557">
            <v>1300</v>
          </cell>
        </row>
        <row r="7558">
          <cell r="G7558">
            <v>11111</v>
          </cell>
          <cell r="I7558">
            <v>38000</v>
          </cell>
        </row>
        <row r="7559">
          <cell r="G7559">
            <v>11112</v>
          </cell>
          <cell r="I7559">
            <v>7000</v>
          </cell>
        </row>
        <row r="7560">
          <cell r="G7560">
            <v>11113</v>
          </cell>
          <cell r="I7560">
            <v>500</v>
          </cell>
        </row>
        <row r="7561">
          <cell r="I7561">
            <v>-263.39</v>
          </cell>
        </row>
        <row r="7562">
          <cell r="I7562">
            <v>-300</v>
          </cell>
        </row>
        <row r="7563">
          <cell r="I7563">
            <v>-1032</v>
          </cell>
        </row>
        <row r="7564">
          <cell r="I7564">
            <v>-240</v>
          </cell>
        </row>
        <row r="7565">
          <cell r="I7565">
            <v>-50</v>
          </cell>
        </row>
        <row r="7566">
          <cell r="I7566">
            <v>-10000</v>
          </cell>
        </row>
        <row r="7567">
          <cell r="G7567">
            <v>11114</v>
          </cell>
          <cell r="I7567">
            <v>3000</v>
          </cell>
        </row>
        <row r="7568">
          <cell r="G7568">
            <v>11109</v>
          </cell>
          <cell r="I7568">
            <v>4000</v>
          </cell>
        </row>
        <row r="7569">
          <cell r="I7569">
            <v>-722</v>
          </cell>
        </row>
        <row r="7570">
          <cell r="I7570">
            <v>-121.93999999999998</v>
          </cell>
        </row>
        <row r="7571">
          <cell r="I7571">
            <v>-149</v>
          </cell>
        </row>
        <row r="7572">
          <cell r="I7572">
            <v>-367</v>
          </cell>
        </row>
        <row r="7573">
          <cell r="I7573">
            <v>-363</v>
          </cell>
        </row>
        <row r="7574">
          <cell r="I7574">
            <v>-528</v>
          </cell>
        </row>
        <row r="7575">
          <cell r="I7575">
            <v>-300</v>
          </cell>
        </row>
        <row r="7576">
          <cell r="I7576">
            <v>-238</v>
          </cell>
        </row>
        <row r="7577">
          <cell r="I7577">
            <v>-780</v>
          </cell>
        </row>
        <row r="7578">
          <cell r="I7578">
            <v>-570</v>
          </cell>
        </row>
        <row r="7579">
          <cell r="I7579">
            <v>-1000</v>
          </cell>
        </row>
        <row r="7580">
          <cell r="I7580">
            <v>-100</v>
          </cell>
        </row>
        <row r="7581">
          <cell r="I7581">
            <v>-500</v>
          </cell>
        </row>
        <row r="7582">
          <cell r="I7582">
            <v>-2082</v>
          </cell>
        </row>
        <row r="7583">
          <cell r="I7583">
            <v>-150</v>
          </cell>
        </row>
        <row r="7584">
          <cell r="G7584">
            <v>11016</v>
          </cell>
          <cell r="I7584">
            <v>1500</v>
          </cell>
        </row>
        <row r="7585">
          <cell r="G7585">
            <v>11055</v>
          </cell>
          <cell r="I7585">
            <v>8750</v>
          </cell>
        </row>
        <row r="7586">
          <cell r="G7586">
            <v>11097</v>
          </cell>
          <cell r="I7586">
            <v>2500</v>
          </cell>
        </row>
        <row r="7587">
          <cell r="G7587">
            <v>11064</v>
          </cell>
          <cell r="I7587">
            <v>510</v>
          </cell>
        </row>
        <row r="7588">
          <cell r="G7588">
            <v>11055</v>
          </cell>
          <cell r="I7588">
            <v>750</v>
          </cell>
        </row>
        <row r="7589">
          <cell r="G7589">
            <v>11097</v>
          </cell>
          <cell r="I7589">
            <v>1440</v>
          </cell>
        </row>
        <row r="7590">
          <cell r="I7590">
            <v>-585</v>
          </cell>
        </row>
        <row r="7591">
          <cell r="I7591">
            <v>-800</v>
          </cell>
        </row>
        <row r="7592">
          <cell r="I7592">
            <v>-2250</v>
          </cell>
        </row>
        <row r="7593">
          <cell r="I7593">
            <v>-2800</v>
          </cell>
        </row>
        <row r="7594">
          <cell r="I7594">
            <v>-75</v>
          </cell>
        </row>
        <row r="7595">
          <cell r="I7595">
            <v>-43</v>
          </cell>
        </row>
        <row r="7596">
          <cell r="I7596">
            <v>-2000</v>
          </cell>
        </row>
        <row r="7597">
          <cell r="I7597">
            <v>-68</v>
          </cell>
        </row>
        <row r="7598">
          <cell r="I7598">
            <v>-50</v>
          </cell>
        </row>
        <row r="7599">
          <cell r="I7599">
            <v>-2500</v>
          </cell>
        </row>
        <row r="7600">
          <cell r="I7600">
            <v>-180</v>
          </cell>
        </row>
        <row r="7601">
          <cell r="I7601">
            <v>-7788.2400000000007</v>
          </cell>
        </row>
        <row r="7602">
          <cell r="I7602">
            <v>-65</v>
          </cell>
        </row>
        <row r="7603">
          <cell r="I7603">
            <v>-10000</v>
          </cell>
        </row>
        <row r="7604">
          <cell r="I7604">
            <v>-20000</v>
          </cell>
        </row>
        <row r="7605">
          <cell r="I7605">
            <v>7275.976399999985</v>
          </cell>
        </row>
        <row r="7606">
          <cell r="I7606">
            <v>8750</v>
          </cell>
        </row>
        <row r="7607">
          <cell r="G7607" t="str">
            <v>zz</v>
          </cell>
          <cell r="I7607">
            <v>100</v>
          </cell>
        </row>
        <row r="7608">
          <cell r="G7608" t="str">
            <v>zz</v>
          </cell>
          <cell r="I7608">
            <v>100</v>
          </cell>
        </row>
        <row r="7609">
          <cell r="G7609">
            <v>11116</v>
          </cell>
          <cell r="I7609">
            <v>100</v>
          </cell>
        </row>
        <row r="7610">
          <cell r="G7610">
            <v>11117</v>
          </cell>
          <cell r="I7610">
            <v>100</v>
          </cell>
        </row>
        <row r="7611">
          <cell r="G7611">
            <v>11118</v>
          </cell>
          <cell r="I7611">
            <v>1500</v>
          </cell>
        </row>
        <row r="7612">
          <cell r="G7612">
            <v>11119</v>
          </cell>
          <cell r="I7612">
            <v>500</v>
          </cell>
        </row>
        <row r="7613">
          <cell r="G7613">
            <v>11134</v>
          </cell>
          <cell r="I7613">
            <v>100</v>
          </cell>
        </row>
        <row r="7614">
          <cell r="G7614">
            <v>10966</v>
          </cell>
          <cell r="I7614">
            <v>21750</v>
          </cell>
        </row>
        <row r="7615">
          <cell r="G7615">
            <v>11115</v>
          </cell>
          <cell r="I7615">
            <v>1760</v>
          </cell>
        </row>
        <row r="7616">
          <cell r="I7616">
            <v>-25275</v>
          </cell>
        </row>
        <row r="7617">
          <cell r="I7617">
            <v>25275</v>
          </cell>
        </row>
        <row r="7618">
          <cell r="G7618">
            <v>11112</v>
          </cell>
          <cell r="I7618">
            <v>4250</v>
          </cell>
        </row>
        <row r="7619">
          <cell r="G7619">
            <v>11116</v>
          </cell>
          <cell r="I7619">
            <v>15000</v>
          </cell>
        </row>
        <row r="7620">
          <cell r="G7620">
            <v>11060</v>
          </cell>
          <cell r="I7620">
            <v>3124</v>
          </cell>
        </row>
        <row r="7621">
          <cell r="G7621">
            <v>11120</v>
          </cell>
          <cell r="I7621">
            <v>1200</v>
          </cell>
        </row>
        <row r="7622">
          <cell r="I7622">
            <v>-20000</v>
          </cell>
        </row>
        <row r="7623">
          <cell r="I7623">
            <v>-2000</v>
          </cell>
        </row>
        <row r="7624">
          <cell r="I7624">
            <v>-20000</v>
          </cell>
        </row>
        <row r="7625">
          <cell r="G7625">
            <v>10994</v>
          </cell>
          <cell r="I7625">
            <v>450</v>
          </cell>
        </row>
        <row r="7626">
          <cell r="G7626">
            <v>11105</v>
          </cell>
          <cell r="I7626">
            <v>1800</v>
          </cell>
        </row>
        <row r="7627">
          <cell r="I7627">
            <v>-6383</v>
          </cell>
        </row>
        <row r="7628">
          <cell r="I7628">
            <v>-25.5</v>
          </cell>
        </row>
        <row r="7629">
          <cell r="I7629">
            <v>-100</v>
          </cell>
        </row>
        <row r="7630">
          <cell r="I7630">
            <v>-70</v>
          </cell>
        </row>
        <row r="7631">
          <cell r="I7631">
            <v>-123.71000000000001</v>
          </cell>
        </row>
        <row r="7632">
          <cell r="I7632">
            <v>-286.96000000000004</v>
          </cell>
        </row>
        <row r="7633">
          <cell r="I7633">
            <v>-64</v>
          </cell>
        </row>
        <row r="7634">
          <cell r="G7634">
            <v>11125</v>
          </cell>
          <cell r="I7634">
            <v>2000</v>
          </cell>
        </row>
        <row r="7635">
          <cell r="I7635">
            <v>-300</v>
          </cell>
        </row>
        <row r="7636">
          <cell r="I7636">
            <v>-240</v>
          </cell>
        </row>
        <row r="7637">
          <cell r="I7637">
            <v>-52.78</v>
          </cell>
        </row>
        <row r="7638">
          <cell r="I7638">
            <v>-43</v>
          </cell>
        </row>
        <row r="7639">
          <cell r="I7639">
            <v>-220.10999999999999</v>
          </cell>
        </row>
        <row r="7640">
          <cell r="I7640">
            <v>-178</v>
          </cell>
        </row>
        <row r="7641">
          <cell r="I7641">
            <v>-238.9</v>
          </cell>
        </row>
        <row r="7642">
          <cell r="I7642">
            <v>-427.48</v>
          </cell>
        </row>
        <row r="7643">
          <cell r="I7643">
            <v>-2020</v>
          </cell>
        </row>
        <row r="7644">
          <cell r="I7644">
            <v>-3896</v>
          </cell>
        </row>
        <row r="7645">
          <cell r="I7645">
            <v>-1100</v>
          </cell>
        </row>
        <row r="7646">
          <cell r="I7646">
            <v>-3500</v>
          </cell>
        </row>
        <row r="7647">
          <cell r="I7647">
            <v>-231</v>
          </cell>
        </row>
        <row r="7648">
          <cell r="I7648">
            <v>-6300</v>
          </cell>
        </row>
        <row r="7649">
          <cell r="I7649">
            <v>-231</v>
          </cell>
        </row>
        <row r="7650">
          <cell r="I7650">
            <v>-6500</v>
          </cell>
        </row>
        <row r="7651">
          <cell r="I7651">
            <v>-2800</v>
          </cell>
        </row>
        <row r="7652">
          <cell r="I7652">
            <v>-700</v>
          </cell>
        </row>
        <row r="7653">
          <cell r="I7653">
            <v>-11000</v>
          </cell>
        </row>
        <row r="7654">
          <cell r="I7654">
            <v>-6000</v>
          </cell>
        </row>
        <row r="7655">
          <cell r="G7655">
            <v>11114</v>
          </cell>
          <cell r="I7655">
            <v>4630</v>
          </cell>
        </row>
        <row r="7656">
          <cell r="G7656">
            <v>11083</v>
          </cell>
          <cell r="I7656">
            <v>5900</v>
          </cell>
        </row>
        <row r="7657">
          <cell r="G7657">
            <v>11123</v>
          </cell>
          <cell r="I7657">
            <v>3000</v>
          </cell>
        </row>
        <row r="7658">
          <cell r="G7658">
            <v>11122</v>
          </cell>
          <cell r="I7658">
            <v>4265</v>
          </cell>
        </row>
        <row r="7659">
          <cell r="G7659">
            <v>11076</v>
          </cell>
          <cell r="I7659">
            <v>100</v>
          </cell>
        </row>
        <row r="7660">
          <cell r="G7660">
            <v>11090</v>
          </cell>
          <cell r="I7660">
            <v>5800</v>
          </cell>
        </row>
        <row r="7661">
          <cell r="I7661">
            <v>-72</v>
          </cell>
        </row>
        <row r="7662">
          <cell r="I7662">
            <v>-670.81</v>
          </cell>
        </row>
        <row r="7663">
          <cell r="I7663">
            <v>-183</v>
          </cell>
        </row>
        <row r="7664">
          <cell r="I7664">
            <v>-90</v>
          </cell>
        </row>
        <row r="7665">
          <cell r="I7665">
            <v>-119</v>
          </cell>
        </row>
        <row r="7666">
          <cell r="I7666">
            <v>-200</v>
          </cell>
        </row>
        <row r="7667">
          <cell r="I7667">
            <v>-165</v>
          </cell>
        </row>
        <row r="7668">
          <cell r="I7668">
            <v>-272</v>
          </cell>
        </row>
        <row r="7669">
          <cell r="I7669">
            <v>-240</v>
          </cell>
        </row>
        <row r="7670">
          <cell r="I7670">
            <v>-495</v>
          </cell>
        </row>
        <row r="7671">
          <cell r="G7671">
            <v>11062</v>
          </cell>
          <cell r="I7671">
            <v>5000</v>
          </cell>
        </row>
        <row r="7672">
          <cell r="G7672">
            <v>11075</v>
          </cell>
          <cell r="I7672">
            <v>1660</v>
          </cell>
        </row>
        <row r="7673">
          <cell r="I7673">
            <v>-494</v>
          </cell>
        </row>
        <row r="7674">
          <cell r="I7674">
            <v>-2800</v>
          </cell>
        </row>
        <row r="7675">
          <cell r="I7675">
            <v>-2250</v>
          </cell>
        </row>
        <row r="7676">
          <cell r="I7676">
            <v>-50</v>
          </cell>
        </row>
        <row r="7677">
          <cell r="I7677">
            <v>-351.47</v>
          </cell>
        </row>
        <row r="7678">
          <cell r="I7678">
            <v>-232.8</v>
          </cell>
        </row>
        <row r="7679">
          <cell r="I7679">
            <v>-68</v>
          </cell>
        </row>
        <row r="7680">
          <cell r="I7680">
            <v>-58</v>
          </cell>
        </row>
        <row r="7681">
          <cell r="I7681">
            <v>-6.4</v>
          </cell>
        </row>
        <row r="7682">
          <cell r="I7682">
            <v>-900</v>
          </cell>
        </row>
        <row r="7683">
          <cell r="I7683">
            <v>-210</v>
          </cell>
        </row>
        <row r="7684">
          <cell r="I7684">
            <v>-5500</v>
          </cell>
        </row>
        <row r="7685">
          <cell r="G7685">
            <v>11159</v>
          </cell>
          <cell r="I7685">
            <v>100</v>
          </cell>
        </row>
        <row r="7686">
          <cell r="G7686">
            <v>11128</v>
          </cell>
          <cell r="I7686">
            <v>2000</v>
          </cell>
        </row>
        <row r="7687">
          <cell r="G7687">
            <v>11131</v>
          </cell>
          <cell r="I7687">
            <v>3000</v>
          </cell>
        </row>
        <row r="7688">
          <cell r="I7688">
            <v>-2140</v>
          </cell>
        </row>
        <row r="7689">
          <cell r="I7689">
            <v>-6000</v>
          </cell>
        </row>
        <row r="7690">
          <cell r="G7690">
            <v>11100</v>
          </cell>
          <cell r="I7690">
            <v>1360</v>
          </cell>
        </row>
        <row r="7691">
          <cell r="G7691">
            <v>11132</v>
          </cell>
          <cell r="I7691">
            <v>640</v>
          </cell>
        </row>
        <row r="7692">
          <cell r="I7692">
            <v>-8750</v>
          </cell>
        </row>
        <row r="7693">
          <cell r="I7693">
            <v>8100</v>
          </cell>
        </row>
        <row r="7694">
          <cell r="I7694">
            <v>-30</v>
          </cell>
        </row>
        <row r="7695">
          <cell r="I7695">
            <v>-387.54</v>
          </cell>
        </row>
        <row r="7696">
          <cell r="I7696">
            <v>-114</v>
          </cell>
        </row>
        <row r="7697">
          <cell r="I7697">
            <v>-67</v>
          </cell>
        </row>
        <row r="7698">
          <cell r="I7698">
            <v>-16070</v>
          </cell>
        </row>
        <row r="7699">
          <cell r="I7699">
            <v>-5000</v>
          </cell>
        </row>
        <row r="7700">
          <cell r="G7700">
            <v>11128</v>
          </cell>
          <cell r="I7700">
            <v>10000</v>
          </cell>
        </row>
        <row r="7701">
          <cell r="G7701">
            <v>11094</v>
          </cell>
          <cell r="I7701">
            <v>1260</v>
          </cell>
        </row>
        <row r="7702">
          <cell r="G7702">
            <v>11095</v>
          </cell>
          <cell r="I7702">
            <v>1400</v>
          </cell>
        </row>
        <row r="7703">
          <cell r="I7703">
            <v>-240</v>
          </cell>
        </row>
        <row r="7704">
          <cell r="I7704">
            <v>-6750</v>
          </cell>
        </row>
        <row r="7705">
          <cell r="G7705">
            <v>11129</v>
          </cell>
          <cell r="I7705">
            <v>100</v>
          </cell>
        </row>
        <row r="7706">
          <cell r="G7706">
            <v>11132</v>
          </cell>
          <cell r="I7706">
            <v>1600</v>
          </cell>
        </row>
        <row r="7707">
          <cell r="G7707">
            <v>11032</v>
          </cell>
          <cell r="I7707">
            <v>1460</v>
          </cell>
        </row>
        <row r="7708">
          <cell r="G7708">
            <v>11127</v>
          </cell>
          <cell r="I7708">
            <v>3575</v>
          </cell>
        </row>
        <row r="7709">
          <cell r="I7709">
            <v>-34</v>
          </cell>
        </row>
        <row r="7710">
          <cell r="I7710">
            <v>-150</v>
          </cell>
        </row>
        <row r="7711">
          <cell r="I7711">
            <v>-1000</v>
          </cell>
        </row>
        <row r="7712">
          <cell r="G7712">
            <v>11062</v>
          </cell>
          <cell r="I7712">
            <v>7900</v>
          </cell>
        </row>
        <row r="7713">
          <cell r="G7713">
            <v>11133</v>
          </cell>
          <cell r="I7713">
            <v>9600</v>
          </cell>
        </row>
        <row r="7714">
          <cell r="G7714">
            <v>11132</v>
          </cell>
          <cell r="I7714">
            <v>1760</v>
          </cell>
        </row>
        <row r="7715">
          <cell r="I7715">
            <v>-50</v>
          </cell>
        </row>
        <row r="7716">
          <cell r="I7716">
            <v>-68</v>
          </cell>
        </row>
        <row r="7717">
          <cell r="I7717">
            <v>-250.58</v>
          </cell>
        </row>
        <row r="7718">
          <cell r="I7718">
            <v>-2800</v>
          </cell>
        </row>
        <row r="7719">
          <cell r="I7719">
            <v>-2250</v>
          </cell>
        </row>
        <row r="7720">
          <cell r="I7720">
            <v>-50</v>
          </cell>
        </row>
        <row r="7721">
          <cell r="I7721">
            <v>-402.85</v>
          </cell>
        </row>
        <row r="7722">
          <cell r="I7722">
            <v>-65</v>
          </cell>
        </row>
        <row r="7723">
          <cell r="I7723">
            <v>-578</v>
          </cell>
        </row>
        <row r="7724">
          <cell r="I7724">
            <v>-100</v>
          </cell>
        </row>
        <row r="7725">
          <cell r="I7725">
            <v>-280</v>
          </cell>
        </row>
        <row r="7726">
          <cell r="I7726">
            <v>-204</v>
          </cell>
        </row>
        <row r="7727">
          <cell r="I7727">
            <v>-434</v>
          </cell>
        </row>
        <row r="7728">
          <cell r="G7728">
            <v>11128</v>
          </cell>
          <cell r="I7728">
            <v>11000</v>
          </cell>
        </row>
        <row r="7729">
          <cell r="G7729">
            <v>11128</v>
          </cell>
          <cell r="I7729">
            <v>232</v>
          </cell>
        </row>
        <row r="7730">
          <cell r="G7730">
            <v>11137</v>
          </cell>
          <cell r="I7730">
            <v>6450</v>
          </cell>
        </row>
        <row r="7731">
          <cell r="G7731">
            <v>11135</v>
          </cell>
          <cell r="I7731">
            <v>6000</v>
          </cell>
        </row>
        <row r="7732">
          <cell r="G7732">
            <v>11136</v>
          </cell>
          <cell r="I7732">
            <v>4000</v>
          </cell>
        </row>
        <row r="7733">
          <cell r="G7733">
            <v>11138</v>
          </cell>
          <cell r="I7733">
            <v>500</v>
          </cell>
        </row>
        <row r="7734">
          <cell r="G7734">
            <v>11134</v>
          </cell>
          <cell r="I7734">
            <v>5400</v>
          </cell>
        </row>
        <row r="7735">
          <cell r="G7735">
            <v>11139</v>
          </cell>
          <cell r="I7735">
            <v>300</v>
          </cell>
        </row>
        <row r="7736">
          <cell r="G7736">
            <v>11076</v>
          </cell>
          <cell r="I7736">
            <v>232</v>
          </cell>
        </row>
        <row r="7737">
          <cell r="I7737">
            <v>-3600</v>
          </cell>
        </row>
        <row r="7738">
          <cell r="G7738">
            <v>11130</v>
          </cell>
          <cell r="I7738">
            <v>350</v>
          </cell>
        </row>
        <row r="7739">
          <cell r="G7739">
            <v>11148</v>
          </cell>
          <cell r="I7739">
            <v>5000</v>
          </cell>
        </row>
        <row r="7740">
          <cell r="I7740">
            <v>-1000</v>
          </cell>
        </row>
        <row r="7741">
          <cell r="I7741">
            <v>-1600</v>
          </cell>
        </row>
        <row r="7742">
          <cell r="I7742">
            <v>-20000</v>
          </cell>
        </row>
        <row r="7743">
          <cell r="I7743">
            <v>-10000</v>
          </cell>
        </row>
        <row r="7744">
          <cell r="G7744">
            <v>11144</v>
          </cell>
          <cell r="I7744">
            <v>1800</v>
          </cell>
        </row>
        <row r="7745">
          <cell r="I7745">
            <v>-300</v>
          </cell>
        </row>
        <row r="7746">
          <cell r="I7746">
            <v>-230</v>
          </cell>
        </row>
        <row r="7747">
          <cell r="I7747">
            <v>-11</v>
          </cell>
        </row>
        <row r="7748">
          <cell r="I7748">
            <v>-31</v>
          </cell>
        </row>
        <row r="7749">
          <cell r="I7749">
            <v>-11</v>
          </cell>
        </row>
        <row r="7750">
          <cell r="I7750">
            <v>-1463</v>
          </cell>
        </row>
        <row r="7751">
          <cell r="I7751">
            <v>-174.49</v>
          </cell>
        </row>
        <row r="7752">
          <cell r="I7752">
            <v>-9800</v>
          </cell>
        </row>
        <row r="7753">
          <cell r="G7753">
            <v>11149</v>
          </cell>
          <cell r="I7753">
            <v>5500</v>
          </cell>
        </row>
        <row r="7754">
          <cell r="I7754">
            <v>-66</v>
          </cell>
        </row>
        <row r="7755">
          <cell r="I7755">
            <v>-200</v>
          </cell>
        </row>
        <row r="7756">
          <cell r="I7756">
            <v>-59.02</v>
          </cell>
        </row>
        <row r="7757">
          <cell r="I7757">
            <v>-800</v>
          </cell>
        </row>
        <row r="7758">
          <cell r="I7758">
            <v>-240</v>
          </cell>
        </row>
        <row r="7759">
          <cell r="I7759">
            <v>-12950</v>
          </cell>
        </row>
        <row r="7760">
          <cell r="G7760">
            <v>11151</v>
          </cell>
          <cell r="I7760">
            <v>1000</v>
          </cell>
        </row>
        <row r="7761">
          <cell r="G7761">
            <v>11152</v>
          </cell>
          <cell r="I7761">
            <v>680</v>
          </cell>
        </row>
        <row r="7762">
          <cell r="I7762">
            <v>-139.5</v>
          </cell>
        </row>
        <row r="7763">
          <cell r="I7763">
            <v>-126.28999999999999</v>
          </cell>
        </row>
        <row r="7764">
          <cell r="I7764">
            <v>-1183</v>
          </cell>
        </row>
        <row r="7765">
          <cell r="I7765">
            <v>-2525</v>
          </cell>
        </row>
        <row r="7766">
          <cell r="I7766">
            <v>-50</v>
          </cell>
        </row>
        <row r="7767">
          <cell r="I7767">
            <v>-650</v>
          </cell>
        </row>
        <row r="7768">
          <cell r="G7768">
            <v>11169</v>
          </cell>
          <cell r="I7768">
            <v>300</v>
          </cell>
        </row>
        <row r="7769">
          <cell r="G7769">
            <v>11150</v>
          </cell>
          <cell r="I7769">
            <v>200</v>
          </cell>
        </row>
        <row r="7770">
          <cell r="G7770">
            <v>11178</v>
          </cell>
          <cell r="I7770">
            <v>200</v>
          </cell>
        </row>
        <row r="7771">
          <cell r="G7771">
            <v>11168</v>
          </cell>
          <cell r="I7771">
            <v>100</v>
          </cell>
        </row>
        <row r="7772">
          <cell r="G7772">
            <v>11170</v>
          </cell>
          <cell r="I7772">
            <v>100</v>
          </cell>
        </row>
        <row r="7773">
          <cell r="G7773">
            <v>11172</v>
          </cell>
          <cell r="I7773">
            <v>300</v>
          </cell>
        </row>
        <row r="7774">
          <cell r="G7774">
            <v>11153</v>
          </cell>
          <cell r="I7774">
            <v>100</v>
          </cell>
        </row>
        <row r="7775">
          <cell r="G7775">
            <v>11140</v>
          </cell>
          <cell r="I7775">
            <v>4800</v>
          </cell>
        </row>
        <row r="7776">
          <cell r="I7776">
            <v>-39.9</v>
          </cell>
        </row>
        <row r="7777">
          <cell r="G7777">
            <v>11116</v>
          </cell>
          <cell r="I7777">
            <v>13900</v>
          </cell>
        </row>
        <row r="7778">
          <cell r="G7778">
            <v>11177</v>
          </cell>
          <cell r="I7778">
            <v>200</v>
          </cell>
        </row>
        <row r="7779">
          <cell r="G7779">
            <v>11171</v>
          </cell>
          <cell r="I7779">
            <v>100</v>
          </cell>
        </row>
        <row r="7780">
          <cell r="G7780">
            <v>11085</v>
          </cell>
          <cell r="I7780">
            <v>3400</v>
          </cell>
        </row>
        <row r="7781">
          <cell r="G7781">
            <v>10998</v>
          </cell>
          <cell r="I7781">
            <v>600</v>
          </cell>
        </row>
        <row r="7782">
          <cell r="I7782">
            <v>-4800</v>
          </cell>
        </row>
        <row r="7783">
          <cell r="I7783">
            <v>4698</v>
          </cell>
        </row>
        <row r="7784">
          <cell r="I7784">
            <v>-49.25</v>
          </cell>
        </row>
        <row r="7785">
          <cell r="I7785">
            <v>-12700</v>
          </cell>
        </row>
        <row r="7786">
          <cell r="G7786">
            <v>11108</v>
          </cell>
          <cell r="I7786">
            <v>7750</v>
          </cell>
        </row>
        <row r="7787">
          <cell r="G7787">
            <v>11067</v>
          </cell>
          <cell r="I7787">
            <v>14500</v>
          </cell>
        </row>
        <row r="7788">
          <cell r="I7788">
            <v>-120.65</v>
          </cell>
        </row>
        <row r="7789">
          <cell r="I7789">
            <v>-1000</v>
          </cell>
        </row>
        <row r="7790">
          <cell r="I7790">
            <v>-13.4</v>
          </cell>
        </row>
        <row r="7791">
          <cell r="I7791">
            <v>-18</v>
          </cell>
        </row>
        <row r="7792">
          <cell r="I7792">
            <v>-267.60000000000002</v>
          </cell>
        </row>
        <row r="7793">
          <cell r="I7793">
            <v>-50</v>
          </cell>
        </row>
        <row r="7794">
          <cell r="I7794">
            <v>-2255.61</v>
          </cell>
        </row>
        <row r="7795">
          <cell r="I7795">
            <v>-2000</v>
          </cell>
        </row>
        <row r="7797">
          <cell r="I7797">
            <v>-21244</v>
          </cell>
        </row>
        <row r="7798">
          <cell r="I7798">
            <v>-14000</v>
          </cell>
        </row>
        <row r="7799">
          <cell r="I7799">
            <v>-89</v>
          </cell>
        </row>
        <row r="7800">
          <cell r="I7800">
            <v>-353</v>
          </cell>
        </row>
        <row r="7801">
          <cell r="I7801">
            <v>-1400</v>
          </cell>
        </row>
        <row r="7802">
          <cell r="I7802">
            <v>-60</v>
          </cell>
        </row>
        <row r="7803">
          <cell r="I7803">
            <v>-282.25</v>
          </cell>
        </row>
        <row r="7804">
          <cell r="I7804">
            <v>-18</v>
          </cell>
        </row>
        <row r="7805">
          <cell r="G7805">
            <v>11151</v>
          </cell>
          <cell r="I7805">
            <v>2300</v>
          </cell>
        </row>
        <row r="7806">
          <cell r="G7806">
            <v>11168</v>
          </cell>
          <cell r="I7806">
            <v>6800</v>
          </cell>
        </row>
        <row r="7807">
          <cell r="G7807">
            <v>10998</v>
          </cell>
          <cell r="I7807">
            <v>100</v>
          </cell>
        </row>
        <row r="7808">
          <cell r="G7808">
            <v>11161</v>
          </cell>
          <cell r="I7808">
            <v>3000</v>
          </cell>
        </row>
        <row r="7809">
          <cell r="G7809">
            <v>11160</v>
          </cell>
          <cell r="I7809">
            <v>100</v>
          </cell>
        </row>
        <row r="7810">
          <cell r="G7810">
            <v>10998</v>
          </cell>
          <cell r="I7810">
            <v>900</v>
          </cell>
        </row>
        <row r="7811">
          <cell r="G7811">
            <v>11157</v>
          </cell>
          <cell r="I7811">
            <v>2100</v>
          </cell>
        </row>
        <row r="7812">
          <cell r="G7812">
            <v>11114</v>
          </cell>
          <cell r="I7812">
            <v>3270</v>
          </cell>
        </row>
        <row r="7813">
          <cell r="G7813">
            <v>11050</v>
          </cell>
          <cell r="I7813">
            <v>1800</v>
          </cell>
        </row>
        <row r="7814">
          <cell r="I7814">
            <v>-110.95</v>
          </cell>
        </row>
        <row r="7815">
          <cell r="G7815">
            <v>11163</v>
          </cell>
          <cell r="I7815">
            <v>14500</v>
          </cell>
        </row>
        <row r="7816">
          <cell r="G7816">
            <v>11171</v>
          </cell>
          <cell r="I7816">
            <v>8000</v>
          </cell>
        </row>
        <row r="7817">
          <cell r="G7817">
            <v>11160</v>
          </cell>
          <cell r="I7817">
            <v>1000</v>
          </cell>
        </row>
        <row r="7818">
          <cell r="I7818">
            <v>-240</v>
          </cell>
        </row>
        <row r="7819">
          <cell r="I7819">
            <v>-50</v>
          </cell>
        </row>
        <row r="7820">
          <cell r="I7820">
            <v>-68</v>
          </cell>
        </row>
        <row r="7821">
          <cell r="I7821">
            <v>-2800</v>
          </cell>
        </row>
        <row r="7822">
          <cell r="I7822">
            <v>-2250</v>
          </cell>
        </row>
        <row r="7823">
          <cell r="I7823">
            <v>-112.5</v>
          </cell>
        </row>
        <row r="7824">
          <cell r="I7824">
            <v>-100</v>
          </cell>
        </row>
        <row r="7825">
          <cell r="I7825">
            <v>-305.09999999999997</v>
          </cell>
        </row>
        <row r="7826">
          <cell r="I7826">
            <v>-2630</v>
          </cell>
        </row>
        <row r="7827">
          <cell r="I7827">
            <v>-800</v>
          </cell>
        </row>
        <row r="7828">
          <cell r="I7828">
            <v>-500</v>
          </cell>
        </row>
        <row r="7829">
          <cell r="I7829">
            <v>-800</v>
          </cell>
        </row>
        <row r="7830">
          <cell r="I7830">
            <v>-500</v>
          </cell>
        </row>
        <row r="7831">
          <cell r="I7831">
            <v>-500</v>
          </cell>
        </row>
        <row r="7832">
          <cell r="I7832">
            <v>-450</v>
          </cell>
        </row>
        <row r="7833">
          <cell r="I7833">
            <v>-2000</v>
          </cell>
        </row>
        <row r="7834">
          <cell r="I7834">
            <v>-25</v>
          </cell>
        </row>
        <row r="7835">
          <cell r="I7835">
            <v>-123.89</v>
          </cell>
        </row>
        <row r="7836">
          <cell r="I7836">
            <v>-110</v>
          </cell>
        </row>
        <row r="7837">
          <cell r="I7837">
            <v>-580</v>
          </cell>
        </row>
        <row r="7838">
          <cell r="I7838">
            <v>-847</v>
          </cell>
        </row>
        <row r="7839">
          <cell r="I7839">
            <v>-41.98</v>
          </cell>
        </row>
        <row r="7840">
          <cell r="I7840">
            <v>-6</v>
          </cell>
        </row>
        <row r="7841">
          <cell r="G7841">
            <v>11172</v>
          </cell>
          <cell r="I7841">
            <v>9000</v>
          </cell>
        </row>
        <row r="7842">
          <cell r="G7842">
            <v>11169</v>
          </cell>
          <cell r="I7842">
            <v>8300</v>
          </cell>
        </row>
        <row r="7843">
          <cell r="G7843">
            <v>11174</v>
          </cell>
          <cell r="I7843">
            <v>6000</v>
          </cell>
        </row>
        <row r="7844">
          <cell r="G7844">
            <v>11173</v>
          </cell>
          <cell r="I7844">
            <v>100</v>
          </cell>
        </row>
        <row r="7845">
          <cell r="G7845">
            <v>11170</v>
          </cell>
          <cell r="I7845">
            <v>11000</v>
          </cell>
        </row>
        <row r="7846">
          <cell r="G7846">
            <v>11167</v>
          </cell>
          <cell r="I7846">
            <v>10000</v>
          </cell>
        </row>
        <row r="7847">
          <cell r="G7847">
            <v>11179</v>
          </cell>
          <cell r="I7847">
            <v>2000</v>
          </cell>
        </row>
        <row r="7848">
          <cell r="G7848">
            <v>11176</v>
          </cell>
          <cell r="I7848">
            <v>5000</v>
          </cell>
        </row>
        <row r="7849">
          <cell r="G7849">
            <v>11182</v>
          </cell>
          <cell r="I7849">
            <v>100</v>
          </cell>
        </row>
        <row r="7850">
          <cell r="G7850">
            <v>11185</v>
          </cell>
          <cell r="I7850">
            <v>2800</v>
          </cell>
        </row>
        <row r="7851">
          <cell r="G7851">
            <v>11147</v>
          </cell>
          <cell r="I7851">
            <v>200</v>
          </cell>
        </row>
        <row r="7852">
          <cell r="G7852">
            <v>11183</v>
          </cell>
          <cell r="I7852">
            <v>900</v>
          </cell>
        </row>
        <row r="7853">
          <cell r="I7853">
            <v>62188.706399999995</v>
          </cell>
        </row>
        <row r="7854">
          <cell r="I7854">
            <v>0</v>
          </cell>
        </row>
        <row r="7855">
          <cell r="G7855">
            <v>11044</v>
          </cell>
          <cell r="I7855">
            <v>5000</v>
          </cell>
        </row>
        <row r="7856">
          <cell r="G7856">
            <v>11164</v>
          </cell>
          <cell r="I7856">
            <v>11000</v>
          </cell>
        </row>
        <row r="7857">
          <cell r="G7857">
            <v>11247</v>
          </cell>
          <cell r="I7857">
            <v>2000</v>
          </cell>
        </row>
        <row r="7858">
          <cell r="I7858">
            <v>-30000</v>
          </cell>
        </row>
        <row r="7859">
          <cell r="I7859">
            <v>-1702.17</v>
          </cell>
        </row>
        <row r="7860">
          <cell r="I7860">
            <v>-1466.67</v>
          </cell>
        </row>
        <row r="7861">
          <cell r="I7861">
            <v>-2900</v>
          </cell>
        </row>
        <row r="7862">
          <cell r="I7862">
            <v>-480.35</v>
          </cell>
        </row>
        <row r="7863">
          <cell r="I7863">
            <v>-95</v>
          </cell>
        </row>
        <row r="7864">
          <cell r="I7864">
            <v>30000</v>
          </cell>
        </row>
        <row r="7865">
          <cell r="I7865">
            <v>-32631.16</v>
          </cell>
        </row>
        <row r="7866">
          <cell r="G7866">
            <v>11161</v>
          </cell>
          <cell r="I7866">
            <v>3640</v>
          </cell>
        </row>
        <row r="7867">
          <cell r="G7867">
            <v>11202</v>
          </cell>
          <cell r="I7867">
            <v>300</v>
          </cell>
        </row>
        <row r="7868">
          <cell r="I7868">
            <v>-243.4</v>
          </cell>
        </row>
        <row r="7869">
          <cell r="I7869">
            <v>-122.28999999999999</v>
          </cell>
        </row>
        <row r="7870">
          <cell r="I7870">
            <v>-2000</v>
          </cell>
        </row>
        <row r="7871">
          <cell r="I7871">
            <v>-60.97</v>
          </cell>
        </row>
        <row r="7872">
          <cell r="I7872">
            <v>-300</v>
          </cell>
        </row>
        <row r="7873">
          <cell r="I7873">
            <v>-350</v>
          </cell>
        </row>
        <row r="7874">
          <cell r="I7874">
            <v>-2554.66</v>
          </cell>
        </row>
        <row r="7875">
          <cell r="I7875">
            <v>-25000</v>
          </cell>
        </row>
        <row r="7876">
          <cell r="I7876">
            <v>-10000</v>
          </cell>
        </row>
        <row r="7877">
          <cell r="G7877">
            <v>11139</v>
          </cell>
          <cell r="I7877">
            <v>1200</v>
          </cell>
        </row>
        <row r="7878">
          <cell r="G7878">
            <v>11178</v>
          </cell>
          <cell r="I7878">
            <v>2300</v>
          </cell>
        </row>
        <row r="7879">
          <cell r="G7879">
            <v>11169</v>
          </cell>
          <cell r="I7879">
            <v>4000</v>
          </cell>
        </row>
        <row r="7880">
          <cell r="G7880">
            <v>11038</v>
          </cell>
          <cell r="I7880">
            <v>9900</v>
          </cell>
        </row>
        <row r="7881">
          <cell r="G7881">
            <v>11179</v>
          </cell>
          <cell r="I7881">
            <v>9500</v>
          </cell>
        </row>
        <row r="7882">
          <cell r="I7882">
            <v>-15</v>
          </cell>
        </row>
        <row r="7883">
          <cell r="I7883">
            <v>-199.8</v>
          </cell>
        </row>
        <row r="7884">
          <cell r="I7884">
            <v>-50</v>
          </cell>
        </row>
        <row r="7885">
          <cell r="I7885">
            <v>-1342.31</v>
          </cell>
        </row>
        <row r="7886">
          <cell r="I7886">
            <v>-2000</v>
          </cell>
        </row>
        <row r="7887">
          <cell r="I7887">
            <v>-120</v>
          </cell>
        </row>
        <row r="7888">
          <cell r="I7888">
            <v>-15.81</v>
          </cell>
        </row>
        <row r="7889">
          <cell r="I7889">
            <v>-50</v>
          </cell>
        </row>
        <row r="7890">
          <cell r="I7890">
            <v>-54</v>
          </cell>
        </row>
        <row r="7891">
          <cell r="I7891">
            <v>-260</v>
          </cell>
        </row>
        <row r="7892">
          <cell r="I7892">
            <v>-1600.29</v>
          </cell>
        </row>
        <row r="7893">
          <cell r="I7893">
            <v>-100</v>
          </cell>
        </row>
        <row r="7894">
          <cell r="I7894">
            <v>-28</v>
          </cell>
        </row>
        <row r="7895">
          <cell r="I7895">
            <v>-146.60000000000002</v>
          </cell>
        </row>
        <row r="7896">
          <cell r="I7896">
            <v>-28</v>
          </cell>
        </row>
        <row r="7897">
          <cell r="G7897" t="str">
            <v>zz</v>
          </cell>
          <cell r="I7897">
            <v>100</v>
          </cell>
        </row>
        <row r="7898">
          <cell r="G7898">
            <v>11189</v>
          </cell>
          <cell r="I7898">
            <v>100</v>
          </cell>
        </row>
        <row r="7899">
          <cell r="I7899">
            <v>-50</v>
          </cell>
        </row>
        <row r="7900">
          <cell r="I7900">
            <v>-70</v>
          </cell>
        </row>
        <row r="7901">
          <cell r="I7901">
            <v>-2800</v>
          </cell>
        </row>
        <row r="7902">
          <cell r="I7902">
            <v>-2250</v>
          </cell>
        </row>
        <row r="7903">
          <cell r="I7903">
            <v>-4200</v>
          </cell>
        </row>
        <row r="7904">
          <cell r="I7904">
            <v>-700</v>
          </cell>
        </row>
        <row r="7905">
          <cell r="I7905">
            <v>-300</v>
          </cell>
        </row>
        <row r="7906">
          <cell r="I7906">
            <v>-7000</v>
          </cell>
        </row>
        <row r="7907">
          <cell r="I7907">
            <v>-9000</v>
          </cell>
        </row>
        <row r="7908">
          <cell r="I7908">
            <v>-3000</v>
          </cell>
        </row>
        <row r="7909">
          <cell r="I7909">
            <v>-1500</v>
          </cell>
        </row>
        <row r="7910">
          <cell r="I7910">
            <v>-11000</v>
          </cell>
        </row>
        <row r="7911">
          <cell r="I7911">
            <v>-4500</v>
          </cell>
        </row>
        <row r="7912">
          <cell r="I7912">
            <v>-1190</v>
          </cell>
        </row>
        <row r="7913">
          <cell r="I7913">
            <v>-595</v>
          </cell>
        </row>
        <row r="7914">
          <cell r="I7914">
            <v>-4775</v>
          </cell>
        </row>
        <row r="7915">
          <cell r="I7915">
            <v>-583</v>
          </cell>
        </row>
        <row r="7916">
          <cell r="I7916">
            <v>-4000</v>
          </cell>
        </row>
        <row r="7917">
          <cell r="I7917">
            <v>-152</v>
          </cell>
        </row>
        <row r="7918">
          <cell r="I7918">
            <v>-240</v>
          </cell>
        </row>
        <row r="7919">
          <cell r="I7919">
            <v>-5000</v>
          </cell>
        </row>
        <row r="7920">
          <cell r="G7920">
            <v>11133</v>
          </cell>
          <cell r="I7920">
            <v>9600</v>
          </cell>
        </row>
        <row r="7921">
          <cell r="G7921">
            <v>11167</v>
          </cell>
          <cell r="I7921">
            <v>200</v>
          </cell>
        </row>
        <row r="7922">
          <cell r="G7922">
            <v>11196</v>
          </cell>
          <cell r="I7922">
            <v>500</v>
          </cell>
        </row>
        <row r="7923">
          <cell r="G7923">
            <v>11197</v>
          </cell>
          <cell r="I7923">
            <v>100</v>
          </cell>
        </row>
        <row r="7924">
          <cell r="G7924">
            <v>11136</v>
          </cell>
          <cell r="I7924">
            <v>3600</v>
          </cell>
        </row>
        <row r="7925">
          <cell r="G7925">
            <v>11191</v>
          </cell>
          <cell r="I7925">
            <v>1500</v>
          </cell>
        </row>
        <row r="7926">
          <cell r="G7926">
            <v>11198</v>
          </cell>
          <cell r="I7926">
            <v>100</v>
          </cell>
        </row>
        <row r="7927">
          <cell r="G7927">
            <v>11192</v>
          </cell>
          <cell r="I7927">
            <v>1000</v>
          </cell>
        </row>
        <row r="7928">
          <cell r="G7928" t="str">
            <v>zz</v>
          </cell>
          <cell r="I7928">
            <v>100</v>
          </cell>
        </row>
        <row r="7929">
          <cell r="G7929">
            <v>11193</v>
          </cell>
          <cell r="I7929">
            <v>1000</v>
          </cell>
        </row>
        <row r="7930">
          <cell r="G7930">
            <v>11292</v>
          </cell>
          <cell r="I7930">
            <v>100</v>
          </cell>
        </row>
        <row r="7931">
          <cell r="G7931">
            <v>11194</v>
          </cell>
          <cell r="I7931">
            <v>1750</v>
          </cell>
        </row>
        <row r="7932">
          <cell r="G7932">
            <v>11047</v>
          </cell>
          <cell r="I7932">
            <v>900</v>
          </cell>
        </row>
        <row r="7933">
          <cell r="G7933">
            <v>11166</v>
          </cell>
          <cell r="I7933">
            <v>6800</v>
          </cell>
        </row>
        <row r="7934">
          <cell r="G7934">
            <v>11202</v>
          </cell>
          <cell r="I7934">
            <v>300</v>
          </cell>
        </row>
        <row r="7935">
          <cell r="G7935">
            <v>11093</v>
          </cell>
          <cell r="I7935">
            <v>5000</v>
          </cell>
        </row>
        <row r="7936">
          <cell r="G7936">
            <v>10998</v>
          </cell>
          <cell r="I7936">
            <v>10000</v>
          </cell>
        </row>
        <row r="7937">
          <cell r="G7937">
            <v>11199</v>
          </cell>
          <cell r="I7937">
            <v>500</v>
          </cell>
        </row>
        <row r="7938">
          <cell r="I7938">
            <v>-46</v>
          </cell>
        </row>
        <row r="7939">
          <cell r="I7939">
            <v>-243.26</v>
          </cell>
        </row>
        <row r="7940">
          <cell r="I7940">
            <v>-500</v>
          </cell>
        </row>
        <row r="7941">
          <cell r="I7941">
            <v>-261.32</v>
          </cell>
        </row>
        <row r="7942">
          <cell r="I7942">
            <v>-255</v>
          </cell>
        </row>
        <row r="7943">
          <cell r="I7943">
            <v>-63.96</v>
          </cell>
        </row>
        <row r="7944">
          <cell r="I7944">
            <v>-155.5</v>
          </cell>
        </row>
        <row r="7945">
          <cell r="I7945">
            <v>-2000</v>
          </cell>
        </row>
        <row r="7946">
          <cell r="I7946">
            <v>-166.19</v>
          </cell>
        </row>
        <row r="7947">
          <cell r="I7947">
            <v>-10000</v>
          </cell>
        </row>
        <row r="7948">
          <cell r="G7948">
            <v>11150</v>
          </cell>
          <cell r="I7948">
            <v>5000</v>
          </cell>
        </row>
        <row r="7949">
          <cell r="G7949">
            <v>11153</v>
          </cell>
          <cell r="I7949">
            <v>4000</v>
          </cell>
        </row>
        <row r="7950">
          <cell r="G7950">
            <v>11200</v>
          </cell>
          <cell r="I7950">
            <v>1000</v>
          </cell>
        </row>
        <row r="7951">
          <cell r="G7951">
            <v>11201</v>
          </cell>
          <cell r="I7951">
            <v>400</v>
          </cell>
        </row>
        <row r="7952">
          <cell r="G7952">
            <v>11203</v>
          </cell>
          <cell r="I7952">
            <v>100</v>
          </cell>
        </row>
        <row r="7953">
          <cell r="I7953">
            <v>-235.98999999999998</v>
          </cell>
        </row>
        <row r="7954">
          <cell r="I7954">
            <v>-300.67</v>
          </cell>
        </row>
        <row r="7955">
          <cell r="I7955">
            <v>-37</v>
          </cell>
        </row>
        <row r="7956">
          <cell r="I7956">
            <v>-80</v>
          </cell>
        </row>
        <row r="7957">
          <cell r="I7957">
            <v>-4000</v>
          </cell>
        </row>
        <row r="7958">
          <cell r="I7958">
            <v>-15000</v>
          </cell>
        </row>
        <row r="7959">
          <cell r="G7959">
            <v>11197</v>
          </cell>
          <cell r="I7959">
            <v>11000</v>
          </cell>
        </row>
        <row r="7960">
          <cell r="I7960">
            <v>-46</v>
          </cell>
        </row>
        <row r="7961">
          <cell r="I7961">
            <v>-11</v>
          </cell>
        </row>
        <row r="7962">
          <cell r="I7962">
            <v>-16.5</v>
          </cell>
        </row>
        <row r="7963">
          <cell r="I7963">
            <v>-3000</v>
          </cell>
        </row>
        <row r="7964">
          <cell r="G7964">
            <v>11152</v>
          </cell>
          <cell r="I7964">
            <v>1000</v>
          </cell>
        </row>
        <row r="7965">
          <cell r="I7965">
            <v>-50</v>
          </cell>
        </row>
        <row r="7966">
          <cell r="I7966">
            <v>-70</v>
          </cell>
        </row>
        <row r="7967">
          <cell r="I7967">
            <v>-240</v>
          </cell>
        </row>
        <row r="7968">
          <cell r="I7968">
            <v>-4800</v>
          </cell>
        </row>
        <row r="7969">
          <cell r="I7969">
            <v>-2250</v>
          </cell>
        </row>
        <row r="7970">
          <cell r="I7970">
            <v>-930</v>
          </cell>
        </row>
        <row r="7971">
          <cell r="I7971">
            <v>-26</v>
          </cell>
        </row>
        <row r="7972">
          <cell r="I7972">
            <v>-360</v>
          </cell>
        </row>
        <row r="7973">
          <cell r="I7973">
            <v>-1260</v>
          </cell>
        </row>
        <row r="7974">
          <cell r="I7974">
            <v>-182</v>
          </cell>
        </row>
        <row r="7975">
          <cell r="I7975">
            <v>-260</v>
          </cell>
        </row>
        <row r="7976">
          <cell r="I7976">
            <v>-936</v>
          </cell>
        </row>
        <row r="7977">
          <cell r="I7977">
            <v>-820</v>
          </cell>
        </row>
        <row r="7978">
          <cell r="I7978">
            <v>-1820</v>
          </cell>
        </row>
        <row r="7979">
          <cell r="I7979">
            <v>-50</v>
          </cell>
        </row>
        <row r="7980">
          <cell r="I7980">
            <v>-200</v>
          </cell>
        </row>
        <row r="7981">
          <cell r="I7981">
            <v>-500</v>
          </cell>
        </row>
        <row r="7982">
          <cell r="I7982">
            <v>-1000</v>
          </cell>
        </row>
        <row r="7983">
          <cell r="I7983">
            <v>-170</v>
          </cell>
        </row>
        <row r="7984">
          <cell r="I7984">
            <v>-40</v>
          </cell>
        </row>
        <row r="7985">
          <cell r="I7985">
            <v>-240</v>
          </cell>
        </row>
        <row r="7986">
          <cell r="I7986">
            <v>-37</v>
          </cell>
        </row>
        <row r="7987">
          <cell r="I7987">
            <v>-598.95000000000005</v>
          </cell>
        </row>
        <row r="7988">
          <cell r="I7988">
            <v>-119.9</v>
          </cell>
        </row>
        <row r="7989">
          <cell r="G7989">
            <v>11207</v>
          </cell>
          <cell r="I7989">
            <v>100</v>
          </cell>
        </row>
        <row r="7990">
          <cell r="G7990">
            <v>11206</v>
          </cell>
          <cell r="I7990">
            <v>9080</v>
          </cell>
        </row>
        <row r="7991">
          <cell r="G7991">
            <v>11205</v>
          </cell>
          <cell r="I7991">
            <v>300</v>
          </cell>
        </row>
        <row r="7992">
          <cell r="G7992">
            <v>11217</v>
          </cell>
          <cell r="I7992">
            <v>100</v>
          </cell>
        </row>
        <row r="7993">
          <cell r="G7993">
            <v>11213</v>
          </cell>
          <cell r="I7993">
            <v>200</v>
          </cell>
        </row>
        <row r="7994">
          <cell r="G7994">
            <v>11125</v>
          </cell>
          <cell r="I7994">
            <v>1520</v>
          </cell>
        </row>
        <row r="7995">
          <cell r="G7995">
            <v>11134</v>
          </cell>
          <cell r="I7995">
            <v>900</v>
          </cell>
        </row>
        <row r="7996">
          <cell r="G7996">
            <v>11220</v>
          </cell>
          <cell r="I7996">
            <v>100</v>
          </cell>
        </row>
        <row r="7997">
          <cell r="G7997">
            <v>10998</v>
          </cell>
          <cell r="I7997">
            <v>5000</v>
          </cell>
        </row>
        <row r="7998">
          <cell r="G7998">
            <v>11211</v>
          </cell>
          <cell r="I7998">
            <v>300</v>
          </cell>
        </row>
        <row r="7999">
          <cell r="I7999">
            <v>-77.349999999999994</v>
          </cell>
        </row>
        <row r="8000">
          <cell r="I8000">
            <v>-20</v>
          </cell>
        </row>
        <row r="8001">
          <cell r="I8001">
            <v>-60.5</v>
          </cell>
        </row>
        <row r="8002">
          <cell r="I8002">
            <v>-141.33000000000001</v>
          </cell>
        </row>
        <row r="8003">
          <cell r="I8003">
            <v>-20</v>
          </cell>
        </row>
        <row r="8004">
          <cell r="I8004">
            <v>-595</v>
          </cell>
        </row>
        <row r="8005">
          <cell r="I8005">
            <v>-38</v>
          </cell>
        </row>
        <row r="8006">
          <cell r="I8006">
            <v>-8000</v>
          </cell>
        </row>
        <row r="8007">
          <cell r="G8007">
            <v>11205</v>
          </cell>
          <cell r="I8007">
            <v>17000</v>
          </cell>
        </row>
        <row r="8008">
          <cell r="G8008">
            <v>11210</v>
          </cell>
          <cell r="I8008">
            <v>4500</v>
          </cell>
        </row>
        <row r="8009">
          <cell r="I8009">
            <v>-60</v>
          </cell>
        </row>
        <row r="8010">
          <cell r="I8010">
            <v>-101.85999999999999</v>
          </cell>
        </row>
        <row r="8011">
          <cell r="I8011">
            <v>-31.39</v>
          </cell>
        </row>
        <row r="8012">
          <cell r="I8012">
            <v>-26.39</v>
          </cell>
        </row>
        <row r="8013">
          <cell r="I8013">
            <v>-180</v>
          </cell>
        </row>
        <row r="8014">
          <cell r="I8014">
            <v>-3000</v>
          </cell>
        </row>
        <row r="8015">
          <cell r="G8015">
            <v>11089</v>
          </cell>
          <cell r="I8015">
            <v>6500</v>
          </cell>
        </row>
        <row r="8016">
          <cell r="I8016">
            <v>-40</v>
          </cell>
        </row>
        <row r="8017">
          <cell r="I8017">
            <v>-130</v>
          </cell>
        </row>
        <row r="8018">
          <cell r="G8018">
            <v>11189</v>
          </cell>
          <cell r="I8018">
            <v>4200</v>
          </cell>
        </row>
        <row r="8019">
          <cell r="G8019">
            <v>11082</v>
          </cell>
          <cell r="I8019">
            <v>12845</v>
          </cell>
        </row>
        <row r="8020">
          <cell r="G8020">
            <v>11214</v>
          </cell>
          <cell r="I8020">
            <v>300</v>
          </cell>
        </row>
        <row r="8021">
          <cell r="I8021">
            <v>-350</v>
          </cell>
        </row>
        <row r="8022">
          <cell r="I8022">
            <v>-200</v>
          </cell>
        </row>
        <row r="8023">
          <cell r="I8023">
            <v>-82.01</v>
          </cell>
        </row>
        <row r="8024">
          <cell r="I8024">
            <v>-98</v>
          </cell>
        </row>
        <row r="8025">
          <cell r="I8025">
            <v>-99.25</v>
          </cell>
        </row>
        <row r="8026">
          <cell r="I8026">
            <v>-69.900000000000006</v>
          </cell>
        </row>
        <row r="8027">
          <cell r="I8027">
            <v>-200</v>
          </cell>
        </row>
        <row r="8028">
          <cell r="I8028">
            <v>-1210</v>
          </cell>
        </row>
        <row r="8029">
          <cell r="I8029">
            <v>-89</v>
          </cell>
        </row>
        <row r="8030">
          <cell r="I8030">
            <v>-149.81</v>
          </cell>
        </row>
        <row r="8031">
          <cell r="I8031">
            <v>-144</v>
          </cell>
        </row>
        <row r="8032">
          <cell r="I8032">
            <v>-1500</v>
          </cell>
        </row>
        <row r="8033">
          <cell r="I8033">
            <v>-500</v>
          </cell>
        </row>
        <row r="8034">
          <cell r="I8034">
            <v>-3000</v>
          </cell>
        </row>
        <row r="8035">
          <cell r="I8035">
            <v>-10000</v>
          </cell>
        </row>
        <row r="8036">
          <cell r="G8036">
            <v>11171</v>
          </cell>
          <cell r="I8036">
            <v>10000</v>
          </cell>
        </row>
        <row r="8037">
          <cell r="G8037">
            <v>11218</v>
          </cell>
          <cell r="I8037">
            <v>2000</v>
          </cell>
        </row>
        <row r="8038">
          <cell r="G8038">
            <v>11176</v>
          </cell>
          <cell r="I8038">
            <v>9800</v>
          </cell>
        </row>
        <row r="8039">
          <cell r="G8039">
            <v>11213</v>
          </cell>
          <cell r="I8039">
            <v>15000</v>
          </cell>
        </row>
        <row r="8040">
          <cell r="I8040">
            <v>-50</v>
          </cell>
        </row>
        <row r="8041">
          <cell r="I8041">
            <v>-70</v>
          </cell>
        </row>
        <row r="8042">
          <cell r="I8042">
            <v>-2800</v>
          </cell>
        </row>
        <row r="8043">
          <cell r="I8043">
            <v>-140</v>
          </cell>
        </row>
        <row r="8044">
          <cell r="I8044">
            <v>-145</v>
          </cell>
        </row>
        <row r="8045">
          <cell r="I8045">
            <v>-850</v>
          </cell>
        </row>
        <row r="8046">
          <cell r="I8046">
            <v>-100</v>
          </cell>
        </row>
        <row r="8047">
          <cell r="I8047">
            <v>-900</v>
          </cell>
        </row>
        <row r="8048">
          <cell r="I8048">
            <v>-300</v>
          </cell>
        </row>
        <row r="8049">
          <cell r="I8049">
            <v>-15</v>
          </cell>
        </row>
        <row r="8050">
          <cell r="I8050">
            <v>-200</v>
          </cell>
        </row>
        <row r="8051">
          <cell r="I8051">
            <v>-288</v>
          </cell>
        </row>
        <row r="8052">
          <cell r="I8052">
            <v>-160.47999999999999</v>
          </cell>
        </row>
        <row r="8053">
          <cell r="I8053">
            <v>-48.23</v>
          </cell>
        </row>
        <row r="8054">
          <cell r="I8054">
            <v>-33.869999999999997</v>
          </cell>
        </row>
        <row r="8055">
          <cell r="I8055">
            <v>-3000</v>
          </cell>
        </row>
        <row r="8056">
          <cell r="I8056">
            <v>-667.99</v>
          </cell>
        </row>
        <row r="8057">
          <cell r="I8057">
            <v>-37</v>
          </cell>
        </row>
        <row r="8058">
          <cell r="I8058">
            <v>-1000</v>
          </cell>
        </row>
        <row r="8059">
          <cell r="G8059">
            <v>11232</v>
          </cell>
          <cell r="I8059">
            <v>8000</v>
          </cell>
        </row>
        <row r="8060">
          <cell r="G8060">
            <v>11131</v>
          </cell>
          <cell r="I8060">
            <v>3590</v>
          </cell>
        </row>
        <row r="8061">
          <cell r="G8061">
            <v>11229</v>
          </cell>
          <cell r="I8061">
            <v>100</v>
          </cell>
        </row>
        <row r="8062">
          <cell r="G8062">
            <v>11137</v>
          </cell>
          <cell r="I8062">
            <v>6450</v>
          </cell>
        </row>
        <row r="8063">
          <cell r="G8063">
            <v>11140</v>
          </cell>
          <cell r="I8063">
            <v>8875</v>
          </cell>
        </row>
        <row r="8064">
          <cell r="G8064">
            <v>11225</v>
          </cell>
          <cell r="I8064">
            <v>200</v>
          </cell>
        </row>
        <row r="8065">
          <cell r="G8065">
            <v>11233</v>
          </cell>
          <cell r="I8065">
            <v>100</v>
          </cell>
        </row>
        <row r="8066">
          <cell r="G8066">
            <v>11226</v>
          </cell>
          <cell r="I8066">
            <v>300</v>
          </cell>
        </row>
        <row r="8067">
          <cell r="G8067">
            <v>11178</v>
          </cell>
          <cell r="I8067">
            <v>2600</v>
          </cell>
        </row>
        <row r="8068">
          <cell r="G8068">
            <v>11220</v>
          </cell>
          <cell r="I8068">
            <v>11000</v>
          </cell>
        </row>
        <row r="8069">
          <cell r="G8069">
            <v>11207</v>
          </cell>
          <cell r="I8069">
            <v>10350</v>
          </cell>
        </row>
        <row r="8070">
          <cell r="G8070">
            <v>11212</v>
          </cell>
          <cell r="I8070">
            <v>9900</v>
          </cell>
        </row>
        <row r="8071">
          <cell r="G8071">
            <v>11223</v>
          </cell>
          <cell r="I8071">
            <v>5000</v>
          </cell>
        </row>
        <row r="8072">
          <cell r="G8072">
            <v>11223</v>
          </cell>
          <cell r="I8072">
            <v>200</v>
          </cell>
        </row>
        <row r="8073">
          <cell r="G8073">
            <v>11112</v>
          </cell>
          <cell r="I8073">
            <v>11250</v>
          </cell>
        </row>
        <row r="8074">
          <cell r="I8074">
            <v>-2829.75</v>
          </cell>
        </row>
        <row r="8075">
          <cell r="I8075">
            <v>2658.31</v>
          </cell>
        </row>
        <row r="8076">
          <cell r="I8076">
            <v>171.5</v>
          </cell>
        </row>
        <row r="8077">
          <cell r="I8077">
            <v>-45</v>
          </cell>
        </row>
        <row r="8078">
          <cell r="I8078">
            <v>-5000</v>
          </cell>
        </row>
        <row r="8079">
          <cell r="I8079">
            <v>-15000</v>
          </cell>
        </row>
        <row r="8080">
          <cell r="I8080">
            <v>-15000</v>
          </cell>
        </row>
        <row r="8081">
          <cell r="G8081">
            <v>11227</v>
          </cell>
          <cell r="I8081">
            <v>100</v>
          </cell>
        </row>
        <row r="8082">
          <cell r="G8082">
            <v>11109</v>
          </cell>
          <cell r="I8082">
            <v>1200</v>
          </cell>
        </row>
        <row r="8083">
          <cell r="I8083">
            <v>-771.87</v>
          </cell>
        </row>
        <row r="8084">
          <cell r="I8084">
            <v>-4917.82</v>
          </cell>
        </row>
        <row r="8085">
          <cell r="I8085">
            <v>-89.6</v>
          </cell>
        </row>
        <row r="8086">
          <cell r="I8086">
            <v>-115.9</v>
          </cell>
        </row>
        <row r="8087">
          <cell r="I8087">
            <v>-1057</v>
          </cell>
        </row>
        <row r="8088">
          <cell r="I8088">
            <v>-27</v>
          </cell>
        </row>
        <row r="8089">
          <cell r="I8089">
            <v>-280</v>
          </cell>
        </row>
        <row r="8090">
          <cell r="I8090">
            <v>-100</v>
          </cell>
        </row>
        <row r="8091">
          <cell r="I8091">
            <v>-10000</v>
          </cell>
        </row>
        <row r="8092">
          <cell r="I8092">
            <v>-10000</v>
          </cell>
        </row>
        <row r="8093">
          <cell r="G8093">
            <v>11222</v>
          </cell>
          <cell r="I8093">
            <v>1500</v>
          </cell>
        </row>
        <row r="8094">
          <cell r="G8094">
            <v>11195</v>
          </cell>
          <cell r="I8094">
            <v>6000</v>
          </cell>
        </row>
        <row r="8095">
          <cell r="G8095">
            <v>11210</v>
          </cell>
          <cell r="I8095">
            <v>5680</v>
          </cell>
        </row>
        <row r="8096">
          <cell r="I8096">
            <v>-1939</v>
          </cell>
        </row>
        <row r="8097">
          <cell r="I8097">
            <v>-1287</v>
          </cell>
        </row>
        <row r="8098">
          <cell r="I8098">
            <v>-53</v>
          </cell>
        </row>
        <row r="8099">
          <cell r="I8099">
            <v>-2000</v>
          </cell>
        </row>
        <row r="8100">
          <cell r="I8100">
            <v>-6.5</v>
          </cell>
        </row>
        <row r="8101">
          <cell r="I8101">
            <v>-150</v>
          </cell>
        </row>
        <row r="8102">
          <cell r="I8102">
            <v>-1080</v>
          </cell>
        </row>
        <row r="8103">
          <cell r="I8103">
            <v>-86.9</v>
          </cell>
        </row>
        <row r="8104">
          <cell r="I8104">
            <v>-150</v>
          </cell>
        </row>
        <row r="8105">
          <cell r="I8105">
            <v>-156</v>
          </cell>
        </row>
        <row r="8106">
          <cell r="I8106">
            <v>-69.8</v>
          </cell>
        </row>
        <row r="8107">
          <cell r="I8107">
            <v>-3000</v>
          </cell>
        </row>
        <row r="8108">
          <cell r="I8108">
            <v>-50</v>
          </cell>
        </row>
        <row r="8109">
          <cell r="I8109">
            <v>-70</v>
          </cell>
        </row>
        <row r="8110">
          <cell r="I8110">
            <v>-250</v>
          </cell>
        </row>
        <row r="8111">
          <cell r="I8111">
            <v>-2800</v>
          </cell>
        </row>
        <row r="8112">
          <cell r="I8112">
            <v>-2250</v>
          </cell>
        </row>
        <row r="8113">
          <cell r="I8113">
            <v>-494</v>
          </cell>
        </row>
        <row r="8114">
          <cell r="I8114">
            <v>-28</v>
          </cell>
        </row>
        <row r="8115">
          <cell r="I8115">
            <v>-182</v>
          </cell>
        </row>
        <row r="8116">
          <cell r="I8116">
            <v>-234</v>
          </cell>
        </row>
        <row r="8117">
          <cell r="I8117">
            <v>-600</v>
          </cell>
        </row>
        <row r="8118">
          <cell r="I8118">
            <v>-432</v>
          </cell>
        </row>
        <row r="8119">
          <cell r="I8119">
            <v>-72</v>
          </cell>
        </row>
        <row r="8120">
          <cell r="I8120">
            <v>-234</v>
          </cell>
        </row>
        <row r="8121">
          <cell r="I8121">
            <v>-144</v>
          </cell>
        </row>
        <row r="8122">
          <cell r="I8122">
            <v>-300</v>
          </cell>
        </row>
        <row r="8123">
          <cell r="I8123">
            <v>-64.5</v>
          </cell>
        </row>
        <row r="8124">
          <cell r="I8124">
            <v>-3312.38</v>
          </cell>
        </row>
        <row r="8125">
          <cell r="I8125">
            <v>-146.05000000000001</v>
          </cell>
        </row>
        <row r="8126">
          <cell r="I8126">
            <v>-51.96</v>
          </cell>
        </row>
        <row r="8127">
          <cell r="I8127">
            <v>-3100</v>
          </cell>
        </row>
        <row r="8128">
          <cell r="I8128">
            <v>-60</v>
          </cell>
        </row>
        <row r="8129">
          <cell r="I8129">
            <v>-100</v>
          </cell>
        </row>
        <row r="8130">
          <cell r="G8130">
            <v>11230</v>
          </cell>
          <cell r="I8130">
            <v>5000</v>
          </cell>
        </row>
        <row r="8131">
          <cell r="G8131">
            <v>10813</v>
          </cell>
          <cell r="I8131">
            <v>100</v>
          </cell>
        </row>
        <row r="8132">
          <cell r="G8132">
            <v>11237</v>
          </cell>
          <cell r="I8132">
            <v>300</v>
          </cell>
        </row>
        <row r="8133">
          <cell r="G8133">
            <v>11235</v>
          </cell>
          <cell r="I8133">
            <v>200</v>
          </cell>
        </row>
        <row r="8134">
          <cell r="G8134">
            <v>11288</v>
          </cell>
          <cell r="I8134">
            <v>1000</v>
          </cell>
        </row>
        <row r="8135">
          <cell r="G8135">
            <v>11269</v>
          </cell>
          <cell r="I8135">
            <v>100</v>
          </cell>
        </row>
        <row r="8136">
          <cell r="G8136" t="str">
            <v>zz</v>
          </cell>
          <cell r="I8136">
            <v>100</v>
          </cell>
        </row>
        <row r="8137">
          <cell r="G8137">
            <v>11234</v>
          </cell>
          <cell r="I8137">
            <v>500</v>
          </cell>
        </row>
        <row r="8138">
          <cell r="G8138">
            <v>11240</v>
          </cell>
          <cell r="I8138">
            <v>200</v>
          </cell>
        </row>
        <row r="8139">
          <cell r="G8139">
            <v>11238</v>
          </cell>
          <cell r="I8139">
            <v>200</v>
          </cell>
        </row>
        <row r="8140">
          <cell r="G8140">
            <v>11239</v>
          </cell>
          <cell r="I8140">
            <v>100</v>
          </cell>
        </row>
        <row r="8141">
          <cell r="G8141">
            <v>11164</v>
          </cell>
          <cell r="I8141">
            <v>11500</v>
          </cell>
        </row>
        <row r="8142">
          <cell r="G8142">
            <v>11242</v>
          </cell>
          <cell r="I8142">
            <v>100</v>
          </cell>
        </row>
        <row r="8143">
          <cell r="I8143">
            <v>-78.259999999999991</v>
          </cell>
        </row>
        <row r="8144">
          <cell r="I8144">
            <v>-2761.18</v>
          </cell>
        </row>
        <row r="8145">
          <cell r="G8145">
            <v>11244</v>
          </cell>
          <cell r="I8145">
            <v>10000</v>
          </cell>
        </row>
        <row r="8146">
          <cell r="G8146">
            <v>11179</v>
          </cell>
          <cell r="I8146">
            <v>11500</v>
          </cell>
        </row>
        <row r="8147">
          <cell r="G8147">
            <v>11174</v>
          </cell>
          <cell r="I8147">
            <v>6000</v>
          </cell>
        </row>
        <row r="8148">
          <cell r="I8148">
            <v>-1300</v>
          </cell>
        </row>
        <row r="8149">
          <cell r="I8149">
            <v>-137.31</v>
          </cell>
        </row>
        <row r="8150">
          <cell r="I8150">
            <v>-10000</v>
          </cell>
        </row>
        <row r="8151">
          <cell r="I8151">
            <v>-10000</v>
          </cell>
        </row>
        <row r="8152">
          <cell r="I8152">
            <v>-60.059999999999995</v>
          </cell>
        </row>
        <row r="8153">
          <cell r="I8153">
            <v>-1150</v>
          </cell>
        </row>
        <row r="8154">
          <cell r="I8154">
            <v>-220</v>
          </cell>
        </row>
        <row r="8155">
          <cell r="I8155">
            <v>-762.23</v>
          </cell>
        </row>
        <row r="8156">
          <cell r="I8156">
            <v>-50.15</v>
          </cell>
        </row>
        <row r="8157">
          <cell r="I8157">
            <v>-726.45</v>
          </cell>
        </row>
        <row r="8158">
          <cell r="I8158">
            <v>-385</v>
          </cell>
        </row>
        <row r="8159">
          <cell r="I8159">
            <v>-50</v>
          </cell>
        </row>
        <row r="8160">
          <cell r="I8160">
            <v>-95</v>
          </cell>
        </row>
        <row r="8161">
          <cell r="I8161">
            <v>50541.766400000022</v>
          </cell>
        </row>
        <row r="8162">
          <cell r="I8162">
            <v>9135</v>
          </cell>
        </row>
        <row r="8163">
          <cell r="G8163" t="str">
            <v>zz</v>
          </cell>
          <cell r="I8163">
            <v>100</v>
          </cell>
        </row>
        <row r="8164">
          <cell r="G8164">
            <v>11171</v>
          </cell>
          <cell r="I8164">
            <v>13900</v>
          </cell>
        </row>
        <row r="8165">
          <cell r="G8165">
            <v>11172</v>
          </cell>
          <cell r="I8165">
            <v>8000</v>
          </cell>
        </row>
        <row r="8166">
          <cell r="G8166">
            <v>11136</v>
          </cell>
          <cell r="I8166">
            <v>15200</v>
          </cell>
        </row>
        <row r="8167">
          <cell r="G8167">
            <v>11251</v>
          </cell>
          <cell r="I8167">
            <v>100</v>
          </cell>
        </row>
        <row r="8168">
          <cell r="G8168">
            <v>11216</v>
          </cell>
          <cell r="I8168">
            <v>1500</v>
          </cell>
        </row>
        <row r="8169">
          <cell r="I8169">
            <v>-30000</v>
          </cell>
        </row>
        <row r="8170">
          <cell r="I8170">
            <v>-120</v>
          </cell>
        </row>
        <row r="8171">
          <cell r="I8171">
            <v>-82.240000000000009</v>
          </cell>
        </row>
        <row r="8172">
          <cell r="I8172">
            <v>-1500</v>
          </cell>
        </row>
        <row r="8173">
          <cell r="I8173">
            <v>-2900</v>
          </cell>
        </row>
        <row r="8174">
          <cell r="I8174">
            <v>-4775</v>
          </cell>
        </row>
        <row r="8175">
          <cell r="I8175">
            <v>-2700</v>
          </cell>
        </row>
        <row r="8176">
          <cell r="I8176">
            <v>-4640</v>
          </cell>
        </row>
        <row r="8177">
          <cell r="I8177">
            <v>-2070</v>
          </cell>
        </row>
        <row r="8178">
          <cell r="I8178">
            <v>-3655</v>
          </cell>
        </row>
        <row r="8179">
          <cell r="I8179">
            <v>-2000</v>
          </cell>
        </row>
        <row r="8180">
          <cell r="I8180">
            <v>-6500</v>
          </cell>
        </row>
        <row r="8181">
          <cell r="I8181">
            <v>-4200</v>
          </cell>
        </row>
        <row r="8182">
          <cell r="I8182">
            <v>30000</v>
          </cell>
        </row>
        <row r="8183">
          <cell r="I8183">
            <v>-15000</v>
          </cell>
        </row>
        <row r="8184">
          <cell r="G8184">
            <v>11254</v>
          </cell>
          <cell r="I8184">
            <v>200</v>
          </cell>
        </row>
        <row r="8185">
          <cell r="I8185">
            <v>-50</v>
          </cell>
        </row>
        <row r="8186">
          <cell r="I8186">
            <v>-1298.75</v>
          </cell>
        </row>
        <row r="8187">
          <cell r="I8187">
            <v>-36</v>
          </cell>
        </row>
        <row r="8188">
          <cell r="I8188">
            <v>-250</v>
          </cell>
        </row>
        <row r="8189">
          <cell r="I8189">
            <v>-2335</v>
          </cell>
        </row>
        <row r="8190">
          <cell r="I8190">
            <v>-1875</v>
          </cell>
        </row>
        <row r="8191">
          <cell r="I8191">
            <v>-360</v>
          </cell>
        </row>
        <row r="8192">
          <cell r="I8192">
            <v>-36</v>
          </cell>
        </row>
        <row r="8193">
          <cell r="I8193">
            <v>-154.31</v>
          </cell>
        </row>
        <row r="8194">
          <cell r="I8194">
            <v>-177</v>
          </cell>
        </row>
        <row r="8195">
          <cell r="I8195">
            <v>-62.95</v>
          </cell>
        </row>
        <row r="8196">
          <cell r="I8196">
            <v>-50</v>
          </cell>
        </row>
        <row r="8197">
          <cell r="I8197">
            <v>-135</v>
          </cell>
        </row>
        <row r="8198">
          <cell r="I8198">
            <v>-854.26</v>
          </cell>
        </row>
        <row r="8199">
          <cell r="I8199">
            <v>-3000</v>
          </cell>
        </row>
        <row r="8200">
          <cell r="I8200">
            <v>-604</v>
          </cell>
        </row>
        <row r="8201">
          <cell r="G8201">
            <v>11253</v>
          </cell>
          <cell r="I8201">
            <v>500</v>
          </cell>
        </row>
        <row r="8202">
          <cell r="G8202">
            <v>11257</v>
          </cell>
          <cell r="I8202">
            <v>200</v>
          </cell>
        </row>
        <row r="8203">
          <cell r="G8203">
            <v>11256</v>
          </cell>
          <cell r="I8203">
            <v>1000</v>
          </cell>
        </row>
        <row r="8204">
          <cell r="G8204">
            <v>11259</v>
          </cell>
          <cell r="I8204">
            <v>1000</v>
          </cell>
        </row>
        <row r="8205">
          <cell r="G8205">
            <v>11250</v>
          </cell>
          <cell r="I8205">
            <v>900</v>
          </cell>
        </row>
        <row r="8206">
          <cell r="G8206">
            <v>11248</v>
          </cell>
          <cell r="I8206">
            <v>540</v>
          </cell>
        </row>
        <row r="8207">
          <cell r="G8207">
            <v>11253</v>
          </cell>
          <cell r="I8207">
            <v>3000</v>
          </cell>
        </row>
        <row r="8208">
          <cell r="G8208">
            <v>11093</v>
          </cell>
          <cell r="I8208">
            <v>12300</v>
          </cell>
        </row>
        <row r="8209">
          <cell r="G8209">
            <v>11268</v>
          </cell>
          <cell r="I8209">
            <v>100</v>
          </cell>
        </row>
        <row r="8210">
          <cell r="G8210">
            <v>11199</v>
          </cell>
          <cell r="I8210">
            <v>1260</v>
          </cell>
        </row>
        <row r="8211">
          <cell r="I8211">
            <v>-178.2</v>
          </cell>
        </row>
        <row r="8212">
          <cell r="I8212">
            <v>-23.15</v>
          </cell>
        </row>
        <row r="8213">
          <cell r="I8213">
            <v>-900</v>
          </cell>
        </row>
        <row r="8214">
          <cell r="I8214">
            <v>-1619.5600000000002</v>
          </cell>
        </row>
        <row r="8215">
          <cell r="I8215">
            <v>-3129.38</v>
          </cell>
        </row>
        <row r="8216">
          <cell r="I8216">
            <v>-726</v>
          </cell>
        </row>
        <row r="8217">
          <cell r="I8217">
            <v>-7500</v>
          </cell>
        </row>
        <row r="8218">
          <cell r="I8218">
            <v>-700</v>
          </cell>
        </row>
        <row r="8219">
          <cell r="I8219">
            <v>-9135</v>
          </cell>
        </row>
        <row r="8220">
          <cell r="I8220">
            <v>-11000</v>
          </cell>
        </row>
        <row r="8221">
          <cell r="I8221">
            <v>-1190</v>
          </cell>
        </row>
        <row r="8222">
          <cell r="I8222">
            <v>-4000</v>
          </cell>
        </row>
        <row r="8223">
          <cell r="I8223">
            <v>-400</v>
          </cell>
        </row>
        <row r="8224">
          <cell r="G8224">
            <v>11085</v>
          </cell>
          <cell r="I8224">
            <v>4500</v>
          </cell>
        </row>
        <row r="8225">
          <cell r="G8225">
            <v>11216</v>
          </cell>
          <cell r="I8225">
            <v>4500</v>
          </cell>
        </row>
        <row r="8226">
          <cell r="G8226">
            <v>11263</v>
          </cell>
          <cell r="I8226">
            <v>1280</v>
          </cell>
        </row>
        <row r="8227">
          <cell r="G8227">
            <v>11243</v>
          </cell>
          <cell r="I8227">
            <v>10000</v>
          </cell>
        </row>
        <row r="8228">
          <cell r="G8228">
            <v>11265</v>
          </cell>
          <cell r="I8228">
            <v>2060</v>
          </cell>
        </row>
        <row r="8229">
          <cell r="I8229">
            <v>-50</v>
          </cell>
        </row>
        <row r="8230">
          <cell r="I8230">
            <v>-70</v>
          </cell>
        </row>
        <row r="8231">
          <cell r="I8231">
            <v>-3400</v>
          </cell>
        </row>
        <row r="8232">
          <cell r="I8232">
            <v>-400</v>
          </cell>
        </row>
        <row r="8233">
          <cell r="I8233">
            <v>-2700</v>
          </cell>
        </row>
        <row r="8234">
          <cell r="I8234">
            <v>-7160</v>
          </cell>
        </row>
        <row r="8235">
          <cell r="I8235">
            <v>-1300</v>
          </cell>
        </row>
        <row r="8236">
          <cell r="I8236">
            <v>-500</v>
          </cell>
        </row>
        <row r="8237">
          <cell r="I8237">
            <v>-200</v>
          </cell>
        </row>
        <row r="8238">
          <cell r="I8238">
            <v>-880.52</v>
          </cell>
        </row>
        <row r="8239">
          <cell r="I8239">
            <v>-400</v>
          </cell>
        </row>
        <row r="8240">
          <cell r="G8240">
            <v>11288</v>
          </cell>
          <cell r="I8240">
            <v>21900</v>
          </cell>
        </row>
        <row r="8241">
          <cell r="I8241">
            <v>-7500</v>
          </cell>
        </row>
        <row r="8242">
          <cell r="G8242">
            <v>11267</v>
          </cell>
          <cell r="I8242">
            <v>2300</v>
          </cell>
        </row>
        <row r="8243">
          <cell r="G8243">
            <v>11277</v>
          </cell>
          <cell r="I8243">
            <v>100</v>
          </cell>
        </row>
        <row r="8244">
          <cell r="G8244">
            <v>11266</v>
          </cell>
          <cell r="I8244">
            <v>200</v>
          </cell>
        </row>
        <row r="8245">
          <cell r="G8245">
            <v>11272</v>
          </cell>
          <cell r="I8245">
            <v>100</v>
          </cell>
        </row>
        <row r="8246">
          <cell r="G8246">
            <v>11269</v>
          </cell>
          <cell r="I8246">
            <v>4900</v>
          </cell>
        </row>
        <row r="8247">
          <cell r="G8247">
            <v>11289</v>
          </cell>
          <cell r="I8247">
            <v>950</v>
          </cell>
        </row>
        <row r="8248">
          <cell r="I8248">
            <v>-137.44999999999999</v>
          </cell>
        </row>
        <row r="8249">
          <cell r="I8249">
            <v>-162</v>
          </cell>
        </row>
        <row r="8250">
          <cell r="I8250">
            <v>-246.9</v>
          </cell>
        </row>
        <row r="8251">
          <cell r="I8251">
            <v>-1307</v>
          </cell>
        </row>
        <row r="8252">
          <cell r="I8252">
            <v>-268</v>
          </cell>
        </row>
        <row r="8253">
          <cell r="I8253">
            <v>-120</v>
          </cell>
        </row>
        <row r="8254">
          <cell r="I8254">
            <v>-64.25</v>
          </cell>
        </row>
        <row r="8255">
          <cell r="I8255">
            <v>-96</v>
          </cell>
        </row>
        <row r="8256">
          <cell r="I8256">
            <v>-50</v>
          </cell>
        </row>
        <row r="8257">
          <cell r="I8257">
            <v>-1584</v>
          </cell>
        </row>
        <row r="8258">
          <cell r="I8258">
            <v>-392.2</v>
          </cell>
        </row>
        <row r="8259">
          <cell r="I8259">
            <v>-500</v>
          </cell>
        </row>
        <row r="8260">
          <cell r="I8260">
            <v>-100</v>
          </cell>
        </row>
        <row r="8261">
          <cell r="G8261">
            <v>11270</v>
          </cell>
          <cell r="I8261">
            <v>100</v>
          </cell>
        </row>
        <row r="8262">
          <cell r="G8262">
            <v>11153</v>
          </cell>
          <cell r="I8262">
            <v>4100</v>
          </cell>
        </row>
        <row r="8263">
          <cell r="G8263">
            <v>11273</v>
          </cell>
          <cell r="I8263">
            <v>30000</v>
          </cell>
        </row>
        <row r="8264">
          <cell r="G8264">
            <v>11274</v>
          </cell>
          <cell r="I8264">
            <v>20000</v>
          </cell>
        </row>
        <row r="8265">
          <cell r="G8265">
            <v>11275</v>
          </cell>
          <cell r="I8265">
            <v>19000</v>
          </cell>
        </row>
        <row r="8266">
          <cell r="G8266">
            <v>11272</v>
          </cell>
          <cell r="I8266">
            <v>4300</v>
          </cell>
        </row>
        <row r="8267">
          <cell r="G8267" t="str">
            <v>zz</v>
          </cell>
          <cell r="I8267">
            <v>100</v>
          </cell>
        </row>
        <row r="8268">
          <cell r="G8268">
            <v>11276</v>
          </cell>
          <cell r="I8268">
            <v>3500</v>
          </cell>
        </row>
        <row r="8269">
          <cell r="I8269">
            <v>-2000</v>
          </cell>
        </row>
        <row r="8270">
          <cell r="I8270">
            <v>-1049.78</v>
          </cell>
        </row>
        <row r="8271">
          <cell r="I8271">
            <v>-40.799999999999997</v>
          </cell>
        </row>
        <row r="8272">
          <cell r="I8272">
            <v>-1504</v>
          </cell>
        </row>
        <row r="8273">
          <cell r="I8273">
            <v>-40</v>
          </cell>
        </row>
        <row r="8274">
          <cell r="I8274">
            <v>-30000</v>
          </cell>
        </row>
        <row r="8275">
          <cell r="I8275">
            <v>-105</v>
          </cell>
        </row>
        <row r="8276">
          <cell r="I8276">
            <v>-100</v>
          </cell>
        </row>
        <row r="8277">
          <cell r="I8277">
            <v>-70</v>
          </cell>
        </row>
        <row r="8278">
          <cell r="I8278">
            <v>-59</v>
          </cell>
        </row>
        <row r="8279">
          <cell r="I8279">
            <v>-20</v>
          </cell>
        </row>
        <row r="8280">
          <cell r="I8280">
            <v>-517</v>
          </cell>
        </row>
        <row r="8281">
          <cell r="I8281">
            <v>-3000</v>
          </cell>
        </row>
        <row r="8282">
          <cell r="I8282">
            <v>-1700</v>
          </cell>
        </row>
        <row r="8283">
          <cell r="I8283">
            <v>-1000</v>
          </cell>
        </row>
        <row r="8284">
          <cell r="I8284">
            <v>-141.19999999999999</v>
          </cell>
        </row>
        <row r="8285">
          <cell r="I8285">
            <v>-59.99</v>
          </cell>
        </row>
        <row r="8286">
          <cell r="G8286">
            <v>11278</v>
          </cell>
          <cell r="I8286">
            <v>200</v>
          </cell>
        </row>
        <row r="8287">
          <cell r="G8287">
            <v>11277</v>
          </cell>
          <cell r="I8287">
            <v>5000</v>
          </cell>
        </row>
        <row r="8288">
          <cell r="G8288">
            <v>11272</v>
          </cell>
          <cell r="I8288">
            <v>2000</v>
          </cell>
        </row>
        <row r="8289">
          <cell r="G8289">
            <v>11300</v>
          </cell>
          <cell r="I8289">
            <v>500</v>
          </cell>
        </row>
        <row r="8290">
          <cell r="G8290">
            <v>11168</v>
          </cell>
          <cell r="I8290">
            <v>14770</v>
          </cell>
        </row>
        <row r="8291">
          <cell r="G8291">
            <v>11280</v>
          </cell>
          <cell r="I8291">
            <v>800</v>
          </cell>
        </row>
        <row r="8292">
          <cell r="G8292">
            <v>11235</v>
          </cell>
          <cell r="I8292">
            <v>1560</v>
          </cell>
        </row>
        <row r="8293">
          <cell r="G8293">
            <v>11204</v>
          </cell>
          <cell r="I8293">
            <v>1760</v>
          </cell>
        </row>
        <row r="8294">
          <cell r="I8294">
            <v>-50</v>
          </cell>
        </row>
        <row r="8295">
          <cell r="I8295">
            <v>-72</v>
          </cell>
        </row>
        <row r="8296">
          <cell r="I8296">
            <v>-3000</v>
          </cell>
        </row>
        <row r="8297">
          <cell r="I8297">
            <v>-768</v>
          </cell>
        </row>
        <row r="8298">
          <cell r="I8298">
            <v>-2700</v>
          </cell>
        </row>
        <row r="8299">
          <cell r="I8299">
            <v>-338</v>
          </cell>
        </row>
        <row r="8300">
          <cell r="I8300">
            <v>-540</v>
          </cell>
        </row>
        <row r="8301">
          <cell r="I8301">
            <v>-100</v>
          </cell>
        </row>
        <row r="8302">
          <cell r="I8302">
            <v>-160</v>
          </cell>
        </row>
        <row r="8303">
          <cell r="I8303">
            <v>-378</v>
          </cell>
        </row>
        <row r="8304">
          <cell r="I8304">
            <v>-162</v>
          </cell>
        </row>
        <row r="8305">
          <cell r="I8305">
            <v>-198</v>
          </cell>
        </row>
        <row r="8306">
          <cell r="I8306">
            <v>-360</v>
          </cell>
        </row>
        <row r="8307">
          <cell r="I8307">
            <v>-500</v>
          </cell>
        </row>
        <row r="8308">
          <cell r="I8308">
            <v>-100</v>
          </cell>
        </row>
        <row r="8309">
          <cell r="I8309">
            <v>-500</v>
          </cell>
        </row>
        <row r="8310">
          <cell r="I8310">
            <v>-250</v>
          </cell>
        </row>
        <row r="8311">
          <cell r="I8311">
            <v>-240</v>
          </cell>
        </row>
        <row r="8312">
          <cell r="I8312">
            <v>-6000</v>
          </cell>
        </row>
        <row r="8313">
          <cell r="I8313">
            <v>-210</v>
          </cell>
        </row>
        <row r="8314">
          <cell r="I8314">
            <v>-62</v>
          </cell>
        </row>
        <row r="8315">
          <cell r="I8315">
            <v>-50</v>
          </cell>
        </row>
        <row r="8316">
          <cell r="I8316">
            <v>-235</v>
          </cell>
        </row>
        <row r="8317">
          <cell r="I8317">
            <v>-343</v>
          </cell>
        </row>
        <row r="8318">
          <cell r="I8318">
            <v>-30</v>
          </cell>
        </row>
        <row r="8319">
          <cell r="G8319">
            <v>11283</v>
          </cell>
          <cell r="I8319">
            <v>3000</v>
          </cell>
        </row>
        <row r="8320">
          <cell r="G8320">
            <v>11282</v>
          </cell>
          <cell r="I8320">
            <v>2640</v>
          </cell>
        </row>
        <row r="8321">
          <cell r="G8321">
            <v>11284</v>
          </cell>
          <cell r="I8321">
            <v>200</v>
          </cell>
        </row>
        <row r="8322">
          <cell r="G8322">
            <v>11285</v>
          </cell>
          <cell r="I8322">
            <v>10000</v>
          </cell>
        </row>
        <row r="8323">
          <cell r="G8323">
            <v>11290</v>
          </cell>
          <cell r="I8323">
            <v>300</v>
          </cell>
        </row>
        <row r="8324">
          <cell r="G8324">
            <v>11286</v>
          </cell>
          <cell r="I8324">
            <v>300</v>
          </cell>
        </row>
        <row r="8325">
          <cell r="G8325">
            <v>11291</v>
          </cell>
          <cell r="I8325">
            <v>100</v>
          </cell>
        </row>
        <row r="8326">
          <cell r="I8326">
            <v>-20300</v>
          </cell>
        </row>
        <row r="8327">
          <cell r="G8327">
            <v>11149</v>
          </cell>
          <cell r="I8327">
            <v>-5500</v>
          </cell>
        </row>
        <row r="8328">
          <cell r="G8328">
            <v>11209</v>
          </cell>
          <cell r="I8328">
            <v>860</v>
          </cell>
        </row>
        <row r="8329">
          <cell r="I8329">
            <v>-1500</v>
          </cell>
        </row>
        <row r="8330">
          <cell r="I8330">
            <v>-76.5</v>
          </cell>
        </row>
        <row r="8331">
          <cell r="I8331">
            <v>-240</v>
          </cell>
        </row>
        <row r="8332">
          <cell r="I8332">
            <v>-46.38</v>
          </cell>
        </row>
        <row r="8333">
          <cell r="I8333">
            <v>-200</v>
          </cell>
        </row>
        <row r="8334">
          <cell r="I8334">
            <v>-276.8</v>
          </cell>
        </row>
        <row r="8335">
          <cell r="I8335">
            <v>-55.02</v>
          </cell>
        </row>
        <row r="8336">
          <cell r="I8336">
            <v>-200</v>
          </cell>
        </row>
        <row r="8337">
          <cell r="I8337">
            <v>-490</v>
          </cell>
        </row>
        <row r="8338">
          <cell r="I8338">
            <v>-2795.85</v>
          </cell>
        </row>
        <row r="8339">
          <cell r="I8339">
            <v>-2875</v>
          </cell>
        </row>
        <row r="8340">
          <cell r="I8340">
            <v>-77</v>
          </cell>
        </row>
        <row r="8341">
          <cell r="I8341">
            <v>-625</v>
          </cell>
        </row>
        <row r="8342">
          <cell r="I8342">
            <v>-82.5</v>
          </cell>
        </row>
        <row r="8343">
          <cell r="G8343">
            <v>11219</v>
          </cell>
          <cell r="I8343">
            <v>300.5</v>
          </cell>
        </row>
        <row r="8344">
          <cell r="I8344">
            <v>-300.5</v>
          </cell>
        </row>
        <row r="8345">
          <cell r="G8345">
            <v>10935</v>
          </cell>
          <cell r="I8345">
            <v>100</v>
          </cell>
        </row>
        <row r="8346">
          <cell r="G8346">
            <v>11230</v>
          </cell>
          <cell r="I8346">
            <v>5500</v>
          </cell>
        </row>
        <row r="8347">
          <cell r="I8347">
            <v>-50</v>
          </cell>
        </row>
        <row r="8348">
          <cell r="I8348">
            <v>-72</v>
          </cell>
        </row>
        <row r="8349">
          <cell r="I8349">
            <v>-3400</v>
          </cell>
        </row>
        <row r="8350">
          <cell r="I8350">
            <v>-1030</v>
          </cell>
        </row>
        <row r="8351">
          <cell r="I8351">
            <v>-92</v>
          </cell>
        </row>
        <row r="8352">
          <cell r="I8352">
            <v>-2700</v>
          </cell>
        </row>
        <row r="8353">
          <cell r="I8353">
            <v>-539</v>
          </cell>
        </row>
        <row r="8354">
          <cell r="I8354">
            <v>-56</v>
          </cell>
        </row>
        <row r="8355">
          <cell r="I8355">
            <v>-144</v>
          </cell>
        </row>
        <row r="8356">
          <cell r="I8356">
            <v>-100</v>
          </cell>
        </row>
        <row r="8358">
          <cell r="I8358">
            <v>-144</v>
          </cell>
        </row>
        <row r="8359">
          <cell r="I8359">
            <v>-144</v>
          </cell>
        </row>
        <row r="8360">
          <cell r="I8360">
            <v>-774</v>
          </cell>
        </row>
        <row r="8361">
          <cell r="I8361">
            <v>-144</v>
          </cell>
        </row>
        <row r="8362">
          <cell r="I8362">
            <v>-300</v>
          </cell>
        </row>
        <row r="8363">
          <cell r="I8363">
            <v>-200</v>
          </cell>
        </row>
        <row r="8364">
          <cell r="I8364">
            <v>-576</v>
          </cell>
        </row>
        <row r="8365">
          <cell r="I8365">
            <v>-324</v>
          </cell>
        </row>
        <row r="8366">
          <cell r="I8366">
            <v>-2900</v>
          </cell>
        </row>
        <row r="8367">
          <cell r="I8367">
            <v>-135</v>
          </cell>
        </row>
        <row r="8368">
          <cell r="I8368">
            <v>-103</v>
          </cell>
        </row>
        <row r="8369">
          <cell r="I8369">
            <v>-78</v>
          </cell>
        </row>
        <row r="8370">
          <cell r="I8370">
            <v>-5000</v>
          </cell>
        </row>
        <row r="8371">
          <cell r="G8371">
            <v>11290</v>
          </cell>
          <cell r="I8371">
            <v>10000</v>
          </cell>
        </row>
        <row r="8372">
          <cell r="G8372">
            <v>11298</v>
          </cell>
          <cell r="I8372">
            <v>5600</v>
          </cell>
        </row>
        <row r="8373">
          <cell r="G8373">
            <v>11299</v>
          </cell>
          <cell r="I8373">
            <v>200</v>
          </cell>
        </row>
        <row r="8374">
          <cell r="G8374">
            <v>11291</v>
          </cell>
          <cell r="I8374">
            <v>2300</v>
          </cell>
        </row>
        <row r="8375">
          <cell r="G8375">
            <v>11302</v>
          </cell>
          <cell r="I8375">
            <v>100</v>
          </cell>
        </row>
        <row r="8376">
          <cell r="G8376">
            <v>11297</v>
          </cell>
          <cell r="I8376">
            <v>500</v>
          </cell>
        </row>
        <row r="8377">
          <cell r="I8377">
            <v>-61.3</v>
          </cell>
        </row>
        <row r="8378">
          <cell r="I8378">
            <v>-258</v>
          </cell>
        </row>
        <row r="8379">
          <cell r="I8379">
            <v>-144.9</v>
          </cell>
        </row>
        <row r="8380">
          <cell r="I8380">
            <v>-125</v>
          </cell>
        </row>
        <row r="8381">
          <cell r="I8381">
            <v>-200</v>
          </cell>
        </row>
        <row r="8382">
          <cell r="I8382">
            <v>-230.4</v>
          </cell>
        </row>
        <row r="8383">
          <cell r="I8383">
            <v>-280.31</v>
          </cell>
        </row>
        <row r="8384">
          <cell r="I8384">
            <v>-350</v>
          </cell>
        </row>
        <row r="8385">
          <cell r="I8385">
            <v>-105</v>
          </cell>
        </row>
        <row r="8386">
          <cell r="I8386">
            <v>-20000</v>
          </cell>
        </row>
        <row r="8387">
          <cell r="G8387">
            <v>11151</v>
          </cell>
          <cell r="I8387">
            <v>3600</v>
          </cell>
        </row>
        <row r="8388">
          <cell r="G8388">
            <v>11301</v>
          </cell>
          <cell r="I8388">
            <v>4700</v>
          </cell>
        </row>
        <row r="8389">
          <cell r="I8389">
            <v>-71</v>
          </cell>
        </row>
        <row r="8390">
          <cell r="I8390">
            <v>-123.7</v>
          </cell>
        </row>
        <row r="8391">
          <cell r="I8391">
            <v>-32.5</v>
          </cell>
        </row>
        <row r="8392">
          <cell r="I8392">
            <v>-25.1</v>
          </cell>
        </row>
        <row r="8393">
          <cell r="I8393">
            <v>-313.16000000000003</v>
          </cell>
        </row>
        <row r="8394">
          <cell r="I8394">
            <v>-82.5</v>
          </cell>
        </row>
        <row r="8395">
          <cell r="I8395">
            <v>-8275</v>
          </cell>
        </row>
        <row r="8396">
          <cell r="G8396">
            <v>11153</v>
          </cell>
          <cell r="I8396">
            <v>5000</v>
          </cell>
        </row>
        <row r="8397">
          <cell r="G8397">
            <v>11301</v>
          </cell>
          <cell r="I8397">
            <v>20000</v>
          </cell>
        </row>
        <row r="8398">
          <cell r="G8398">
            <v>11308</v>
          </cell>
          <cell r="I8398">
            <v>300</v>
          </cell>
        </row>
        <row r="8399">
          <cell r="I8399">
            <v>-50</v>
          </cell>
        </row>
        <row r="8400">
          <cell r="I8400">
            <v>-3400</v>
          </cell>
        </row>
        <row r="8401">
          <cell r="I8401">
            <v>-2700</v>
          </cell>
        </row>
        <row r="8402">
          <cell r="I8402">
            <v>-200</v>
          </cell>
        </row>
        <row r="8403">
          <cell r="I8403">
            <v>-200</v>
          </cell>
        </row>
        <row r="8404">
          <cell r="I8404">
            <v>-360</v>
          </cell>
        </row>
        <row r="8405">
          <cell r="I8405">
            <v>-72</v>
          </cell>
        </row>
        <row r="8406">
          <cell r="I8406">
            <v>-432</v>
          </cell>
        </row>
        <row r="8407">
          <cell r="I8407">
            <v>-72</v>
          </cell>
        </row>
        <row r="8408">
          <cell r="I8408">
            <v>-180</v>
          </cell>
        </row>
        <row r="8409">
          <cell r="I8409">
            <v>-72</v>
          </cell>
        </row>
        <row r="8410">
          <cell r="I8410">
            <v>-200</v>
          </cell>
        </row>
        <row r="8411">
          <cell r="I8411">
            <v>-200</v>
          </cell>
        </row>
        <row r="8412">
          <cell r="I8412">
            <v>-82.5</v>
          </cell>
        </row>
        <row r="8413">
          <cell r="I8413">
            <v>-2445</v>
          </cell>
        </row>
        <row r="8414">
          <cell r="I8414">
            <v>-48</v>
          </cell>
        </row>
        <row r="8415">
          <cell r="I8415">
            <v>-16</v>
          </cell>
        </row>
        <row r="8416">
          <cell r="I8416">
            <v>-145.80000000000001</v>
          </cell>
        </row>
        <row r="8417">
          <cell r="I8417">
            <v>-162.75</v>
          </cell>
        </row>
        <row r="8418">
          <cell r="I8418">
            <v>-350</v>
          </cell>
        </row>
        <row r="8419">
          <cell r="I8419">
            <v>-150</v>
          </cell>
        </row>
        <row r="8420">
          <cell r="I8420">
            <v>-5000</v>
          </cell>
        </row>
        <row r="8421">
          <cell r="G8421">
            <v>11297</v>
          </cell>
          <cell r="I8421">
            <v>20000</v>
          </cell>
        </row>
        <row r="8422">
          <cell r="G8422">
            <v>11313</v>
          </cell>
          <cell r="I8422">
            <v>3000</v>
          </cell>
        </row>
        <row r="8423">
          <cell r="G8423" t="str">
            <v>zz</v>
          </cell>
          <cell r="I8423">
            <v>100</v>
          </cell>
        </row>
        <row r="8424">
          <cell r="G8424">
            <v>11315</v>
          </cell>
          <cell r="I8424">
            <v>100</v>
          </cell>
        </row>
        <row r="8425">
          <cell r="G8425">
            <v>11314</v>
          </cell>
          <cell r="I8425">
            <v>100</v>
          </cell>
        </row>
        <row r="8426">
          <cell r="G8426">
            <v>11316</v>
          </cell>
          <cell r="I8426">
            <v>100</v>
          </cell>
        </row>
        <row r="8427">
          <cell r="G8427">
            <v>11318</v>
          </cell>
          <cell r="I8427">
            <v>100</v>
          </cell>
        </row>
        <row r="8428">
          <cell r="I8428">
            <v>59132.906400000065</v>
          </cell>
        </row>
        <row r="8429">
          <cell r="I8429">
            <v>0</v>
          </cell>
        </row>
        <row r="8430">
          <cell r="G8430">
            <v>11319</v>
          </cell>
          <cell r="I8430">
            <v>100</v>
          </cell>
        </row>
        <row r="8431">
          <cell r="G8431">
            <v>11320</v>
          </cell>
          <cell r="I8431">
            <v>100</v>
          </cell>
        </row>
        <row r="8432">
          <cell r="G8432">
            <v>11304</v>
          </cell>
          <cell r="I8432">
            <v>500</v>
          </cell>
        </row>
        <row r="8433">
          <cell r="I8433">
            <v>-30000</v>
          </cell>
        </row>
        <row r="8434">
          <cell r="I8434">
            <v>-145</v>
          </cell>
        </row>
        <row r="8435">
          <cell r="I8435">
            <v>-806</v>
          </cell>
        </row>
        <row r="8436">
          <cell r="I8436">
            <v>-366</v>
          </cell>
        </row>
        <row r="8437">
          <cell r="I8437">
            <v>30000</v>
          </cell>
        </row>
        <row r="8438">
          <cell r="I8438">
            <v>-23000</v>
          </cell>
        </row>
        <row r="8439">
          <cell r="I8439">
            <v>-1329.85</v>
          </cell>
        </row>
        <row r="8440">
          <cell r="I8440">
            <v>-670</v>
          </cell>
        </row>
        <row r="8441">
          <cell r="I8441">
            <v>-50</v>
          </cell>
        </row>
        <row r="8442">
          <cell r="I8442">
            <v>-260.02</v>
          </cell>
        </row>
        <row r="8443">
          <cell r="I8443">
            <v>-8</v>
          </cell>
        </row>
        <row r="8444">
          <cell r="I8444">
            <v>-184</v>
          </cell>
        </row>
        <row r="8445">
          <cell r="I8445">
            <v>-98.5</v>
          </cell>
        </row>
        <row r="8446">
          <cell r="I8446">
            <v>-82.5</v>
          </cell>
        </row>
        <row r="8447">
          <cell r="I8447">
            <v>-160</v>
          </cell>
        </row>
        <row r="8448">
          <cell r="G8448">
            <v>11267</v>
          </cell>
          <cell r="I8448">
            <v>2340</v>
          </cell>
        </row>
        <row r="8449">
          <cell r="G8449">
            <v>11321</v>
          </cell>
          <cell r="I8449">
            <v>500</v>
          </cell>
        </row>
        <row r="8450">
          <cell r="I8450">
            <v>-640</v>
          </cell>
        </row>
        <row r="8451">
          <cell r="I8451">
            <v>-3440</v>
          </cell>
        </row>
        <row r="8452">
          <cell r="I8452">
            <v>-640</v>
          </cell>
        </row>
        <row r="8453">
          <cell r="I8453">
            <v>-500</v>
          </cell>
        </row>
        <row r="8454">
          <cell r="I8454">
            <v>-640</v>
          </cell>
        </row>
        <row r="8455">
          <cell r="I8455">
            <v>-2190</v>
          </cell>
        </row>
        <row r="8456">
          <cell r="I8456">
            <v>-1330</v>
          </cell>
        </row>
        <row r="8457">
          <cell r="I8457">
            <v>-118</v>
          </cell>
        </row>
        <row r="8458">
          <cell r="G8458">
            <v>11307</v>
          </cell>
          <cell r="I8458">
            <v>5400</v>
          </cell>
        </row>
        <row r="8459">
          <cell r="I8459">
            <v>-2000</v>
          </cell>
        </row>
        <row r="8460">
          <cell r="I8460">
            <v>-104.5</v>
          </cell>
        </row>
        <row r="8461">
          <cell r="I8461">
            <v>-350</v>
          </cell>
        </row>
        <row r="8462">
          <cell r="I8462">
            <v>-52</v>
          </cell>
        </row>
        <row r="8463">
          <cell r="I8463">
            <v>-17</v>
          </cell>
        </row>
        <row r="8464">
          <cell r="I8464">
            <v>-119</v>
          </cell>
        </row>
        <row r="8465">
          <cell r="I8465">
            <v>-102</v>
          </cell>
        </row>
        <row r="8466">
          <cell r="G8466">
            <v>11225</v>
          </cell>
          <cell r="I8466">
            <v>300</v>
          </cell>
        </row>
        <row r="8467">
          <cell r="G8467">
            <v>11189</v>
          </cell>
          <cell r="I8467">
            <v>4300</v>
          </cell>
        </row>
        <row r="8468">
          <cell r="G8468">
            <v>11252</v>
          </cell>
          <cell r="I8468">
            <v>7000</v>
          </cell>
        </row>
        <row r="8469">
          <cell r="G8469">
            <v>11246</v>
          </cell>
          <cell r="I8469">
            <v>2000</v>
          </cell>
        </row>
        <row r="8470">
          <cell r="G8470">
            <v>11246</v>
          </cell>
          <cell r="I8470">
            <v>11500</v>
          </cell>
        </row>
        <row r="8471">
          <cell r="G8471">
            <v>11313</v>
          </cell>
          <cell r="I8471">
            <v>13000</v>
          </cell>
        </row>
        <row r="8472">
          <cell r="I8472">
            <v>-2630</v>
          </cell>
        </row>
        <row r="8473">
          <cell r="I8473">
            <v>-4000</v>
          </cell>
        </row>
        <row r="8474">
          <cell r="I8474">
            <v>-6000</v>
          </cell>
        </row>
        <row r="8475">
          <cell r="I8475">
            <v>-123</v>
          </cell>
        </row>
        <row r="8476">
          <cell r="I8476">
            <v>-50</v>
          </cell>
        </row>
        <row r="8477">
          <cell r="I8477">
            <v>-72</v>
          </cell>
        </row>
        <row r="8478">
          <cell r="I8478">
            <v>-250</v>
          </cell>
        </row>
        <row r="8479">
          <cell r="I8479">
            <v>-3400</v>
          </cell>
        </row>
        <row r="8480">
          <cell r="I8480">
            <v>-738</v>
          </cell>
        </row>
        <row r="8481">
          <cell r="I8481">
            <v>-1125</v>
          </cell>
        </row>
        <row r="8482">
          <cell r="I8482">
            <v>-380</v>
          </cell>
        </row>
        <row r="8483">
          <cell r="I8483">
            <v>-2200</v>
          </cell>
        </row>
        <row r="8484">
          <cell r="I8484">
            <v>-250</v>
          </cell>
        </row>
        <row r="8485">
          <cell r="I8485">
            <v>-450</v>
          </cell>
        </row>
        <row r="8486">
          <cell r="I8486">
            <v>-1433</v>
          </cell>
        </row>
        <row r="8487">
          <cell r="I8487">
            <v>-180</v>
          </cell>
        </row>
        <row r="8490">
          <cell r="I8490">
            <v>-144</v>
          </cell>
        </row>
        <row r="8491">
          <cell r="I8491">
            <v>-324</v>
          </cell>
        </row>
        <row r="8492">
          <cell r="I8492">
            <v>-666</v>
          </cell>
        </row>
        <row r="8495">
          <cell r="I8495">
            <v>-200</v>
          </cell>
        </row>
        <row r="8496">
          <cell r="I8496">
            <v>-182.39000000000001</v>
          </cell>
        </row>
        <row r="8497">
          <cell r="I8497">
            <v>-187</v>
          </cell>
        </row>
        <row r="8498">
          <cell r="I8498">
            <v>-38</v>
          </cell>
        </row>
        <row r="8499">
          <cell r="I8499">
            <v>-2000</v>
          </cell>
        </row>
        <row r="8500">
          <cell r="I8500">
            <v>-3000</v>
          </cell>
        </row>
        <row r="8501">
          <cell r="I8501">
            <v>-7500</v>
          </cell>
        </row>
        <row r="8502">
          <cell r="I8502">
            <v>-4400</v>
          </cell>
        </row>
        <row r="8503">
          <cell r="I8503">
            <v>-20000</v>
          </cell>
        </row>
        <row r="8504">
          <cell r="I8504">
            <v>-11000</v>
          </cell>
        </row>
        <row r="8505">
          <cell r="I8505">
            <v>-1190</v>
          </cell>
        </row>
        <row r="8506">
          <cell r="G8506">
            <v>11325</v>
          </cell>
          <cell r="I8506">
            <v>100</v>
          </cell>
        </row>
        <row r="8507">
          <cell r="G8507" t="str">
            <v>zz</v>
          </cell>
          <cell r="I8507">
            <v>100</v>
          </cell>
        </row>
        <row r="8508">
          <cell r="G8508">
            <v>11323</v>
          </cell>
          <cell r="I8508">
            <v>100</v>
          </cell>
        </row>
        <row r="8509">
          <cell r="G8509">
            <v>11327</v>
          </cell>
          <cell r="I8509">
            <v>100</v>
          </cell>
        </row>
        <row r="8510">
          <cell r="G8510">
            <v>11337</v>
          </cell>
          <cell r="I8510">
            <v>100</v>
          </cell>
        </row>
        <row r="8511">
          <cell r="G8511">
            <v>11329</v>
          </cell>
          <cell r="I8511">
            <v>500</v>
          </cell>
        </row>
        <row r="8512">
          <cell r="G8512">
            <v>11330</v>
          </cell>
          <cell r="I8512">
            <v>500</v>
          </cell>
        </row>
        <row r="8513">
          <cell r="G8513">
            <v>11328</v>
          </cell>
          <cell r="I8513">
            <v>18600</v>
          </cell>
        </row>
        <row r="8514">
          <cell r="G8514">
            <v>11319</v>
          </cell>
          <cell r="I8514">
            <v>4000</v>
          </cell>
        </row>
        <row r="8515">
          <cell r="G8515">
            <v>11331</v>
          </cell>
          <cell r="I8515">
            <v>5000</v>
          </cell>
        </row>
        <row r="8516">
          <cell r="G8516">
            <v>11326</v>
          </cell>
          <cell r="I8516">
            <v>100</v>
          </cell>
        </row>
        <row r="8517">
          <cell r="G8517">
            <v>11332</v>
          </cell>
          <cell r="I8517">
            <v>100</v>
          </cell>
        </row>
        <row r="8518">
          <cell r="G8518">
            <v>11253</v>
          </cell>
          <cell r="I8518">
            <v>3470</v>
          </cell>
        </row>
        <row r="8519">
          <cell r="G8519">
            <v>11269</v>
          </cell>
          <cell r="I8519">
            <v>5000</v>
          </cell>
        </row>
        <row r="8520">
          <cell r="G8520">
            <v>11333</v>
          </cell>
          <cell r="I8520">
            <v>9000</v>
          </cell>
        </row>
        <row r="8521">
          <cell r="G8521">
            <v>11197</v>
          </cell>
          <cell r="I8521">
            <v>11900</v>
          </cell>
        </row>
        <row r="8522">
          <cell r="G8522">
            <v>11334</v>
          </cell>
          <cell r="I8522">
            <v>1000</v>
          </cell>
        </row>
        <row r="8523">
          <cell r="I8523">
            <v>-265.41000000000003</v>
          </cell>
        </row>
        <row r="8524">
          <cell r="I8524">
            <v>-52</v>
          </cell>
        </row>
        <row r="8525">
          <cell r="I8525">
            <v>-87</v>
          </cell>
        </row>
        <row r="8526">
          <cell r="I8526">
            <v>-1500.01</v>
          </cell>
        </row>
        <row r="8527">
          <cell r="I8527">
            <v>-20000</v>
          </cell>
        </row>
        <row r="8528">
          <cell r="G8528">
            <v>11338</v>
          </cell>
          <cell r="I8528">
            <v>100</v>
          </cell>
        </row>
        <row r="8529">
          <cell r="I8529">
            <v>-874.31</v>
          </cell>
        </row>
        <row r="8530">
          <cell r="I8530">
            <v>-100</v>
          </cell>
        </row>
        <row r="8531">
          <cell r="I8531">
            <v>-2799.98</v>
          </cell>
        </row>
        <row r="8532">
          <cell r="I8532">
            <v>-190</v>
          </cell>
        </row>
        <row r="8533">
          <cell r="I8533">
            <v>-80</v>
          </cell>
        </row>
        <row r="8534">
          <cell r="I8534">
            <v>-454</v>
          </cell>
        </row>
        <row r="8535">
          <cell r="I8535">
            <v>-471</v>
          </cell>
        </row>
        <row r="8536">
          <cell r="I8536">
            <v>-50.13</v>
          </cell>
        </row>
        <row r="8537">
          <cell r="I8537">
            <v>-267.39</v>
          </cell>
        </row>
        <row r="8538">
          <cell r="I8538">
            <v>-280</v>
          </cell>
        </row>
        <row r="8539">
          <cell r="I8539">
            <v>-180</v>
          </cell>
        </row>
        <row r="8540">
          <cell r="I8540">
            <v>-1000</v>
          </cell>
        </row>
        <row r="8541">
          <cell r="I8541">
            <v>-2750</v>
          </cell>
        </row>
        <row r="8542">
          <cell r="I8542">
            <v>-1250</v>
          </cell>
        </row>
        <row r="8543">
          <cell r="I8543">
            <v>-70</v>
          </cell>
        </row>
        <row r="8544">
          <cell r="I8544">
            <v>-100</v>
          </cell>
        </row>
        <row r="8545">
          <cell r="I8545">
            <v>-10000</v>
          </cell>
        </row>
        <row r="8546">
          <cell r="I8546">
            <v>-112.2</v>
          </cell>
        </row>
        <row r="8547">
          <cell r="I8547">
            <v>-162</v>
          </cell>
        </row>
        <row r="8548">
          <cell r="I8548">
            <v>-3266</v>
          </cell>
        </row>
        <row r="8549">
          <cell r="G8549">
            <v>11222</v>
          </cell>
          <cell r="I8549">
            <v>7800</v>
          </cell>
        </row>
        <row r="8550">
          <cell r="G8550">
            <v>11332</v>
          </cell>
          <cell r="I8550">
            <v>4000</v>
          </cell>
        </row>
        <row r="8551">
          <cell r="G8551">
            <v>11324</v>
          </cell>
          <cell r="I8551">
            <v>100</v>
          </cell>
        </row>
        <row r="8552">
          <cell r="G8552">
            <v>11169</v>
          </cell>
          <cell r="I8552">
            <v>6500</v>
          </cell>
        </row>
        <row r="8553">
          <cell r="G8553">
            <v>11144</v>
          </cell>
          <cell r="I8553">
            <v>1720</v>
          </cell>
        </row>
        <row r="8554">
          <cell r="G8554">
            <v>11335</v>
          </cell>
          <cell r="I8554">
            <v>100</v>
          </cell>
        </row>
        <row r="8555">
          <cell r="G8555">
            <v>11339</v>
          </cell>
          <cell r="I8555">
            <v>7000</v>
          </cell>
        </row>
        <row r="8556">
          <cell r="G8556">
            <v>11187</v>
          </cell>
          <cell r="I8556">
            <v>6200</v>
          </cell>
        </row>
        <row r="8557">
          <cell r="I8557">
            <v>-200</v>
          </cell>
        </row>
        <row r="8558">
          <cell r="I8558">
            <v>-160</v>
          </cell>
        </row>
        <row r="8559">
          <cell r="I8559">
            <v>-100</v>
          </cell>
        </row>
        <row r="8560">
          <cell r="I8560">
            <v>-3627</v>
          </cell>
        </row>
        <row r="8561">
          <cell r="I8561">
            <v>-280</v>
          </cell>
        </row>
        <row r="8562">
          <cell r="I8562">
            <v>-42.1</v>
          </cell>
        </row>
        <row r="8563">
          <cell r="I8563">
            <v>-10000</v>
          </cell>
        </row>
        <row r="8564">
          <cell r="I8564">
            <v>-5000</v>
          </cell>
        </row>
        <row r="8565">
          <cell r="G8565">
            <v>11213</v>
          </cell>
          <cell r="I8565">
            <v>13600</v>
          </cell>
        </row>
        <row r="8566">
          <cell r="G8566">
            <v>11342</v>
          </cell>
          <cell r="I8566">
            <v>13430</v>
          </cell>
        </row>
        <row r="8567">
          <cell r="I8567">
            <v>-3000</v>
          </cell>
        </row>
        <row r="8568">
          <cell r="I8568">
            <v>-162</v>
          </cell>
        </row>
        <row r="8569">
          <cell r="I8569">
            <v>-50</v>
          </cell>
        </row>
        <row r="8570">
          <cell r="I8570">
            <v>-74</v>
          </cell>
        </row>
        <row r="8571">
          <cell r="I8571">
            <v>-250</v>
          </cell>
        </row>
        <row r="8572">
          <cell r="I8572">
            <v>-3400</v>
          </cell>
        </row>
        <row r="8573">
          <cell r="I8573">
            <v>-666</v>
          </cell>
        </row>
        <row r="8574">
          <cell r="I8574">
            <v>-73</v>
          </cell>
        </row>
        <row r="8575">
          <cell r="I8575">
            <v>-2700</v>
          </cell>
        </row>
        <row r="8576">
          <cell r="I8576">
            <v>-378</v>
          </cell>
        </row>
        <row r="8578">
          <cell r="I8578">
            <v>-3000</v>
          </cell>
        </row>
        <row r="8579">
          <cell r="I8579">
            <v>-200</v>
          </cell>
        </row>
        <row r="8580">
          <cell r="I8580">
            <v>-200</v>
          </cell>
        </row>
        <row r="8581">
          <cell r="I8581">
            <v>-108</v>
          </cell>
        </row>
        <row r="8582">
          <cell r="I8582">
            <v>-180</v>
          </cell>
        </row>
        <row r="8583">
          <cell r="I8583">
            <v>-108</v>
          </cell>
        </row>
        <row r="8584">
          <cell r="I8584">
            <v>-288</v>
          </cell>
        </row>
        <row r="8585">
          <cell r="I8585">
            <v>-110</v>
          </cell>
        </row>
        <row r="8586">
          <cell r="I8586">
            <v>-215</v>
          </cell>
        </row>
        <row r="8587">
          <cell r="I8587">
            <v>-2000</v>
          </cell>
        </row>
        <row r="8588">
          <cell r="I8588">
            <v>-432</v>
          </cell>
        </row>
        <row r="8589">
          <cell r="I8589">
            <v>-108</v>
          </cell>
        </row>
        <row r="8590">
          <cell r="I8590">
            <v>-144</v>
          </cell>
        </row>
        <row r="8591">
          <cell r="I8591">
            <v>-108</v>
          </cell>
        </row>
        <row r="8592">
          <cell r="G8592">
            <v>11344</v>
          </cell>
          <cell r="I8592">
            <v>500</v>
          </cell>
        </row>
        <row r="8593">
          <cell r="G8593" t="str">
            <v>zz</v>
          </cell>
          <cell r="I8593">
            <v>200</v>
          </cell>
        </row>
        <row r="8594">
          <cell r="I8594">
            <v>-450</v>
          </cell>
        </row>
        <row r="8595">
          <cell r="I8595">
            <v>-46</v>
          </cell>
        </row>
        <row r="8596">
          <cell r="I8596">
            <v>-186.5</v>
          </cell>
        </row>
        <row r="8597">
          <cell r="I8597">
            <v>-577.34999999999991</v>
          </cell>
        </row>
        <row r="8598">
          <cell r="I8598">
            <v>-3000</v>
          </cell>
        </row>
        <row r="8599">
          <cell r="I8599">
            <v>-5000</v>
          </cell>
        </row>
        <row r="8600">
          <cell r="G8600">
            <v>11230</v>
          </cell>
          <cell r="I8600">
            <v>5500</v>
          </cell>
        </row>
        <row r="8601">
          <cell r="G8601">
            <v>11348</v>
          </cell>
          <cell r="I8601">
            <v>3830</v>
          </cell>
        </row>
        <row r="8602">
          <cell r="G8602" t="str">
            <v>JUICIO</v>
          </cell>
          <cell r="I8602">
            <v>-10000</v>
          </cell>
        </row>
        <row r="8603">
          <cell r="I8603">
            <v>-4000</v>
          </cell>
        </row>
        <row r="8604">
          <cell r="I8604">
            <v>-478.2</v>
          </cell>
        </row>
        <row r="8605">
          <cell r="I8605">
            <v>-260.5</v>
          </cell>
        </row>
        <row r="8606">
          <cell r="I8606">
            <v>-515.24</v>
          </cell>
        </row>
        <row r="8607">
          <cell r="I8607">
            <v>-400</v>
          </cell>
        </row>
        <row r="8608">
          <cell r="I8608">
            <v>-800</v>
          </cell>
        </row>
        <row r="8609">
          <cell r="I8609">
            <v>-1500</v>
          </cell>
        </row>
        <row r="8610">
          <cell r="I8610">
            <v>-42.87</v>
          </cell>
        </row>
        <row r="8611">
          <cell r="I8611">
            <v>-123.94999999999999</v>
          </cell>
        </row>
        <row r="8612">
          <cell r="G8612">
            <v>11343</v>
          </cell>
          <cell r="I8612">
            <v>5500</v>
          </cell>
        </row>
        <row r="8613">
          <cell r="G8613">
            <v>11349</v>
          </cell>
          <cell r="I8613">
            <v>200</v>
          </cell>
        </row>
        <row r="8614">
          <cell r="I8614">
            <v>-300</v>
          </cell>
        </row>
        <row r="8615">
          <cell r="I8615">
            <v>-280.61</v>
          </cell>
        </row>
        <row r="8616">
          <cell r="I8616">
            <v>-200</v>
          </cell>
        </row>
        <row r="8617">
          <cell r="I8617">
            <v>-1815</v>
          </cell>
        </row>
        <row r="8618">
          <cell r="I8618">
            <v>-158</v>
          </cell>
        </row>
        <row r="8619">
          <cell r="I8619">
            <v>-76.5</v>
          </cell>
        </row>
        <row r="8620">
          <cell r="I8620">
            <v>-30</v>
          </cell>
        </row>
        <row r="8621">
          <cell r="I8621">
            <v>-168</v>
          </cell>
        </row>
        <row r="8622">
          <cell r="I8622">
            <v>-173.7</v>
          </cell>
        </row>
        <row r="8623">
          <cell r="G8623" t="str">
            <v>zz</v>
          </cell>
          <cell r="I8623">
            <v>100</v>
          </cell>
        </row>
        <row r="8624">
          <cell r="G8624">
            <v>11350</v>
          </cell>
          <cell r="I8624">
            <v>500</v>
          </cell>
        </row>
        <row r="8625">
          <cell r="G8625">
            <v>11361</v>
          </cell>
          <cell r="I8625">
            <v>200</v>
          </cell>
        </row>
        <row r="8626">
          <cell r="I8626">
            <v>-1000</v>
          </cell>
        </row>
        <row r="8627">
          <cell r="I8627">
            <v>-360</v>
          </cell>
        </row>
        <row r="8628">
          <cell r="I8628">
            <v>-50</v>
          </cell>
        </row>
        <row r="8629">
          <cell r="I8629">
            <v>-10000</v>
          </cell>
        </row>
        <row r="8630">
          <cell r="G8630">
            <v>11259</v>
          </cell>
          <cell r="I8630">
            <v>760</v>
          </cell>
        </row>
        <row r="8631">
          <cell r="G8631">
            <v>11304</v>
          </cell>
          <cell r="I8631">
            <v>300</v>
          </cell>
        </row>
        <row r="8632">
          <cell r="I8632">
            <v>-237.82000000000002</v>
          </cell>
        </row>
        <row r="8633">
          <cell r="I8633">
            <v>-285</v>
          </cell>
        </row>
        <row r="8634">
          <cell r="I8634">
            <v>-50</v>
          </cell>
        </row>
        <row r="8635">
          <cell r="I8635">
            <v>-74</v>
          </cell>
        </row>
        <row r="8636">
          <cell r="I8636">
            <v>-500</v>
          </cell>
        </row>
        <row r="8637">
          <cell r="I8637">
            <v>-3400</v>
          </cell>
        </row>
        <row r="8638">
          <cell r="I8638">
            <v>-100</v>
          </cell>
        </row>
        <row r="8640">
          <cell r="I8640">
            <v>-2700</v>
          </cell>
        </row>
        <row r="8641">
          <cell r="I8641">
            <v>-468</v>
          </cell>
        </row>
        <row r="8643">
          <cell r="I8643">
            <v>-1100</v>
          </cell>
        </row>
        <row r="8644">
          <cell r="I8644">
            <v>-32</v>
          </cell>
        </row>
        <row r="8645">
          <cell r="I8645">
            <v>-500</v>
          </cell>
        </row>
        <row r="8646">
          <cell r="I8646">
            <v>-500</v>
          </cell>
        </row>
        <row r="8647">
          <cell r="I8647">
            <v>-300</v>
          </cell>
        </row>
        <row r="8648">
          <cell r="I8648">
            <v>-800</v>
          </cell>
        </row>
        <row r="8649">
          <cell r="I8649">
            <v>-250</v>
          </cell>
        </row>
        <row r="8650">
          <cell r="I8650">
            <v>-470</v>
          </cell>
        </row>
        <row r="8651">
          <cell r="I8651">
            <v>-252</v>
          </cell>
        </row>
        <row r="8652">
          <cell r="I8652">
            <v>-468</v>
          </cell>
        </row>
        <row r="8653">
          <cell r="I8653">
            <v>-250</v>
          </cell>
        </row>
        <row r="8654">
          <cell r="I8654">
            <v>-430</v>
          </cell>
        </row>
        <row r="8655">
          <cell r="I8655">
            <v>-100</v>
          </cell>
        </row>
        <row r="8656">
          <cell r="I8656">
            <v>-400</v>
          </cell>
        </row>
        <row r="8657">
          <cell r="I8657">
            <v>-250</v>
          </cell>
        </row>
        <row r="8658">
          <cell r="I8658">
            <v>-250</v>
          </cell>
        </row>
        <row r="8659">
          <cell r="I8659">
            <v>-250</v>
          </cell>
        </row>
        <row r="8660">
          <cell r="I8660">
            <v>-250</v>
          </cell>
        </row>
        <row r="8661">
          <cell r="I8661">
            <v>-500</v>
          </cell>
        </row>
        <row r="8662">
          <cell r="I8662">
            <v>-76.5</v>
          </cell>
        </row>
        <row r="8663">
          <cell r="I8663">
            <v>-66</v>
          </cell>
        </row>
        <row r="8664">
          <cell r="I8664">
            <v>-146</v>
          </cell>
        </row>
        <row r="8665">
          <cell r="G8665">
            <v>11314</v>
          </cell>
          <cell r="I8665">
            <v>5000</v>
          </cell>
        </row>
        <row r="8666">
          <cell r="G8666">
            <v>11352</v>
          </cell>
          <cell r="I8666">
            <v>1000</v>
          </cell>
        </row>
        <row r="8667">
          <cell r="G8667">
            <v>11354</v>
          </cell>
          <cell r="I8667">
            <v>7500</v>
          </cell>
        </row>
        <row r="8668">
          <cell r="G8668">
            <v>11355</v>
          </cell>
          <cell r="I8668">
            <v>5000</v>
          </cell>
        </row>
        <row r="8669">
          <cell r="G8669">
            <v>11356</v>
          </cell>
          <cell r="I8669">
            <v>10000</v>
          </cell>
        </row>
        <row r="8670">
          <cell r="G8670">
            <v>11357</v>
          </cell>
          <cell r="I8670">
            <v>1000</v>
          </cell>
        </row>
        <row r="8671">
          <cell r="G8671">
            <v>11362</v>
          </cell>
          <cell r="I8671">
            <v>100</v>
          </cell>
        </row>
        <row r="8672">
          <cell r="I8672">
            <v>-354.5</v>
          </cell>
        </row>
        <row r="8673">
          <cell r="I8673">
            <v>-847</v>
          </cell>
        </row>
        <row r="8674">
          <cell r="I8674">
            <v>-37</v>
          </cell>
        </row>
        <row r="8675">
          <cell r="I8675">
            <v>-6000</v>
          </cell>
        </row>
        <row r="8676">
          <cell r="I8676">
            <v>10000</v>
          </cell>
        </row>
        <row r="8677">
          <cell r="G8677">
            <v>11358</v>
          </cell>
          <cell r="I8677">
            <v>5000</v>
          </cell>
        </row>
        <row r="8678">
          <cell r="G8678">
            <v>11319</v>
          </cell>
          <cell r="I8678">
            <v>8500</v>
          </cell>
        </row>
        <row r="8679">
          <cell r="G8679">
            <v>11218</v>
          </cell>
          <cell r="I8679">
            <v>2900</v>
          </cell>
        </row>
        <row r="8680">
          <cell r="G8680">
            <v>11363</v>
          </cell>
          <cell r="I8680">
            <v>20000</v>
          </cell>
        </row>
        <row r="8681">
          <cell r="G8681">
            <v>11284</v>
          </cell>
          <cell r="I8681">
            <v>2510</v>
          </cell>
        </row>
        <row r="8682">
          <cell r="G8682">
            <v>11278</v>
          </cell>
          <cell r="I8682">
            <v>100</v>
          </cell>
        </row>
        <row r="8683">
          <cell r="I8683">
            <v>-237.5</v>
          </cell>
        </row>
        <row r="8684">
          <cell r="I8684">
            <v>-45</v>
          </cell>
        </row>
        <row r="8685">
          <cell r="I8685">
            <v>-115</v>
          </cell>
        </row>
        <row r="8686">
          <cell r="I8686">
            <v>-270</v>
          </cell>
        </row>
        <row r="8687">
          <cell r="I8687">
            <v>-46.9</v>
          </cell>
        </row>
        <row r="8688">
          <cell r="G8688">
            <v>11295</v>
          </cell>
          <cell r="I8688">
            <v>8300</v>
          </cell>
        </row>
        <row r="8689">
          <cell r="G8689">
            <v>11355</v>
          </cell>
          <cell r="I8689">
            <v>3460</v>
          </cell>
        </row>
        <row r="8690">
          <cell r="G8690">
            <v>11346</v>
          </cell>
          <cell r="I8690">
            <v>510</v>
          </cell>
        </row>
        <row r="8691">
          <cell r="G8691">
            <v>11330</v>
          </cell>
          <cell r="I8691">
            <v>1000</v>
          </cell>
        </row>
        <row r="8692">
          <cell r="I8692">
            <v>-600</v>
          </cell>
        </row>
        <row r="8693">
          <cell r="I8693">
            <v>-2750</v>
          </cell>
        </row>
        <row r="8694">
          <cell r="I8694">
            <v>-1267</v>
          </cell>
        </row>
        <row r="8695">
          <cell r="I8695">
            <v>-264.8</v>
          </cell>
        </row>
        <row r="8696">
          <cell r="G8696">
            <v>11365</v>
          </cell>
          <cell r="I8696">
            <v>100</v>
          </cell>
        </row>
        <row r="8697">
          <cell r="I8697">
            <v>-50</v>
          </cell>
        </row>
        <row r="8698">
          <cell r="I8698">
            <v>-74</v>
          </cell>
        </row>
        <row r="8699">
          <cell r="I8699">
            <v>-250</v>
          </cell>
        </row>
        <row r="8700">
          <cell r="I8700">
            <v>-3400</v>
          </cell>
        </row>
        <row r="8701">
          <cell r="I8701">
            <v>-1150</v>
          </cell>
        </row>
        <row r="8702">
          <cell r="I8702">
            <v>-85</v>
          </cell>
        </row>
        <row r="8703">
          <cell r="I8703">
            <v>-2700</v>
          </cell>
        </row>
        <row r="8706">
          <cell r="I8706">
            <v>-1260</v>
          </cell>
        </row>
        <row r="8707">
          <cell r="I8707">
            <v>-700</v>
          </cell>
        </row>
        <row r="8708">
          <cell r="I8708">
            <v>-200</v>
          </cell>
        </row>
        <row r="8709">
          <cell r="I8709">
            <v>-200</v>
          </cell>
        </row>
        <row r="8710">
          <cell r="I8710">
            <v>-250</v>
          </cell>
        </row>
        <row r="8711">
          <cell r="I8711">
            <v>-200</v>
          </cell>
        </row>
        <row r="8712">
          <cell r="I8712">
            <v>-378</v>
          </cell>
        </row>
        <row r="8713">
          <cell r="I8713">
            <v>-90</v>
          </cell>
        </row>
        <row r="8714">
          <cell r="I8714">
            <v>-126</v>
          </cell>
        </row>
        <row r="8715">
          <cell r="I8715">
            <v>-270</v>
          </cell>
        </row>
        <row r="8716">
          <cell r="I8716">
            <v>-342</v>
          </cell>
        </row>
        <row r="8717">
          <cell r="I8717">
            <v>-270</v>
          </cell>
        </row>
        <row r="8719">
          <cell r="I8719">
            <v>-324</v>
          </cell>
        </row>
        <row r="8720">
          <cell r="I8720">
            <v>-90</v>
          </cell>
        </row>
        <row r="8721">
          <cell r="I8721">
            <v>-90</v>
          </cell>
        </row>
        <row r="8722">
          <cell r="I8722">
            <v>-90</v>
          </cell>
        </row>
        <row r="8723">
          <cell r="I8723">
            <v>-90</v>
          </cell>
        </row>
        <row r="8725">
          <cell r="I8725">
            <v>-5000</v>
          </cell>
        </row>
        <row r="8726">
          <cell r="I8726">
            <v>-273</v>
          </cell>
        </row>
        <row r="8727">
          <cell r="I8727">
            <v>-143.80000000000001</v>
          </cell>
        </row>
        <row r="8728">
          <cell r="G8728">
            <v>11291</v>
          </cell>
          <cell r="I8728">
            <v>2400</v>
          </cell>
        </row>
        <row r="8729">
          <cell r="G8729">
            <v>11351</v>
          </cell>
          <cell r="I8729">
            <v>10000</v>
          </cell>
        </row>
        <row r="8730">
          <cell r="G8730">
            <v>11366</v>
          </cell>
          <cell r="I8730">
            <v>250</v>
          </cell>
        </row>
        <row r="8731">
          <cell r="G8731">
            <v>11368</v>
          </cell>
          <cell r="I8731">
            <v>200</v>
          </cell>
        </row>
        <row r="8732">
          <cell r="G8732">
            <v>11372</v>
          </cell>
          <cell r="I8732">
            <v>100</v>
          </cell>
        </row>
        <row r="8733">
          <cell r="G8733">
            <v>11361</v>
          </cell>
          <cell r="I8733">
            <v>1900</v>
          </cell>
        </row>
        <row r="8734">
          <cell r="G8734">
            <v>11373</v>
          </cell>
          <cell r="I8734">
            <v>100</v>
          </cell>
        </row>
        <row r="8735">
          <cell r="G8735">
            <v>11243</v>
          </cell>
          <cell r="I8735">
            <v>16500</v>
          </cell>
        </row>
        <row r="8736">
          <cell r="I8736">
            <v>-231</v>
          </cell>
        </row>
        <row r="8737">
          <cell r="I8737">
            <v>-268.10000000000002</v>
          </cell>
        </row>
        <row r="8738">
          <cell r="I8738">
            <v>-100</v>
          </cell>
        </row>
        <row r="8739">
          <cell r="I8739">
            <v>-275</v>
          </cell>
        </row>
        <row r="8740">
          <cell r="I8740">
            <v>-254.12</v>
          </cell>
        </row>
        <row r="8741">
          <cell r="I8741">
            <v>-530</v>
          </cell>
        </row>
        <row r="8742">
          <cell r="I8742">
            <v>-960</v>
          </cell>
        </row>
        <row r="8743">
          <cell r="I8743">
            <v>-472.51</v>
          </cell>
        </row>
        <row r="8744">
          <cell r="I8744">
            <v>-400</v>
          </cell>
        </row>
        <row r="8745">
          <cell r="I8745">
            <v>-250</v>
          </cell>
        </row>
        <row r="8746">
          <cell r="I8746">
            <v>-92</v>
          </cell>
        </row>
        <row r="8747">
          <cell r="I8747">
            <v>-64</v>
          </cell>
        </row>
        <row r="8748">
          <cell r="I8748">
            <v>-100</v>
          </cell>
        </row>
        <row r="8749">
          <cell r="I8749">
            <v>-110</v>
          </cell>
        </row>
        <row r="8750">
          <cell r="I8750">
            <v>-2113.37</v>
          </cell>
        </row>
        <row r="8751">
          <cell r="I8751">
            <v>-1000</v>
          </cell>
        </row>
        <row r="8752">
          <cell r="I8752">
            <v>-1800</v>
          </cell>
        </row>
        <row r="8753">
          <cell r="I8753">
            <v>-3494.3700000000003</v>
          </cell>
        </row>
        <row r="8754">
          <cell r="I8754">
            <v>-921</v>
          </cell>
        </row>
        <row r="8755">
          <cell r="I8755">
            <v>-752.13</v>
          </cell>
        </row>
        <row r="8756">
          <cell r="I8756">
            <v>-3270</v>
          </cell>
        </row>
        <row r="8757">
          <cell r="I8757">
            <v>-2883</v>
          </cell>
        </row>
        <row r="8758">
          <cell r="I8758">
            <v>-1115</v>
          </cell>
        </row>
        <row r="8759">
          <cell r="I8759">
            <v>-1114.5</v>
          </cell>
        </row>
        <row r="8760">
          <cell r="I8760">
            <v>-1114.5</v>
          </cell>
        </row>
        <row r="8761">
          <cell r="I8761">
            <v>-955</v>
          </cell>
        </row>
        <row r="8762">
          <cell r="I8762">
            <v>-20000</v>
          </cell>
        </row>
        <row r="8763">
          <cell r="I8763">
            <v>-5000</v>
          </cell>
        </row>
        <row r="8764">
          <cell r="I8764">
            <v>-40000</v>
          </cell>
        </row>
        <row r="8765">
          <cell r="I8765">
            <v>10435.776400000119</v>
          </cell>
        </row>
        <row r="8766">
          <cell r="I8766">
            <v>0</v>
          </cell>
        </row>
        <row r="8767">
          <cell r="G8767">
            <v>11314</v>
          </cell>
          <cell r="I8767">
            <v>5300</v>
          </cell>
        </row>
        <row r="8768">
          <cell r="G8768">
            <v>11277</v>
          </cell>
          <cell r="I8768">
            <v>13100</v>
          </cell>
        </row>
        <row r="8769">
          <cell r="G8769">
            <v>11372</v>
          </cell>
          <cell r="I8769">
            <v>7500</v>
          </cell>
        </row>
        <row r="8770">
          <cell r="I8770">
            <v>-30000</v>
          </cell>
        </row>
        <row r="8771">
          <cell r="I8771">
            <v>30000</v>
          </cell>
        </row>
        <row r="8772">
          <cell r="G8772">
            <v>11201</v>
          </cell>
          <cell r="I8772">
            <v>8700</v>
          </cell>
        </row>
        <row r="8773">
          <cell r="G8773">
            <v>11343</v>
          </cell>
          <cell r="I8773">
            <v>6000</v>
          </cell>
        </row>
        <row r="8774">
          <cell r="I8774">
            <v>-5000</v>
          </cell>
        </row>
        <row r="8775">
          <cell r="I8775">
            <v>7000</v>
          </cell>
        </row>
        <row r="8776">
          <cell r="I8776">
            <v>-13100</v>
          </cell>
        </row>
        <row r="8777">
          <cell r="G8777">
            <v>11221</v>
          </cell>
          <cell r="I8777">
            <v>-500</v>
          </cell>
        </row>
        <row r="8778">
          <cell r="G8778">
            <v>11314</v>
          </cell>
          <cell r="I8778">
            <v>2550</v>
          </cell>
        </row>
        <row r="8779">
          <cell r="G8779">
            <v>11377</v>
          </cell>
          <cell r="I8779">
            <v>100</v>
          </cell>
        </row>
        <row r="8780">
          <cell r="G8780">
            <v>11365</v>
          </cell>
          <cell r="I8780">
            <v>11200</v>
          </cell>
        </row>
        <row r="8781">
          <cell r="I8781">
            <v>-30</v>
          </cell>
        </row>
        <row r="8782">
          <cell r="I8782">
            <v>-152</v>
          </cell>
        </row>
        <row r="8783">
          <cell r="I8783">
            <v>-93.5</v>
          </cell>
        </row>
        <row r="8784">
          <cell r="I8784">
            <v>-132</v>
          </cell>
        </row>
        <row r="8785">
          <cell r="I8785">
            <v>-5000</v>
          </cell>
        </row>
        <row r="8786">
          <cell r="I8786">
            <v>-2614.77</v>
          </cell>
        </row>
        <row r="8787">
          <cell r="I8787">
            <v>-600</v>
          </cell>
        </row>
        <row r="8788">
          <cell r="I8788">
            <v>-3200</v>
          </cell>
        </row>
        <row r="8789">
          <cell r="I8789">
            <v>-300</v>
          </cell>
        </row>
        <row r="8790">
          <cell r="I8790">
            <v>-1344.76</v>
          </cell>
        </row>
        <row r="8791">
          <cell r="I8791">
            <v>-5930.33</v>
          </cell>
        </row>
        <row r="8792">
          <cell r="I8792">
            <v>-252.3</v>
          </cell>
        </row>
        <row r="8793">
          <cell r="I8793">
            <v>-100</v>
          </cell>
        </row>
        <row r="8794">
          <cell r="I8794">
            <v>-200</v>
          </cell>
        </row>
        <row r="8795">
          <cell r="I8795">
            <v>-62</v>
          </cell>
        </row>
        <row r="8796">
          <cell r="I8796">
            <v>-565</v>
          </cell>
        </row>
        <row r="8797">
          <cell r="I8797">
            <v>-50</v>
          </cell>
        </row>
        <row r="8798">
          <cell r="I8798">
            <v>-42</v>
          </cell>
        </row>
        <row r="8799">
          <cell r="I8799">
            <v>-810</v>
          </cell>
        </row>
        <row r="8800">
          <cell r="I8800">
            <v>-700</v>
          </cell>
        </row>
        <row r="8801">
          <cell r="I8801">
            <v>-144</v>
          </cell>
        </row>
        <row r="8802">
          <cell r="G8802">
            <v>11378</v>
          </cell>
          <cell r="I8802">
            <v>790</v>
          </cell>
        </row>
        <row r="8803">
          <cell r="G8803">
            <v>11380</v>
          </cell>
          <cell r="I8803">
            <v>800</v>
          </cell>
        </row>
        <row r="8804">
          <cell r="I8804">
            <v>-50</v>
          </cell>
        </row>
        <row r="8805">
          <cell r="I8805">
            <v>-74</v>
          </cell>
        </row>
        <row r="8807">
          <cell r="I8807">
            <v>-3400</v>
          </cell>
        </row>
        <row r="8810">
          <cell r="I8810">
            <v>-1800</v>
          </cell>
        </row>
        <row r="8813">
          <cell r="I8813">
            <v>-2560</v>
          </cell>
        </row>
        <row r="8819">
          <cell r="I8819">
            <v>-160</v>
          </cell>
        </row>
        <row r="8820">
          <cell r="I8820">
            <v>-630</v>
          </cell>
        </row>
        <row r="8821">
          <cell r="I8821">
            <v>-160</v>
          </cell>
        </row>
        <row r="8822">
          <cell r="I8822">
            <v>-310</v>
          </cell>
        </row>
        <row r="8823">
          <cell r="I8823">
            <v>-450</v>
          </cell>
        </row>
        <row r="8826">
          <cell r="I8826">
            <v>-600</v>
          </cell>
        </row>
        <row r="8827">
          <cell r="I8827">
            <v>-160</v>
          </cell>
        </row>
        <row r="8828">
          <cell r="I8828">
            <v>-450</v>
          </cell>
        </row>
        <row r="8829">
          <cell r="I8829">
            <v>-520</v>
          </cell>
        </row>
        <row r="8830">
          <cell r="I8830">
            <v>-450</v>
          </cell>
        </row>
        <row r="8833">
          <cell r="I8833">
            <v>5000</v>
          </cell>
        </row>
        <row r="8834">
          <cell r="G8834">
            <v>11385</v>
          </cell>
          <cell r="I8834">
            <v>300</v>
          </cell>
        </row>
        <row r="8835">
          <cell r="G8835">
            <v>11244</v>
          </cell>
          <cell r="I8835">
            <v>10660</v>
          </cell>
        </row>
        <row r="8836">
          <cell r="G8836">
            <v>11332</v>
          </cell>
          <cell r="I8836">
            <v>3400</v>
          </cell>
        </row>
        <row r="8837">
          <cell r="I8837">
            <v>-12000</v>
          </cell>
        </row>
        <row r="8838">
          <cell r="I8838">
            <v>-1190</v>
          </cell>
        </row>
        <row r="8839">
          <cell r="I8839">
            <v>-214</v>
          </cell>
        </row>
        <row r="8840">
          <cell r="I8840">
            <v>-27</v>
          </cell>
        </row>
        <row r="8841">
          <cell r="I8841">
            <v>-200</v>
          </cell>
        </row>
        <row r="8842">
          <cell r="I8842">
            <v>-8500</v>
          </cell>
        </row>
        <row r="8843">
          <cell r="I8843">
            <v>-1141.3399999999999</v>
          </cell>
        </row>
        <row r="8844">
          <cell r="I8844">
            <v>-152</v>
          </cell>
        </row>
        <row r="8845">
          <cell r="I8845">
            <v>-217</v>
          </cell>
        </row>
        <row r="8846">
          <cell r="I8846">
            <v>-400</v>
          </cell>
        </row>
        <row r="8847">
          <cell r="I8847">
            <v>-800</v>
          </cell>
        </row>
        <row r="8848">
          <cell r="I8848">
            <v>-360</v>
          </cell>
        </row>
        <row r="8849">
          <cell r="I8849">
            <v>-358.08</v>
          </cell>
        </row>
        <row r="8850">
          <cell r="G8850">
            <v>11322</v>
          </cell>
          <cell r="I8850">
            <v>860</v>
          </cell>
        </row>
        <row r="8851">
          <cell r="G8851">
            <v>11230</v>
          </cell>
          <cell r="I8851">
            <v>5500</v>
          </cell>
        </row>
        <row r="8852">
          <cell r="I8852">
            <v>-70</v>
          </cell>
        </row>
        <row r="8853">
          <cell r="I8853">
            <v>-78</v>
          </cell>
        </row>
        <row r="8854">
          <cell r="I8854">
            <v>-280</v>
          </cell>
        </row>
        <row r="8855">
          <cell r="I8855">
            <v>-320</v>
          </cell>
        </row>
        <row r="8856">
          <cell r="G8856">
            <v>11276</v>
          </cell>
          <cell r="I8856">
            <v>18260</v>
          </cell>
        </row>
        <row r="8857">
          <cell r="I8857">
            <v>-50</v>
          </cell>
        </row>
        <row r="8858">
          <cell r="I8858">
            <v>-74</v>
          </cell>
        </row>
        <row r="8859">
          <cell r="I8859">
            <v>-200</v>
          </cell>
        </row>
        <row r="8860">
          <cell r="I8860">
            <v>-2833</v>
          </cell>
        </row>
        <row r="8861">
          <cell r="I8861">
            <v>-1269</v>
          </cell>
        </row>
        <row r="8862">
          <cell r="I8862">
            <v>-49</v>
          </cell>
        </row>
        <row r="8863">
          <cell r="I8863">
            <v>-2700</v>
          </cell>
        </row>
        <row r="8864">
          <cell r="I8864">
            <v>-1250</v>
          </cell>
        </row>
        <row r="8865">
          <cell r="I8865">
            <v>-85.5</v>
          </cell>
        </row>
        <row r="8867">
          <cell r="I8867">
            <v>-6000</v>
          </cell>
        </row>
        <row r="8868">
          <cell r="I8868">
            <v>-3000</v>
          </cell>
        </row>
        <row r="8869">
          <cell r="I8869">
            <v>-1000</v>
          </cell>
        </row>
        <row r="8871">
          <cell r="I8871">
            <v>-100</v>
          </cell>
        </row>
        <row r="8872">
          <cell r="I8872">
            <v>-40</v>
          </cell>
        </row>
        <row r="8873">
          <cell r="I8873">
            <v>-40</v>
          </cell>
        </row>
        <row r="8874">
          <cell r="I8874">
            <v>-40</v>
          </cell>
        </row>
        <row r="8875">
          <cell r="I8875">
            <v>-504</v>
          </cell>
        </row>
        <row r="8876">
          <cell r="I8876">
            <v>-180</v>
          </cell>
        </row>
        <row r="8878">
          <cell r="I8878">
            <v>-5000</v>
          </cell>
        </row>
        <row r="8879">
          <cell r="I8879">
            <v>-450</v>
          </cell>
        </row>
        <row r="8880">
          <cell r="I8880">
            <v>-75</v>
          </cell>
        </row>
        <row r="8881">
          <cell r="I8881">
            <v>-235</v>
          </cell>
        </row>
        <row r="8882">
          <cell r="I8882">
            <v>-237</v>
          </cell>
        </row>
        <row r="8883">
          <cell r="I8883">
            <v>-290</v>
          </cell>
        </row>
        <row r="8884">
          <cell r="I8884">
            <v>-200</v>
          </cell>
        </row>
        <row r="8885">
          <cell r="I8885">
            <v>-1581</v>
          </cell>
        </row>
        <row r="8886">
          <cell r="I8886">
            <v>-106.7</v>
          </cell>
        </row>
        <row r="8887">
          <cell r="I8887">
            <v>-642</v>
          </cell>
        </row>
        <row r="8888">
          <cell r="G8888">
            <v>11368</v>
          </cell>
          <cell r="I8888">
            <v>25000</v>
          </cell>
        </row>
        <row r="8889">
          <cell r="G8889">
            <v>11208</v>
          </cell>
          <cell r="I8889">
            <v>6700</v>
          </cell>
        </row>
        <row r="8890">
          <cell r="G8890">
            <v>11387</v>
          </cell>
          <cell r="I8890">
            <v>1190</v>
          </cell>
        </row>
        <row r="8891">
          <cell r="G8891">
            <v>11391</v>
          </cell>
          <cell r="I8891">
            <v>1750</v>
          </cell>
        </row>
        <row r="8892">
          <cell r="G8892">
            <v>11389</v>
          </cell>
          <cell r="I8892">
            <v>14900</v>
          </cell>
        </row>
        <row r="8893">
          <cell r="G8893">
            <v>11392</v>
          </cell>
          <cell r="I8893">
            <v>200</v>
          </cell>
        </row>
        <row r="8894">
          <cell r="G8894">
            <v>11393</v>
          </cell>
          <cell r="I8894">
            <v>900</v>
          </cell>
        </row>
        <row r="8895">
          <cell r="G8895">
            <v>11394</v>
          </cell>
          <cell r="I8895">
            <v>4000</v>
          </cell>
        </row>
        <row r="8896">
          <cell r="G8896">
            <v>11352</v>
          </cell>
          <cell r="I8896">
            <v>760</v>
          </cell>
        </row>
        <row r="8897">
          <cell r="G8897">
            <v>11395</v>
          </cell>
          <cell r="I8897">
            <v>200</v>
          </cell>
        </row>
        <row r="8898">
          <cell r="G8898">
            <v>11384</v>
          </cell>
          <cell r="I8898">
            <v>2900</v>
          </cell>
        </row>
        <row r="8899">
          <cell r="I8899">
            <v>-5000</v>
          </cell>
        </row>
        <row r="8900">
          <cell r="I8900">
            <v>-1713.23</v>
          </cell>
        </row>
        <row r="8901">
          <cell r="I8901">
            <v>-106.7</v>
          </cell>
        </row>
        <row r="8902">
          <cell r="I8902">
            <v>-642</v>
          </cell>
        </row>
        <row r="8903">
          <cell r="I8903">
            <v>-44.86</v>
          </cell>
        </row>
        <row r="8904">
          <cell r="I8904">
            <v>-56.48</v>
          </cell>
        </row>
        <row r="8905">
          <cell r="I8905">
            <v>-760</v>
          </cell>
        </row>
        <row r="8906">
          <cell r="I8906">
            <v>-311</v>
          </cell>
        </row>
        <row r="8907">
          <cell r="I8907">
            <v>-80.5</v>
          </cell>
        </row>
        <row r="8908">
          <cell r="I8908">
            <v>-464.6</v>
          </cell>
        </row>
        <row r="8909">
          <cell r="I8909">
            <v>-68</v>
          </cell>
        </row>
        <row r="8910">
          <cell r="I8910">
            <v>-100</v>
          </cell>
        </row>
        <row r="8911">
          <cell r="I8911">
            <v>-200</v>
          </cell>
        </row>
        <row r="8912">
          <cell r="I8912">
            <v>-116.98</v>
          </cell>
        </row>
        <row r="8913">
          <cell r="G8913">
            <v>11395</v>
          </cell>
          <cell r="I8913">
            <v>800</v>
          </cell>
        </row>
        <row r="8914">
          <cell r="I8914">
            <v>-675.69</v>
          </cell>
        </row>
        <row r="8915">
          <cell r="I8915">
            <v>-252</v>
          </cell>
        </row>
        <row r="8916">
          <cell r="I8916">
            <v>-112.55</v>
          </cell>
        </row>
        <row r="8917">
          <cell r="G8917">
            <v>11314</v>
          </cell>
          <cell r="I8917">
            <v>10200</v>
          </cell>
        </row>
        <row r="8918">
          <cell r="G8918">
            <v>11289</v>
          </cell>
          <cell r="I8918">
            <v>11000</v>
          </cell>
        </row>
        <row r="8919">
          <cell r="G8919">
            <v>11313</v>
          </cell>
          <cell r="I8919">
            <v>4000</v>
          </cell>
        </row>
        <row r="8920">
          <cell r="G8920">
            <v>11298</v>
          </cell>
          <cell r="I8920">
            <v>6000</v>
          </cell>
        </row>
        <row r="8921">
          <cell r="G8921">
            <v>11383</v>
          </cell>
          <cell r="I8921">
            <v>700</v>
          </cell>
        </row>
        <row r="8922">
          <cell r="I8922">
            <v>-3750</v>
          </cell>
        </row>
        <row r="8923">
          <cell r="I8923">
            <v>-600</v>
          </cell>
        </row>
        <row r="8924">
          <cell r="I8924">
            <v>-3500</v>
          </cell>
        </row>
        <row r="8925">
          <cell r="I8925">
            <v>-100</v>
          </cell>
        </row>
        <row r="8926">
          <cell r="I8926">
            <v>-350</v>
          </cell>
        </row>
        <row r="8927">
          <cell r="I8927">
            <v>-160</v>
          </cell>
        </row>
        <row r="8928">
          <cell r="G8928" t="str">
            <v>JUICIO</v>
          </cell>
          <cell r="I8928">
            <v>-7000</v>
          </cell>
        </row>
        <row r="8929">
          <cell r="I8929">
            <v>-50</v>
          </cell>
        </row>
        <row r="8930">
          <cell r="I8930">
            <v>-111</v>
          </cell>
        </row>
        <row r="8931">
          <cell r="I8931">
            <v>-220</v>
          </cell>
        </row>
        <row r="8932">
          <cell r="I8932">
            <v>-2835</v>
          </cell>
        </row>
        <row r="8934">
          <cell r="I8934">
            <v>-2250</v>
          </cell>
        </row>
        <row r="8941">
          <cell r="I8941">
            <v>-500</v>
          </cell>
        </row>
        <row r="8942">
          <cell r="I8942">
            <v>-72</v>
          </cell>
        </row>
        <row r="8943">
          <cell r="I8943">
            <v>-72</v>
          </cell>
        </row>
        <row r="8944">
          <cell r="I8944">
            <v>-72</v>
          </cell>
        </row>
        <row r="8945">
          <cell r="I8945">
            <v>-150</v>
          </cell>
        </row>
        <row r="8946">
          <cell r="I8946">
            <v>-300</v>
          </cell>
        </row>
        <row r="8947">
          <cell r="I8947">
            <v>-540</v>
          </cell>
        </row>
        <row r="8948">
          <cell r="I8948">
            <v>-72</v>
          </cell>
        </row>
        <row r="8949">
          <cell r="I8949">
            <v>-72</v>
          </cell>
        </row>
        <row r="8950">
          <cell r="I8950">
            <v>-110</v>
          </cell>
        </row>
        <row r="8952">
          <cell r="I8952">
            <v>-300</v>
          </cell>
        </row>
        <row r="8953">
          <cell r="I8953">
            <v>-606.5</v>
          </cell>
        </row>
        <row r="8954">
          <cell r="I8954">
            <v>-150</v>
          </cell>
        </row>
        <row r="8955">
          <cell r="I8955">
            <v>-100</v>
          </cell>
        </row>
        <row r="8956">
          <cell r="I8956">
            <v>-422</v>
          </cell>
        </row>
        <row r="8957">
          <cell r="I8957">
            <v>-441</v>
          </cell>
        </row>
        <row r="8958">
          <cell r="I8958">
            <v>-470</v>
          </cell>
        </row>
        <row r="8959">
          <cell r="I8959">
            <v>-89</v>
          </cell>
        </row>
        <row r="8960">
          <cell r="I8960">
            <v>-199.9</v>
          </cell>
        </row>
        <row r="8961">
          <cell r="I8961">
            <v>-659</v>
          </cell>
        </row>
        <row r="8962">
          <cell r="I8962">
            <v>-297.72000000000003</v>
          </cell>
        </row>
        <row r="8963">
          <cell r="I8963">
            <v>-149.5</v>
          </cell>
        </row>
        <row r="8964">
          <cell r="I8964">
            <v>-1195</v>
          </cell>
        </row>
        <row r="8965">
          <cell r="G8965">
            <v>11396</v>
          </cell>
          <cell r="I8965">
            <v>4000</v>
          </cell>
        </row>
        <row r="8966">
          <cell r="G8966">
            <v>11397</v>
          </cell>
          <cell r="I8966">
            <v>100</v>
          </cell>
        </row>
        <row r="8967">
          <cell r="G8967">
            <v>11398</v>
          </cell>
          <cell r="I8967">
            <v>500</v>
          </cell>
        </row>
        <row r="8968">
          <cell r="G8968">
            <v>11399</v>
          </cell>
          <cell r="I8968">
            <v>5500</v>
          </cell>
        </row>
        <row r="8969">
          <cell r="G8969">
            <v>11313</v>
          </cell>
          <cell r="I8969">
            <v>3743</v>
          </cell>
        </row>
        <row r="8970">
          <cell r="G8970">
            <v>11346</v>
          </cell>
          <cell r="I8970">
            <v>1264</v>
          </cell>
        </row>
        <row r="8971">
          <cell r="I8971">
            <v>-20000</v>
          </cell>
        </row>
        <row r="8972">
          <cell r="G8972">
            <v>11333</v>
          </cell>
          <cell r="I8972">
            <v>7400</v>
          </cell>
        </row>
        <row r="8973">
          <cell r="G8973">
            <v>11406</v>
          </cell>
          <cell r="I8973">
            <v>300</v>
          </cell>
        </row>
        <row r="8974">
          <cell r="G8974">
            <v>11398</v>
          </cell>
          <cell r="I8974">
            <v>2100</v>
          </cell>
        </row>
        <row r="8975">
          <cell r="G8975">
            <v>11397</v>
          </cell>
          <cell r="I8975">
            <v>12000</v>
          </cell>
        </row>
        <row r="8976">
          <cell r="G8976">
            <v>11401</v>
          </cell>
          <cell r="I8976">
            <v>200</v>
          </cell>
        </row>
        <row r="8977">
          <cell r="G8977">
            <v>11402</v>
          </cell>
          <cell r="I8977">
            <v>100</v>
          </cell>
        </row>
        <row r="8978">
          <cell r="G8978">
            <v>11319</v>
          </cell>
          <cell r="I8978">
            <v>5000</v>
          </cell>
        </row>
        <row r="8979">
          <cell r="G8979">
            <v>11346</v>
          </cell>
          <cell r="I8979">
            <v>100</v>
          </cell>
        </row>
        <row r="8980">
          <cell r="G8980">
            <v>11334</v>
          </cell>
          <cell r="I8980">
            <v>13000</v>
          </cell>
        </row>
        <row r="8981">
          <cell r="G8981">
            <v>11343</v>
          </cell>
          <cell r="I8981">
            <v>6000</v>
          </cell>
        </row>
        <row r="8982">
          <cell r="I8982">
            <v>-50</v>
          </cell>
        </row>
        <row r="8983">
          <cell r="I8983">
            <v>-111</v>
          </cell>
        </row>
        <row r="8984">
          <cell r="I8984">
            <v>-175</v>
          </cell>
        </row>
        <row r="8985">
          <cell r="I8985">
            <v>-2833</v>
          </cell>
        </row>
        <row r="8986">
          <cell r="I8986">
            <v>-1062</v>
          </cell>
        </row>
        <row r="8987">
          <cell r="I8987">
            <v>-52</v>
          </cell>
        </row>
        <row r="8988">
          <cell r="I8988">
            <v>-2700</v>
          </cell>
        </row>
        <row r="8989">
          <cell r="I8989">
            <v>-405</v>
          </cell>
        </row>
        <row r="8990">
          <cell r="I8990">
            <v>-83.5</v>
          </cell>
        </row>
        <row r="8995">
          <cell r="I8995">
            <v>-200</v>
          </cell>
        </row>
        <row r="8996">
          <cell r="I8996">
            <v>-377</v>
          </cell>
        </row>
        <row r="8997">
          <cell r="I8997">
            <v>-110</v>
          </cell>
        </row>
        <row r="8998">
          <cell r="I8998">
            <v>-110</v>
          </cell>
        </row>
        <row r="9000">
          <cell r="I9000">
            <v>-110</v>
          </cell>
        </row>
        <row r="9003">
          <cell r="I9003">
            <v>-300</v>
          </cell>
        </row>
        <row r="9004">
          <cell r="I9004">
            <v>-360</v>
          </cell>
        </row>
        <row r="9006">
          <cell r="I9006">
            <v>-110</v>
          </cell>
        </row>
        <row r="9007">
          <cell r="I9007">
            <v>-360</v>
          </cell>
        </row>
        <row r="9008">
          <cell r="I9008">
            <v>-110</v>
          </cell>
        </row>
        <row r="9010">
          <cell r="G9010">
            <v>11404</v>
          </cell>
          <cell r="I9010">
            <v>9000</v>
          </cell>
        </row>
        <row r="9011">
          <cell r="G9011">
            <v>11407</v>
          </cell>
          <cell r="I9011">
            <v>100</v>
          </cell>
        </row>
        <row r="9012">
          <cell r="G9012">
            <v>11403</v>
          </cell>
          <cell r="I9012">
            <v>300</v>
          </cell>
        </row>
        <row r="9013">
          <cell r="G9013">
            <v>11402</v>
          </cell>
          <cell r="I9013">
            <v>2000</v>
          </cell>
        </row>
        <row r="9014">
          <cell r="G9014">
            <v>11309</v>
          </cell>
          <cell r="I9014">
            <v>1500</v>
          </cell>
        </row>
        <row r="9015">
          <cell r="I9015">
            <v>-107.65</v>
          </cell>
        </row>
        <row r="9016">
          <cell r="I9016">
            <v>-151.80000000000001</v>
          </cell>
        </row>
        <row r="9017">
          <cell r="I9017">
            <v>-800</v>
          </cell>
        </row>
        <row r="9018">
          <cell r="I9018">
            <v>-50</v>
          </cell>
        </row>
        <row r="9019">
          <cell r="I9019">
            <v>-264</v>
          </cell>
        </row>
        <row r="9020">
          <cell r="I9020">
            <v>-399.70000000000005</v>
          </cell>
        </row>
        <row r="9021">
          <cell r="I9021">
            <v>-50</v>
          </cell>
        </row>
        <row r="9022">
          <cell r="I9022">
            <v>-106</v>
          </cell>
        </row>
        <row r="9023">
          <cell r="I9023">
            <v>-220</v>
          </cell>
        </row>
        <row r="9024">
          <cell r="I9024">
            <v>-65.5</v>
          </cell>
        </row>
        <row r="9025">
          <cell r="I9025">
            <v>-47</v>
          </cell>
        </row>
        <row r="9026">
          <cell r="G9026">
            <v>11398</v>
          </cell>
          <cell r="I9026">
            <v>15000</v>
          </cell>
        </row>
        <row r="9027">
          <cell r="G9027">
            <v>11411</v>
          </cell>
          <cell r="I9027">
            <v>200</v>
          </cell>
        </row>
        <row r="9028">
          <cell r="G9028">
            <v>11403</v>
          </cell>
          <cell r="I9028">
            <v>10000</v>
          </cell>
        </row>
        <row r="9029">
          <cell r="G9029">
            <v>11406</v>
          </cell>
          <cell r="I9029">
            <v>5700</v>
          </cell>
        </row>
        <row r="9030">
          <cell r="I9030">
            <v>-59</v>
          </cell>
        </row>
        <row r="9031">
          <cell r="I9031">
            <v>-20000</v>
          </cell>
        </row>
        <row r="9032">
          <cell r="G9032">
            <v>11200</v>
          </cell>
          <cell r="I9032">
            <v>1000</v>
          </cell>
        </row>
        <row r="9033">
          <cell r="I9033">
            <v>-5132</v>
          </cell>
        </row>
        <row r="9034">
          <cell r="I9034">
            <v>-336.31</v>
          </cell>
        </row>
        <row r="9035">
          <cell r="I9035">
            <v>-757.2</v>
          </cell>
        </row>
        <row r="9036">
          <cell r="I9036">
            <v>-314.45</v>
          </cell>
        </row>
        <row r="9037">
          <cell r="I9037">
            <v>-760.09</v>
          </cell>
        </row>
        <row r="9038">
          <cell r="I9038">
            <v>-350</v>
          </cell>
        </row>
        <row r="9039">
          <cell r="I9039">
            <v>-2850</v>
          </cell>
        </row>
        <row r="9040">
          <cell r="I9040">
            <v>-2898.2</v>
          </cell>
        </row>
        <row r="9041">
          <cell r="I9041">
            <v>-482.82</v>
          </cell>
        </row>
        <row r="9042">
          <cell r="I9042">
            <v>-50</v>
          </cell>
        </row>
        <row r="9043">
          <cell r="I9043">
            <v>-495.01</v>
          </cell>
        </row>
        <row r="9044">
          <cell r="I9044">
            <v>-90</v>
          </cell>
        </row>
        <row r="9045">
          <cell r="I9045">
            <v>-799</v>
          </cell>
        </row>
        <row r="9046">
          <cell r="I9046">
            <v>135813.05640000006</v>
          </cell>
        </row>
        <row r="9047">
          <cell r="I9047">
            <v>0</v>
          </cell>
        </row>
        <row r="9048">
          <cell r="G9048">
            <v>11412</v>
          </cell>
          <cell r="I9048">
            <v>200</v>
          </cell>
        </row>
        <row r="9049">
          <cell r="I9049">
            <v>-2300</v>
          </cell>
        </row>
        <row r="9050">
          <cell r="I9050">
            <v>-50</v>
          </cell>
        </row>
        <row r="9051">
          <cell r="I9051">
            <v>-111</v>
          </cell>
        </row>
        <row r="9052">
          <cell r="I9052">
            <v>-210</v>
          </cell>
        </row>
        <row r="9053">
          <cell r="I9053">
            <v>-3400</v>
          </cell>
        </row>
        <row r="9056">
          <cell r="I9056">
            <v>-2700</v>
          </cell>
        </row>
        <row r="9058">
          <cell r="I9058">
            <v>-18</v>
          </cell>
        </row>
        <row r="9059">
          <cell r="I9059">
            <v>-200</v>
          </cell>
        </row>
        <row r="9060">
          <cell r="I9060">
            <v>-5000</v>
          </cell>
        </row>
        <row r="9061">
          <cell r="I9061">
            <v>-3000</v>
          </cell>
        </row>
        <row r="9062">
          <cell r="I9062">
            <v>-150</v>
          </cell>
        </row>
        <row r="9063">
          <cell r="I9063">
            <v>-1000</v>
          </cell>
        </row>
        <row r="9064">
          <cell r="I9064">
            <v>-200</v>
          </cell>
        </row>
        <row r="9065">
          <cell r="I9065">
            <v>-500</v>
          </cell>
        </row>
        <row r="9066">
          <cell r="I9066">
            <v>-400</v>
          </cell>
        </row>
        <row r="9067">
          <cell r="I9067">
            <v>-300</v>
          </cell>
        </row>
        <row r="9068">
          <cell r="I9068">
            <v>-100</v>
          </cell>
        </row>
        <row r="9069">
          <cell r="I9069">
            <v>-1000</v>
          </cell>
        </row>
        <row r="9071">
          <cell r="I9071">
            <v>-400</v>
          </cell>
        </row>
        <row r="9073">
          <cell r="I9073">
            <v>-325</v>
          </cell>
        </row>
        <row r="9074">
          <cell r="I9074">
            <v>-25</v>
          </cell>
        </row>
        <row r="9076">
          <cell r="I9076">
            <v>-454</v>
          </cell>
        </row>
        <row r="9077">
          <cell r="G9077">
            <v>11319</v>
          </cell>
          <cell r="I9077">
            <v>7400</v>
          </cell>
        </row>
        <row r="9078">
          <cell r="G9078">
            <v>11395</v>
          </cell>
          <cell r="I9078">
            <v>2000</v>
          </cell>
        </row>
        <row r="9079">
          <cell r="G9079">
            <v>11401</v>
          </cell>
          <cell r="I9079">
            <v>1370</v>
          </cell>
        </row>
        <row r="9080">
          <cell r="G9080" t="str">
            <v>zz</v>
          </cell>
          <cell r="I9080">
            <v>400</v>
          </cell>
        </row>
        <row r="9081">
          <cell r="G9081">
            <v>11418</v>
          </cell>
          <cell r="I9081">
            <v>200</v>
          </cell>
        </row>
        <row r="9082">
          <cell r="G9082">
            <v>11412</v>
          </cell>
          <cell r="I9082">
            <v>9000</v>
          </cell>
        </row>
        <row r="9083">
          <cell r="G9083">
            <v>11404</v>
          </cell>
          <cell r="I9083">
            <v>30000</v>
          </cell>
        </row>
        <row r="9084">
          <cell r="G9084">
            <v>11220</v>
          </cell>
          <cell r="I9084">
            <v>11400</v>
          </cell>
        </row>
        <row r="9085">
          <cell r="G9085">
            <v>11420</v>
          </cell>
          <cell r="I9085">
            <v>1000</v>
          </cell>
        </row>
        <row r="9086">
          <cell r="I9086">
            <v>-5000</v>
          </cell>
        </row>
        <row r="9087">
          <cell r="I9087">
            <v>-20000</v>
          </cell>
        </row>
        <row r="9088">
          <cell r="G9088">
            <v>11362</v>
          </cell>
          <cell r="I9088">
            <v>800</v>
          </cell>
        </row>
        <row r="9089">
          <cell r="G9089">
            <v>11398</v>
          </cell>
          <cell r="I9089">
            <v>26000</v>
          </cell>
        </row>
        <row r="9090">
          <cell r="G9090">
            <v>11422</v>
          </cell>
          <cell r="I9090">
            <v>500</v>
          </cell>
        </row>
        <row r="9091">
          <cell r="G9091">
            <v>11421</v>
          </cell>
          <cell r="I9091">
            <v>1000</v>
          </cell>
        </row>
        <row r="9092">
          <cell r="I9092">
            <v>-14000</v>
          </cell>
        </row>
        <row r="9093">
          <cell r="G9093">
            <v>11411</v>
          </cell>
          <cell r="I9093">
            <v>10000</v>
          </cell>
        </row>
        <row r="9094">
          <cell r="G9094">
            <v>11423</v>
          </cell>
          <cell r="I9094">
            <v>900</v>
          </cell>
        </row>
        <row r="9095">
          <cell r="I9095">
            <v>-12000</v>
          </cell>
        </row>
        <row r="9096">
          <cell r="I9096">
            <v>-1190</v>
          </cell>
        </row>
        <row r="9097">
          <cell r="I9097">
            <v>-1099.8</v>
          </cell>
        </row>
        <row r="9098">
          <cell r="I9098">
            <v>-3149.87</v>
          </cell>
        </row>
        <row r="9099">
          <cell r="I9099">
            <v>-175.51000000000002</v>
          </cell>
        </row>
        <row r="9100">
          <cell r="I9100">
            <v>-452</v>
          </cell>
        </row>
        <row r="9101">
          <cell r="I9101">
            <v>-1160.8699999999999</v>
          </cell>
        </row>
        <row r="9102">
          <cell r="I9102">
            <v>-62</v>
          </cell>
        </row>
        <row r="9103">
          <cell r="I9103">
            <v>-261.8</v>
          </cell>
        </row>
        <row r="9104">
          <cell r="I9104">
            <v>-3000</v>
          </cell>
        </row>
        <row r="9105">
          <cell r="I9105">
            <v>-7500</v>
          </cell>
        </row>
        <row r="9106">
          <cell r="G9106">
            <v>11320</v>
          </cell>
          <cell r="I9106">
            <v>1000</v>
          </cell>
        </row>
        <row r="9107">
          <cell r="G9107">
            <v>11372</v>
          </cell>
          <cell r="I9107">
            <v>15400</v>
          </cell>
        </row>
        <row r="9108">
          <cell r="G9108">
            <v>11398</v>
          </cell>
          <cell r="I9108">
            <v>5000</v>
          </cell>
        </row>
        <row r="9109">
          <cell r="G9109">
            <v>11424</v>
          </cell>
          <cell r="I9109">
            <v>400</v>
          </cell>
        </row>
        <row r="9110">
          <cell r="G9110">
            <v>11421</v>
          </cell>
          <cell r="I9110">
            <v>3000</v>
          </cell>
        </row>
        <row r="9111">
          <cell r="G9111">
            <v>11393</v>
          </cell>
          <cell r="I9111">
            <v>860</v>
          </cell>
        </row>
        <row r="9112">
          <cell r="G9112">
            <v>11427</v>
          </cell>
          <cell r="I9112">
            <v>500</v>
          </cell>
        </row>
        <row r="9113">
          <cell r="G9113">
            <v>11449</v>
          </cell>
          <cell r="I9113">
            <v>200</v>
          </cell>
        </row>
        <row r="9114">
          <cell r="G9114">
            <v>11463</v>
          </cell>
          <cell r="I9114">
            <v>100</v>
          </cell>
        </row>
        <row r="9115">
          <cell r="G9115">
            <v>11429</v>
          </cell>
          <cell r="I9115">
            <v>100</v>
          </cell>
        </row>
        <row r="9116">
          <cell r="G9116">
            <v>11430</v>
          </cell>
          <cell r="I9116">
            <v>700</v>
          </cell>
        </row>
        <row r="9117">
          <cell r="I9117">
            <v>-4000</v>
          </cell>
        </row>
        <row r="9118">
          <cell r="I9118">
            <v>-50</v>
          </cell>
        </row>
        <row r="9119">
          <cell r="I9119">
            <v>-76</v>
          </cell>
        </row>
        <row r="9120">
          <cell r="I9120">
            <v>-200</v>
          </cell>
        </row>
        <row r="9121">
          <cell r="I9121">
            <v>-3400</v>
          </cell>
        </row>
        <row r="9122">
          <cell r="I9122">
            <v>-576</v>
          </cell>
        </row>
        <row r="9123">
          <cell r="I9123">
            <v>-738</v>
          </cell>
        </row>
        <row r="9124">
          <cell r="I9124">
            <v>-2700</v>
          </cell>
        </row>
        <row r="9125">
          <cell r="I9125">
            <v>-288</v>
          </cell>
        </row>
        <row r="9126">
          <cell r="I9126">
            <v>-110</v>
          </cell>
        </row>
        <row r="9127">
          <cell r="I9127">
            <v>-2000</v>
          </cell>
        </row>
        <row r="9129">
          <cell r="I9129">
            <v>-1100</v>
          </cell>
        </row>
        <row r="9130">
          <cell r="I9130">
            <v>-2000</v>
          </cell>
        </row>
        <row r="9131">
          <cell r="I9131">
            <v>-430</v>
          </cell>
        </row>
        <row r="9132">
          <cell r="I9132">
            <v>-110</v>
          </cell>
        </row>
        <row r="9133">
          <cell r="I9133">
            <v>-290</v>
          </cell>
        </row>
        <row r="9134">
          <cell r="I9134">
            <v>-145</v>
          </cell>
        </row>
        <row r="9135">
          <cell r="I9135">
            <v>-110</v>
          </cell>
        </row>
        <row r="9136">
          <cell r="I9136">
            <v>-2600</v>
          </cell>
        </row>
        <row r="9144">
          <cell r="I9144">
            <v>-10000</v>
          </cell>
        </row>
        <row r="9145">
          <cell r="I9145">
            <v>-53.59</v>
          </cell>
        </row>
        <row r="9146">
          <cell r="I9146">
            <v>-1153.48</v>
          </cell>
        </row>
        <row r="9147">
          <cell r="I9147">
            <v>-287.47000000000003</v>
          </cell>
        </row>
        <row r="9148">
          <cell r="I9148">
            <v>-231.4</v>
          </cell>
        </row>
        <row r="9149">
          <cell r="I9149">
            <v>-404</v>
          </cell>
        </row>
        <row r="9150">
          <cell r="I9150">
            <v>-600</v>
          </cell>
        </row>
        <row r="9151">
          <cell r="I9151">
            <v>-100</v>
          </cell>
        </row>
        <row r="9152">
          <cell r="I9152">
            <v>-98</v>
          </cell>
        </row>
        <row r="9153">
          <cell r="I9153">
            <v>-50</v>
          </cell>
        </row>
        <row r="9154">
          <cell r="G9154">
            <v>11431</v>
          </cell>
          <cell r="I9154">
            <v>270</v>
          </cell>
        </row>
        <row r="9155">
          <cell r="G9155">
            <v>11355</v>
          </cell>
          <cell r="I9155">
            <v>8460</v>
          </cell>
        </row>
        <row r="9156">
          <cell r="G9156">
            <v>11430</v>
          </cell>
          <cell r="I9156">
            <v>10000</v>
          </cell>
        </row>
        <row r="9157">
          <cell r="I9157">
            <v>-82.5</v>
          </cell>
        </row>
        <row r="9158">
          <cell r="I9158">
            <v>-115.5</v>
          </cell>
        </row>
        <row r="9159">
          <cell r="I9159">
            <v>-52.5</v>
          </cell>
        </row>
        <row r="9160">
          <cell r="I9160">
            <v>-240.9</v>
          </cell>
        </row>
        <row r="9161">
          <cell r="I9161">
            <v>-95.539999999999992</v>
          </cell>
        </row>
        <row r="9162">
          <cell r="I9162">
            <v>-200</v>
          </cell>
        </row>
        <row r="9163">
          <cell r="I9163">
            <v>-48</v>
          </cell>
        </row>
        <row r="9164">
          <cell r="I9164">
            <v>-134</v>
          </cell>
        </row>
        <row r="9165">
          <cell r="I9165">
            <v>-80</v>
          </cell>
        </row>
        <row r="9166">
          <cell r="I9166">
            <v>-3565</v>
          </cell>
        </row>
        <row r="9167">
          <cell r="I9167">
            <v>-20000</v>
          </cell>
        </row>
        <row r="9168">
          <cell r="G9168">
            <v>11428</v>
          </cell>
          <cell r="I9168">
            <v>1000</v>
          </cell>
        </row>
        <row r="9169">
          <cell r="G9169">
            <v>11329</v>
          </cell>
          <cell r="I9169">
            <v>13700</v>
          </cell>
        </row>
        <row r="9170">
          <cell r="G9170">
            <v>11328</v>
          </cell>
          <cell r="I9170">
            <v>19700</v>
          </cell>
        </row>
        <row r="9171">
          <cell r="G9171">
            <v>11428</v>
          </cell>
          <cell r="I9171">
            <v>3000</v>
          </cell>
        </row>
        <row r="9172">
          <cell r="G9172">
            <v>11363</v>
          </cell>
          <cell r="I9172">
            <v>21500</v>
          </cell>
        </row>
        <row r="9173">
          <cell r="I9173">
            <v>-368</v>
          </cell>
        </row>
        <row r="9174">
          <cell r="I9174">
            <v>-446.69</v>
          </cell>
        </row>
        <row r="9175">
          <cell r="I9175">
            <v>-20</v>
          </cell>
        </row>
        <row r="9176">
          <cell r="I9176">
            <v>-166</v>
          </cell>
        </row>
        <row r="9177">
          <cell r="I9177">
            <v>-28</v>
          </cell>
        </row>
        <row r="9178">
          <cell r="I9178">
            <v>-144.84</v>
          </cell>
        </row>
        <row r="9179">
          <cell r="I9179">
            <v>-1166</v>
          </cell>
        </row>
        <row r="9180">
          <cell r="I9180">
            <v>-496.80999999999995</v>
          </cell>
        </row>
        <row r="9181">
          <cell r="I9181">
            <v>-134.19999999999999</v>
          </cell>
        </row>
        <row r="9182">
          <cell r="I9182">
            <v>-70</v>
          </cell>
        </row>
        <row r="9183">
          <cell r="I9183">
            <v>-400</v>
          </cell>
        </row>
        <row r="9184">
          <cell r="I9184">
            <v>-755.4</v>
          </cell>
        </row>
        <row r="9185">
          <cell r="I9185">
            <v>-5600</v>
          </cell>
        </row>
        <row r="9186">
          <cell r="G9186">
            <v>11434</v>
          </cell>
          <cell r="I9186">
            <v>400</v>
          </cell>
        </row>
        <row r="9187">
          <cell r="G9187">
            <v>11339</v>
          </cell>
          <cell r="I9187">
            <v>6900</v>
          </cell>
        </row>
        <row r="9188">
          <cell r="G9188">
            <v>11428</v>
          </cell>
          <cell r="I9188">
            <v>3400</v>
          </cell>
        </row>
        <row r="9189">
          <cell r="G9189">
            <v>11338</v>
          </cell>
          <cell r="I9189">
            <v>927</v>
          </cell>
        </row>
        <row r="9190">
          <cell r="I9190">
            <v>-50</v>
          </cell>
        </row>
        <row r="9191">
          <cell r="I9191">
            <v>-76</v>
          </cell>
        </row>
        <row r="9192">
          <cell r="I9192">
            <v>-200</v>
          </cell>
        </row>
        <row r="9193">
          <cell r="I9193">
            <v>-3400</v>
          </cell>
        </row>
        <row r="9194">
          <cell r="I9194">
            <v>-198</v>
          </cell>
        </row>
        <row r="9195">
          <cell r="I9195">
            <v>-32</v>
          </cell>
        </row>
        <row r="9196">
          <cell r="I9196">
            <v>-2700</v>
          </cell>
        </row>
        <row r="9197">
          <cell r="I9197">
            <v>-180</v>
          </cell>
        </row>
        <row r="9198">
          <cell r="I9198">
            <v>-14</v>
          </cell>
        </row>
        <row r="9199">
          <cell r="I9199">
            <v>-2000</v>
          </cell>
        </row>
        <row r="9200">
          <cell r="I9200">
            <v>-126</v>
          </cell>
        </row>
        <row r="9201">
          <cell r="I9201">
            <v>-630</v>
          </cell>
        </row>
        <row r="9202">
          <cell r="I9202">
            <v>-126</v>
          </cell>
        </row>
        <row r="9203">
          <cell r="I9203">
            <v>-126</v>
          </cell>
        </row>
        <row r="9204">
          <cell r="I9204">
            <v>-360</v>
          </cell>
        </row>
        <row r="9205">
          <cell r="I9205">
            <v>-360</v>
          </cell>
        </row>
        <row r="9206">
          <cell r="I9206">
            <v>-216</v>
          </cell>
        </row>
        <row r="9207">
          <cell r="I9207">
            <v>-126</v>
          </cell>
        </row>
        <row r="9208">
          <cell r="I9208">
            <v>-162</v>
          </cell>
        </row>
        <row r="9209">
          <cell r="I9209">
            <v>-11000</v>
          </cell>
        </row>
        <row r="9210">
          <cell r="G9210">
            <v>11395</v>
          </cell>
          <cell r="I9210">
            <v>5000</v>
          </cell>
        </row>
        <row r="9211">
          <cell r="G9211">
            <v>11440</v>
          </cell>
          <cell r="I9211">
            <v>100</v>
          </cell>
        </row>
        <row r="9212">
          <cell r="G9212">
            <v>11441</v>
          </cell>
          <cell r="I9212">
            <v>300</v>
          </cell>
        </row>
        <row r="9213">
          <cell r="G9213">
            <v>11438</v>
          </cell>
          <cell r="I9213">
            <v>200</v>
          </cell>
        </row>
        <row r="9214">
          <cell r="G9214">
            <v>11354</v>
          </cell>
          <cell r="I9214">
            <v>7100</v>
          </cell>
        </row>
        <row r="9215">
          <cell r="I9215">
            <v>-254</v>
          </cell>
        </row>
        <row r="9216">
          <cell r="I9216">
            <v>-40</v>
          </cell>
        </row>
        <row r="9217">
          <cell r="I9217">
            <v>-60</v>
          </cell>
        </row>
        <row r="9218">
          <cell r="I9218">
            <v>-52.5</v>
          </cell>
        </row>
        <row r="9219">
          <cell r="I9219">
            <v>-318.11</v>
          </cell>
        </row>
        <row r="9220">
          <cell r="I9220">
            <v>-47.5</v>
          </cell>
        </row>
        <row r="9221">
          <cell r="I9221">
            <v>-159.5</v>
          </cell>
        </row>
        <row r="9222">
          <cell r="I9222">
            <v>-965</v>
          </cell>
        </row>
        <row r="9223">
          <cell r="I9223">
            <v>-168</v>
          </cell>
        </row>
        <row r="9224">
          <cell r="G9224" t="str">
            <v>JUICIO</v>
          </cell>
          <cell r="I9224">
            <v>-7000</v>
          </cell>
        </row>
        <row r="9225">
          <cell r="I9225">
            <v>-2553.1</v>
          </cell>
        </row>
        <row r="9226">
          <cell r="I9226">
            <v>-85.8</v>
          </cell>
        </row>
        <row r="9227">
          <cell r="I9227">
            <v>-61</v>
          </cell>
        </row>
        <row r="9228">
          <cell r="I9228">
            <v>-424.95</v>
          </cell>
        </row>
        <row r="9229">
          <cell r="I9229">
            <v>-200</v>
          </cell>
        </row>
        <row r="9230">
          <cell r="I9230">
            <v>-63.5</v>
          </cell>
        </row>
        <row r="9231">
          <cell r="I9231">
            <v>-200</v>
          </cell>
        </row>
        <row r="9232">
          <cell r="I9232">
            <v>-5000</v>
          </cell>
        </row>
        <row r="9233">
          <cell r="G9233">
            <v>11444</v>
          </cell>
          <cell r="I9233">
            <v>200</v>
          </cell>
        </row>
        <row r="9234">
          <cell r="G9234">
            <v>11443</v>
          </cell>
          <cell r="I9234">
            <v>100</v>
          </cell>
        </row>
        <row r="9235">
          <cell r="G9235">
            <v>11445</v>
          </cell>
          <cell r="I9235">
            <v>200</v>
          </cell>
        </row>
        <row r="9236">
          <cell r="I9236">
            <v>-50</v>
          </cell>
        </row>
        <row r="9237">
          <cell r="I9237">
            <v>-76</v>
          </cell>
        </row>
        <row r="9238">
          <cell r="I9238">
            <v>-177</v>
          </cell>
        </row>
        <row r="9239">
          <cell r="I9239">
            <v>-3400</v>
          </cell>
        </row>
        <row r="9240">
          <cell r="I9240">
            <v>-486</v>
          </cell>
        </row>
        <row r="9242">
          <cell r="I9242">
            <v>-1800</v>
          </cell>
        </row>
        <row r="9243">
          <cell r="I9243">
            <v>-729</v>
          </cell>
        </row>
        <row r="9244">
          <cell r="I9244">
            <v>-81</v>
          </cell>
        </row>
        <row r="9245">
          <cell r="I9245">
            <v>-216</v>
          </cell>
        </row>
        <row r="9246">
          <cell r="I9246">
            <v>-180</v>
          </cell>
        </row>
        <row r="9247">
          <cell r="I9247">
            <v>-738</v>
          </cell>
        </row>
        <row r="9248">
          <cell r="I9248">
            <v>-36</v>
          </cell>
        </row>
        <row r="9249">
          <cell r="I9249">
            <v>-600</v>
          </cell>
        </row>
        <row r="9250">
          <cell r="I9250">
            <v>-324</v>
          </cell>
        </row>
        <row r="9251">
          <cell r="I9251">
            <v>-612</v>
          </cell>
        </row>
        <row r="9252">
          <cell r="I9252">
            <v>-738</v>
          </cell>
        </row>
        <row r="9253">
          <cell r="I9253">
            <v>-540</v>
          </cell>
        </row>
        <row r="9254">
          <cell r="I9254">
            <v>-108</v>
          </cell>
        </row>
        <row r="9255">
          <cell r="I9255">
            <v>-1550</v>
          </cell>
        </row>
        <row r="9256">
          <cell r="I9256">
            <v>-75</v>
          </cell>
        </row>
        <row r="9257">
          <cell r="I9257">
            <v>-45</v>
          </cell>
        </row>
        <row r="9258">
          <cell r="I9258">
            <v>-134</v>
          </cell>
        </row>
        <row r="9259">
          <cell r="I9259">
            <v>-460</v>
          </cell>
        </row>
        <row r="9260">
          <cell r="I9260">
            <v>-183</v>
          </cell>
        </row>
        <row r="9261">
          <cell r="I9261">
            <v>-3000</v>
          </cell>
        </row>
        <row r="9262">
          <cell r="G9262" t="str">
            <v>zz</v>
          </cell>
          <cell r="I9262">
            <v>100</v>
          </cell>
        </row>
        <row r="9263">
          <cell r="G9263">
            <v>11448</v>
          </cell>
          <cell r="I9263">
            <v>300</v>
          </cell>
        </row>
        <row r="9264">
          <cell r="G9264">
            <v>11446</v>
          </cell>
          <cell r="I9264">
            <v>10000</v>
          </cell>
        </row>
        <row r="9265">
          <cell r="G9265">
            <v>11391</v>
          </cell>
          <cell r="I9265">
            <v>1770</v>
          </cell>
        </row>
        <row r="9266">
          <cell r="G9266">
            <v>11399</v>
          </cell>
          <cell r="I9266">
            <v>5600</v>
          </cell>
        </row>
        <row r="9267">
          <cell r="G9267">
            <v>11452</v>
          </cell>
          <cell r="I9267">
            <v>13100</v>
          </cell>
        </row>
        <row r="9268">
          <cell r="G9268">
            <v>11447</v>
          </cell>
          <cell r="I9268">
            <v>1000</v>
          </cell>
        </row>
        <row r="9269">
          <cell r="G9269">
            <v>11442</v>
          </cell>
          <cell r="I9269">
            <v>1100</v>
          </cell>
        </row>
        <row r="9270">
          <cell r="I9270">
            <v>-49</v>
          </cell>
        </row>
        <row r="9271">
          <cell r="G9271">
            <v>11455</v>
          </cell>
          <cell r="I9271">
            <v>200</v>
          </cell>
        </row>
        <row r="9272">
          <cell r="G9272">
            <v>11456</v>
          </cell>
          <cell r="I9272">
            <v>300</v>
          </cell>
        </row>
        <row r="9273">
          <cell r="I9273">
            <v>-270</v>
          </cell>
        </row>
        <row r="9274">
          <cell r="I9274">
            <v>-500</v>
          </cell>
        </row>
        <row r="9275">
          <cell r="I9275">
            <v>-271.25</v>
          </cell>
        </row>
        <row r="9276">
          <cell r="I9276">
            <v>-180</v>
          </cell>
        </row>
        <row r="9277">
          <cell r="I9277">
            <v>-80.3</v>
          </cell>
        </row>
        <row r="9278">
          <cell r="G9278">
            <v>11444</v>
          </cell>
          <cell r="I9278">
            <v>10000</v>
          </cell>
        </row>
        <row r="9279">
          <cell r="G9279">
            <v>11402</v>
          </cell>
          <cell r="I9279">
            <v>2000</v>
          </cell>
        </row>
        <row r="9280">
          <cell r="I9280">
            <v>-8960</v>
          </cell>
        </row>
        <row r="9281">
          <cell r="G9281">
            <v>11453</v>
          </cell>
          <cell r="I9281">
            <v>300</v>
          </cell>
        </row>
        <row r="9282">
          <cell r="I9282">
            <v>-656</v>
          </cell>
        </row>
        <row r="9283">
          <cell r="I9283">
            <v>-1231.4000000000001</v>
          </cell>
        </row>
        <row r="9284">
          <cell r="I9284">
            <v>-1140</v>
          </cell>
        </row>
        <row r="9285">
          <cell r="I9285">
            <v>-88.5</v>
          </cell>
        </row>
        <row r="9286">
          <cell r="I9286">
            <v>-5000</v>
          </cell>
        </row>
        <row r="9287">
          <cell r="I9287">
            <v>-649.75</v>
          </cell>
        </row>
        <row r="9288">
          <cell r="I9288">
            <v>-286.2</v>
          </cell>
        </row>
        <row r="9289">
          <cell r="I9289">
            <v>-417.59</v>
          </cell>
        </row>
        <row r="9290">
          <cell r="I9290">
            <v>-877.26</v>
          </cell>
        </row>
        <row r="9291">
          <cell r="G9291">
            <v>11451</v>
          </cell>
          <cell r="I9291">
            <v>2500</v>
          </cell>
        </row>
        <row r="9292">
          <cell r="I9292">
            <v>-2500</v>
          </cell>
        </row>
        <row r="9293">
          <cell r="I9293">
            <v>-2000</v>
          </cell>
        </row>
        <row r="9294">
          <cell r="G9294">
            <v>11377</v>
          </cell>
          <cell r="I9294">
            <v>7200</v>
          </cell>
        </row>
        <row r="9295">
          <cell r="G9295">
            <v>11297</v>
          </cell>
          <cell r="I9295">
            <v>21500</v>
          </cell>
        </row>
        <row r="9296">
          <cell r="G9296">
            <v>11458</v>
          </cell>
          <cell r="I9296">
            <v>10000</v>
          </cell>
        </row>
        <row r="9297">
          <cell r="G9297">
            <v>11471</v>
          </cell>
          <cell r="I9297">
            <v>1000</v>
          </cell>
        </row>
        <row r="9298">
          <cell r="I9298">
            <v>-20000</v>
          </cell>
        </row>
        <row r="9299">
          <cell r="G9299">
            <v>11356</v>
          </cell>
          <cell r="I9299">
            <v>22000</v>
          </cell>
        </row>
        <row r="9300">
          <cell r="G9300">
            <v>10615</v>
          </cell>
          <cell r="I9300">
            <v>300</v>
          </cell>
        </row>
        <row r="9301">
          <cell r="I9301">
            <v>-4000</v>
          </cell>
        </row>
        <row r="9302">
          <cell r="I9302">
            <v>-50</v>
          </cell>
        </row>
        <row r="9303">
          <cell r="I9303">
            <v>-76</v>
          </cell>
        </row>
        <row r="9304">
          <cell r="I9304">
            <v>-160</v>
          </cell>
        </row>
        <row r="9305">
          <cell r="I9305">
            <v>-1700</v>
          </cell>
        </row>
        <row r="9306">
          <cell r="I9306">
            <v>-342</v>
          </cell>
        </row>
        <row r="9307">
          <cell r="I9307">
            <v>-338</v>
          </cell>
        </row>
        <row r="9308">
          <cell r="I9308">
            <v>-2250</v>
          </cell>
        </row>
        <row r="9309">
          <cell r="I9309">
            <v>-612</v>
          </cell>
        </row>
        <row r="9310">
          <cell r="I9310">
            <v>-270</v>
          </cell>
        </row>
        <row r="9312">
          <cell r="I9312">
            <v>-36</v>
          </cell>
        </row>
        <row r="9313">
          <cell r="I9313">
            <v>-594</v>
          </cell>
        </row>
        <row r="9314">
          <cell r="I9314">
            <v>-36</v>
          </cell>
        </row>
        <row r="9315">
          <cell r="I9315">
            <v>-324</v>
          </cell>
        </row>
        <row r="9316">
          <cell r="I9316">
            <v>-36</v>
          </cell>
        </row>
        <row r="9317">
          <cell r="I9317">
            <v>-150</v>
          </cell>
        </row>
        <row r="9319">
          <cell r="I9319">
            <v>-612</v>
          </cell>
        </row>
        <row r="9320">
          <cell r="I9320">
            <v>-150</v>
          </cell>
        </row>
        <row r="9321">
          <cell r="I9321">
            <v>-150</v>
          </cell>
        </row>
        <row r="9322">
          <cell r="I9322">
            <v>-1000</v>
          </cell>
        </row>
        <row r="9323">
          <cell r="I9323">
            <v>-300</v>
          </cell>
        </row>
        <row r="9324">
          <cell r="I9324">
            <v>-500</v>
          </cell>
        </row>
        <row r="9325">
          <cell r="I9325">
            <v>-100</v>
          </cell>
        </row>
        <row r="9326">
          <cell r="I9326">
            <v>-500</v>
          </cell>
        </row>
        <row r="9327">
          <cell r="I9327">
            <v>-500</v>
          </cell>
        </row>
        <row r="9328">
          <cell r="I9328">
            <v>-300</v>
          </cell>
        </row>
        <row r="9329">
          <cell r="I9329">
            <v>249826.17640000011</v>
          </cell>
        </row>
        <row r="9330">
          <cell r="I9330">
            <v>0</v>
          </cell>
        </row>
        <row r="9331">
          <cell r="G9331">
            <v>11344</v>
          </cell>
          <cell r="I9331">
            <v>4000</v>
          </cell>
        </row>
        <row r="9332">
          <cell r="G9332">
            <v>11469</v>
          </cell>
          <cell r="I9332">
            <v>200</v>
          </cell>
        </row>
        <row r="9333">
          <cell r="G9333">
            <v>11426</v>
          </cell>
          <cell r="I9333">
            <v>1260</v>
          </cell>
        </row>
        <row r="9334">
          <cell r="I9334">
            <v>-615</v>
          </cell>
        </row>
        <row r="9335">
          <cell r="I9335">
            <v>-381.5</v>
          </cell>
        </row>
        <row r="9336">
          <cell r="I9336">
            <v>-750</v>
          </cell>
        </row>
        <row r="9337">
          <cell r="I9337">
            <v>-181.55</v>
          </cell>
        </row>
        <row r="9338">
          <cell r="I9338">
            <v>-282.73</v>
          </cell>
        </row>
        <row r="9339">
          <cell r="I9339">
            <v>-2615.14</v>
          </cell>
        </row>
        <row r="9340">
          <cell r="I9340">
            <v>-500</v>
          </cell>
        </row>
        <row r="9341">
          <cell r="I9341">
            <v>-8000</v>
          </cell>
        </row>
        <row r="9342">
          <cell r="I9342">
            <v>-2154.42</v>
          </cell>
        </row>
        <row r="9343">
          <cell r="I9343">
            <v>-7500</v>
          </cell>
        </row>
        <row r="9344">
          <cell r="G9344">
            <v>11422</v>
          </cell>
          <cell r="I9344">
            <v>-2700</v>
          </cell>
        </row>
        <row r="9345">
          <cell r="G9345">
            <v>11422</v>
          </cell>
          <cell r="I9345">
            <v>2700</v>
          </cell>
        </row>
        <row r="9346">
          <cell r="G9346">
            <v>11384</v>
          </cell>
          <cell r="I9346">
            <v>2998</v>
          </cell>
        </row>
        <row r="9347">
          <cell r="G9347">
            <v>11437</v>
          </cell>
          <cell r="I9347">
            <v>10000</v>
          </cell>
        </row>
        <row r="9348">
          <cell r="G9348">
            <v>11452</v>
          </cell>
          <cell r="I9348">
            <v>13070</v>
          </cell>
        </row>
        <row r="9349">
          <cell r="G9349">
            <v>11430</v>
          </cell>
          <cell r="I9349">
            <v>8800</v>
          </cell>
        </row>
        <row r="9350">
          <cell r="G9350">
            <v>11423</v>
          </cell>
          <cell r="I9350">
            <v>860</v>
          </cell>
        </row>
        <row r="9351">
          <cell r="I9351">
            <v>-12000</v>
          </cell>
        </row>
        <row r="9352">
          <cell r="I9352">
            <v>-1309</v>
          </cell>
        </row>
        <row r="9353">
          <cell r="I9353">
            <v>-10000</v>
          </cell>
        </row>
        <row r="9354">
          <cell r="I9354">
            <v>-35.229999999999997</v>
          </cell>
        </row>
        <row r="9355">
          <cell r="I9355">
            <v>-242</v>
          </cell>
        </row>
        <row r="9356">
          <cell r="I9356">
            <v>-948.93</v>
          </cell>
        </row>
        <row r="9357">
          <cell r="I9357">
            <v>-7000</v>
          </cell>
        </row>
        <row r="9358">
          <cell r="I9358">
            <v>-977.96</v>
          </cell>
        </row>
        <row r="9359">
          <cell r="I9359">
            <v>-82.5</v>
          </cell>
        </row>
        <row r="9360">
          <cell r="I9360">
            <v>-50</v>
          </cell>
        </row>
        <row r="9361">
          <cell r="I9361">
            <v>-76</v>
          </cell>
        </row>
        <row r="9362">
          <cell r="I9362">
            <v>-375</v>
          </cell>
        </row>
        <row r="9363">
          <cell r="I9363">
            <v>-3400</v>
          </cell>
        </row>
        <row r="9364">
          <cell r="I9364">
            <v>-600</v>
          </cell>
        </row>
        <row r="9365">
          <cell r="I9365">
            <v>-44</v>
          </cell>
        </row>
        <row r="9366">
          <cell r="I9366">
            <v>-2250</v>
          </cell>
        </row>
        <row r="9367">
          <cell r="I9367">
            <v>-160</v>
          </cell>
        </row>
        <row r="9368">
          <cell r="I9368">
            <v>-12</v>
          </cell>
        </row>
        <row r="9369">
          <cell r="I9369">
            <v>-5000</v>
          </cell>
        </row>
        <row r="9370">
          <cell r="I9370">
            <v>-356</v>
          </cell>
        </row>
        <row r="9371">
          <cell r="I9371">
            <v>-420</v>
          </cell>
        </row>
        <row r="9372">
          <cell r="I9372">
            <v>-40</v>
          </cell>
        </row>
        <row r="9373">
          <cell r="I9373">
            <v>-460</v>
          </cell>
        </row>
        <row r="9374">
          <cell r="I9374">
            <v>-40</v>
          </cell>
        </row>
        <row r="9375">
          <cell r="I9375">
            <v>-40</v>
          </cell>
        </row>
        <row r="9376">
          <cell r="I9376">
            <v>-40</v>
          </cell>
        </row>
        <row r="9377">
          <cell r="I9377">
            <v>-340</v>
          </cell>
        </row>
        <row r="9378">
          <cell r="I9378">
            <v>-392</v>
          </cell>
        </row>
        <row r="9379">
          <cell r="I9379">
            <v>-40</v>
          </cell>
        </row>
        <row r="9380">
          <cell r="I9380">
            <v>-100</v>
          </cell>
        </row>
        <row r="9381">
          <cell r="I9381">
            <v>-2000</v>
          </cell>
        </row>
        <row r="9382">
          <cell r="I9382">
            <v>-200</v>
          </cell>
        </row>
        <row r="9383">
          <cell r="I9383">
            <v>-40</v>
          </cell>
        </row>
        <row r="9384">
          <cell r="I9384">
            <v>-3462</v>
          </cell>
        </row>
        <row r="9385">
          <cell r="G9385">
            <v>11371</v>
          </cell>
          <cell r="I9385">
            <v>2800</v>
          </cell>
        </row>
        <row r="9386">
          <cell r="I9386">
            <v>-2800</v>
          </cell>
        </row>
        <row r="9387">
          <cell r="I9387">
            <v>-231</v>
          </cell>
        </row>
        <row r="9388">
          <cell r="I9388">
            <v>-2078</v>
          </cell>
        </row>
        <row r="9389">
          <cell r="I9389">
            <v>-974.05</v>
          </cell>
        </row>
        <row r="9390">
          <cell r="I9390">
            <v>-20000</v>
          </cell>
        </row>
        <row r="9391">
          <cell r="G9391">
            <v>11473</v>
          </cell>
          <cell r="I9391">
            <v>19000</v>
          </cell>
        </row>
        <row r="9392">
          <cell r="G9392">
            <v>11395</v>
          </cell>
          <cell r="I9392">
            <v>820</v>
          </cell>
        </row>
        <row r="9393">
          <cell r="G9393">
            <v>11457</v>
          </cell>
          <cell r="I9393">
            <v>400</v>
          </cell>
        </row>
        <row r="9394">
          <cell r="G9394">
            <v>11407</v>
          </cell>
          <cell r="I9394">
            <v>49700</v>
          </cell>
        </row>
        <row r="9395">
          <cell r="G9395">
            <v>11424</v>
          </cell>
          <cell r="I9395">
            <v>1360</v>
          </cell>
        </row>
        <row r="9396">
          <cell r="I9396">
            <v>-2520.31</v>
          </cell>
        </row>
        <row r="9397">
          <cell r="I9397">
            <v>-233.18</v>
          </cell>
        </row>
        <row r="9398">
          <cell r="I9398">
            <v>-912.5</v>
          </cell>
        </row>
        <row r="9399">
          <cell r="I9399">
            <v>-1965.15</v>
          </cell>
        </row>
        <row r="9400">
          <cell r="I9400">
            <v>-2175</v>
          </cell>
        </row>
        <row r="9401">
          <cell r="I9401">
            <v>-2668.0099999999998</v>
          </cell>
        </row>
        <row r="9402">
          <cell r="I9402">
            <v>-507.8</v>
          </cell>
        </row>
        <row r="9403">
          <cell r="I9403">
            <v>-173.3</v>
          </cell>
        </row>
        <row r="9404">
          <cell r="I9404">
            <v>-76</v>
          </cell>
        </row>
        <row r="9405">
          <cell r="I9405">
            <v>-961.29</v>
          </cell>
        </row>
        <row r="9406">
          <cell r="I9406">
            <v>-537.4</v>
          </cell>
        </row>
        <row r="9407">
          <cell r="I9407">
            <v>-173.5</v>
          </cell>
        </row>
        <row r="9408">
          <cell r="I9408">
            <v>-974.05</v>
          </cell>
        </row>
        <row r="9409">
          <cell r="I9409">
            <v>-455</v>
          </cell>
        </row>
        <row r="9410">
          <cell r="I9410">
            <v>-147.39999999999998</v>
          </cell>
        </row>
        <row r="9411">
          <cell r="I9411">
            <v>-100</v>
          </cell>
        </row>
        <row r="9412">
          <cell r="I9412">
            <v>-200</v>
          </cell>
        </row>
        <row r="9413">
          <cell r="I9413">
            <v>-1070.8499999999999</v>
          </cell>
        </row>
        <row r="9414">
          <cell r="I9414">
            <v>-3200</v>
          </cell>
        </row>
        <row r="9415">
          <cell r="I9415">
            <v>-5000</v>
          </cell>
        </row>
        <row r="9416">
          <cell r="I9416">
            <v>-50</v>
          </cell>
        </row>
        <row r="9417">
          <cell r="I9417">
            <v>-76</v>
          </cell>
        </row>
        <row r="9418">
          <cell r="I9418">
            <v>-240</v>
          </cell>
        </row>
        <row r="9419">
          <cell r="I9419">
            <v>-300</v>
          </cell>
        </row>
        <row r="9420">
          <cell r="I9420">
            <v>-540</v>
          </cell>
        </row>
        <row r="9421">
          <cell r="I9421">
            <v>-460</v>
          </cell>
        </row>
        <row r="9422">
          <cell r="I9422">
            <v>-220</v>
          </cell>
        </row>
        <row r="9423">
          <cell r="I9423">
            <v>-420</v>
          </cell>
        </row>
        <row r="9424">
          <cell r="I9424">
            <v>-220</v>
          </cell>
        </row>
        <row r="9425">
          <cell r="I9425">
            <v>-400</v>
          </cell>
        </row>
        <row r="9426">
          <cell r="I9426">
            <v>-220</v>
          </cell>
        </row>
        <row r="9427">
          <cell r="I9427">
            <v>-600</v>
          </cell>
        </row>
        <row r="9428">
          <cell r="I9428">
            <v>-800</v>
          </cell>
        </row>
        <row r="9429">
          <cell r="I9429">
            <v>-1000</v>
          </cell>
        </row>
        <row r="9430">
          <cell r="I9430">
            <v>-3113</v>
          </cell>
        </row>
        <row r="9431">
          <cell r="I9431">
            <v>-288</v>
          </cell>
        </row>
        <row r="9432">
          <cell r="I9432">
            <v>-59</v>
          </cell>
        </row>
        <row r="9433">
          <cell r="I9433">
            <v>-640</v>
          </cell>
        </row>
        <row r="9434">
          <cell r="I9434">
            <v>-2000</v>
          </cell>
        </row>
        <row r="9435">
          <cell r="I9435">
            <v>-400</v>
          </cell>
        </row>
        <row r="9436">
          <cell r="I9436">
            <v>-500</v>
          </cell>
        </row>
        <row r="9437">
          <cell r="G9437">
            <v>11395</v>
          </cell>
          <cell r="I9437">
            <v>1280</v>
          </cell>
        </row>
        <row r="9438">
          <cell r="G9438">
            <v>11419</v>
          </cell>
          <cell r="I9438">
            <v>1370</v>
          </cell>
        </row>
        <row r="9439">
          <cell r="G9439">
            <v>11397</v>
          </cell>
          <cell r="I9439">
            <v>12900</v>
          </cell>
        </row>
        <row r="9440">
          <cell r="G9440">
            <v>11362</v>
          </cell>
          <cell r="I9440">
            <v>11610</v>
          </cell>
        </row>
        <row r="9441">
          <cell r="G9441">
            <v>11411</v>
          </cell>
          <cell r="I9441">
            <v>19580</v>
          </cell>
        </row>
        <row r="9442">
          <cell r="G9442">
            <v>11406</v>
          </cell>
          <cell r="I9442">
            <v>10000</v>
          </cell>
        </row>
        <row r="9443">
          <cell r="I9443">
            <v>-215.3</v>
          </cell>
        </row>
        <row r="9444">
          <cell r="I9444">
            <v>-1805</v>
          </cell>
        </row>
        <row r="9445">
          <cell r="I9445">
            <v>-322</v>
          </cell>
        </row>
        <row r="9446">
          <cell r="I9446">
            <v>-173.5</v>
          </cell>
        </row>
        <row r="9447">
          <cell r="I9447">
            <v>-500</v>
          </cell>
        </row>
        <row r="9448">
          <cell r="I9448">
            <v>-222.59999999999997</v>
          </cell>
        </row>
        <row r="9449">
          <cell r="I9449">
            <v>-654.6</v>
          </cell>
        </row>
        <row r="9450">
          <cell r="G9450">
            <v>11396</v>
          </cell>
          <cell r="I9450">
            <v>6900</v>
          </cell>
        </row>
        <row r="9451">
          <cell r="G9451">
            <v>11298</v>
          </cell>
          <cell r="I9451">
            <v>13000</v>
          </cell>
        </row>
        <row r="9452">
          <cell r="I9452">
            <v>-86.5</v>
          </cell>
        </row>
        <row r="9453">
          <cell r="I9453">
            <v>-335</v>
          </cell>
        </row>
        <row r="9454">
          <cell r="I9454">
            <v>-101</v>
          </cell>
        </row>
        <row r="9455">
          <cell r="I9455">
            <v>-3080</v>
          </cell>
        </row>
        <row r="9456">
          <cell r="I9456">
            <v>-306</v>
          </cell>
        </row>
        <row r="9457">
          <cell r="I9457">
            <v>-329.48</v>
          </cell>
        </row>
        <row r="9458">
          <cell r="I9458">
            <v>-118.5</v>
          </cell>
        </row>
        <row r="9459">
          <cell r="I9459">
            <v>-250</v>
          </cell>
        </row>
        <row r="9460">
          <cell r="I9460">
            <v>-13000</v>
          </cell>
        </row>
        <row r="9461">
          <cell r="I9461">
            <v>-5000</v>
          </cell>
        </row>
        <row r="9462">
          <cell r="I9462">
            <v>-359.7</v>
          </cell>
        </row>
        <row r="9463">
          <cell r="I9463">
            <v>-95.7</v>
          </cell>
        </row>
        <row r="9464">
          <cell r="I9464">
            <v>-1178</v>
          </cell>
        </row>
        <row r="9465">
          <cell r="G9465">
            <v>11402</v>
          </cell>
          <cell r="I9465">
            <v>2400</v>
          </cell>
        </row>
        <row r="9466">
          <cell r="G9466">
            <v>11365</v>
          </cell>
          <cell r="I9466">
            <v>13180</v>
          </cell>
        </row>
        <row r="9467">
          <cell r="G9467">
            <v>11403</v>
          </cell>
          <cell r="I9467">
            <v>12000</v>
          </cell>
        </row>
        <row r="9468">
          <cell r="I9468">
            <v>-800</v>
          </cell>
        </row>
        <row r="9469">
          <cell r="I9469">
            <v>-300</v>
          </cell>
        </row>
        <row r="9470">
          <cell r="I9470">
            <v>-5615.46</v>
          </cell>
        </row>
        <row r="9471">
          <cell r="I9471">
            <v>-50</v>
          </cell>
        </row>
        <row r="9472">
          <cell r="I9472">
            <v>-117</v>
          </cell>
        </row>
        <row r="9473">
          <cell r="I9473">
            <v>-320</v>
          </cell>
        </row>
        <row r="9474">
          <cell r="I9474">
            <v>-3400</v>
          </cell>
        </row>
        <row r="9475">
          <cell r="I9475">
            <v>-1267</v>
          </cell>
        </row>
        <row r="9476">
          <cell r="I9476">
            <v>-36</v>
          </cell>
        </row>
        <row r="9477">
          <cell r="I9477">
            <v>-1975</v>
          </cell>
        </row>
        <row r="9478">
          <cell r="I9478">
            <v>-180</v>
          </cell>
        </row>
        <row r="9479">
          <cell r="I9479">
            <v>-39</v>
          </cell>
        </row>
        <row r="9481">
          <cell r="I9481">
            <v>-160</v>
          </cell>
        </row>
        <row r="9482">
          <cell r="I9482">
            <v>-940</v>
          </cell>
        </row>
        <row r="9483">
          <cell r="I9483">
            <v>-160</v>
          </cell>
        </row>
        <row r="9484">
          <cell r="I9484">
            <v>-560</v>
          </cell>
        </row>
        <row r="9485">
          <cell r="I9485">
            <v>-200</v>
          </cell>
        </row>
        <row r="9486">
          <cell r="I9486">
            <v>-160</v>
          </cell>
        </row>
        <row r="9487">
          <cell r="I9487">
            <v>-1000</v>
          </cell>
        </row>
        <row r="9488">
          <cell r="I9488">
            <v>-280</v>
          </cell>
        </row>
        <row r="9489">
          <cell r="I9489">
            <v>-240</v>
          </cell>
        </row>
        <row r="9490">
          <cell r="I9490">
            <v>-1000</v>
          </cell>
        </row>
        <row r="9491">
          <cell r="I9491">
            <v>-2000</v>
          </cell>
        </row>
        <row r="9492">
          <cell r="G9492" t="str">
            <v>JUICIO</v>
          </cell>
          <cell r="I9492">
            <v>-7000</v>
          </cell>
        </row>
        <row r="9493">
          <cell r="G9493">
            <v>11472</v>
          </cell>
          <cell r="I9493">
            <v>750</v>
          </cell>
        </row>
        <row r="9494">
          <cell r="G9494">
            <v>11444</v>
          </cell>
          <cell r="I9494">
            <v>9800</v>
          </cell>
        </row>
        <row r="9495">
          <cell r="G9495">
            <v>11484</v>
          </cell>
          <cell r="I9495">
            <v>100</v>
          </cell>
        </row>
        <row r="9496">
          <cell r="I9496">
            <v>-800</v>
          </cell>
        </row>
        <row r="9497">
          <cell r="I9497">
            <v>-24</v>
          </cell>
        </row>
        <row r="9498">
          <cell r="I9498">
            <v>-503.79</v>
          </cell>
        </row>
        <row r="9499">
          <cell r="I9499">
            <v>-41</v>
          </cell>
        </row>
        <row r="9500">
          <cell r="I9500">
            <v>-288</v>
          </cell>
        </row>
        <row r="9501">
          <cell r="I9501">
            <v>-3906.49</v>
          </cell>
        </row>
        <row r="9502">
          <cell r="I9502">
            <v>-200</v>
          </cell>
        </row>
        <row r="9503">
          <cell r="I9503">
            <v>-786.59</v>
          </cell>
        </row>
        <row r="9504">
          <cell r="I9504">
            <v>-95.039999999999992</v>
          </cell>
        </row>
        <row r="9505">
          <cell r="I9505">
            <v>-3400</v>
          </cell>
        </row>
        <row r="9506">
          <cell r="I9506">
            <v>-1267</v>
          </cell>
        </row>
        <row r="9507">
          <cell r="I9507">
            <v>-36</v>
          </cell>
        </row>
        <row r="9508">
          <cell r="I9508">
            <v>-1975</v>
          </cell>
        </row>
        <row r="9509">
          <cell r="I9509">
            <v>-315</v>
          </cell>
        </row>
        <row r="9510">
          <cell r="I9510">
            <v>-39</v>
          </cell>
        </row>
        <row r="9512">
          <cell r="I9512">
            <v>-160</v>
          </cell>
        </row>
        <row r="9513">
          <cell r="I9513">
            <v>-940</v>
          </cell>
        </row>
        <row r="9514">
          <cell r="I9514">
            <v>-160</v>
          </cell>
        </row>
        <row r="9515">
          <cell r="I9515">
            <v>-560</v>
          </cell>
        </row>
        <row r="9516">
          <cell r="I9516">
            <v>-200</v>
          </cell>
        </row>
        <row r="9517">
          <cell r="I9517">
            <v>-160</v>
          </cell>
        </row>
        <row r="9519">
          <cell r="I9519">
            <v>-500</v>
          </cell>
        </row>
        <row r="9522">
          <cell r="I9522">
            <v>-1000</v>
          </cell>
        </row>
        <row r="9523">
          <cell r="I9523">
            <v>-1000</v>
          </cell>
        </row>
        <row r="9524">
          <cell r="I9524">
            <v>-700</v>
          </cell>
        </row>
        <row r="9525">
          <cell r="I9525">
            <v>-700</v>
          </cell>
        </row>
        <row r="9526">
          <cell r="I9526">
            <v>-500</v>
          </cell>
        </row>
        <row r="9527">
          <cell r="I9527">
            <v>-500</v>
          </cell>
        </row>
        <row r="9528">
          <cell r="I9528">
            <v>-200</v>
          </cell>
        </row>
        <row r="9529">
          <cell r="I9529">
            <v>-200</v>
          </cell>
        </row>
        <row r="9530">
          <cell r="I9530">
            <v>-366</v>
          </cell>
        </row>
        <row r="9531">
          <cell r="I9531">
            <v>-127.6</v>
          </cell>
        </row>
        <row r="9532">
          <cell r="G9532">
            <v>11478</v>
          </cell>
          <cell r="I9532">
            <v>6510</v>
          </cell>
        </row>
        <row r="9533">
          <cell r="I9533">
            <v>-6510</v>
          </cell>
        </row>
        <row r="9534">
          <cell r="I9534">
            <v>-15000</v>
          </cell>
        </row>
        <row r="9535">
          <cell r="G9535">
            <v>11406</v>
          </cell>
          <cell r="I9535">
            <v>6300</v>
          </cell>
        </row>
        <row r="9536">
          <cell r="I9536">
            <v>-20000</v>
          </cell>
        </row>
        <row r="9537">
          <cell r="I9537">
            <v>-76</v>
          </cell>
        </row>
        <row r="9538">
          <cell r="I9538">
            <v>-2266</v>
          </cell>
        </row>
        <row r="9539">
          <cell r="I9539">
            <v>-790</v>
          </cell>
        </row>
        <row r="9540">
          <cell r="I9540">
            <v>-31</v>
          </cell>
        </row>
        <row r="9541">
          <cell r="I9541">
            <v>-1800</v>
          </cell>
        </row>
        <row r="9542">
          <cell r="I9542">
            <v>-1160</v>
          </cell>
        </row>
        <row r="9543">
          <cell r="I9543">
            <v>-40</v>
          </cell>
        </row>
        <row r="9544">
          <cell r="I9544">
            <v>-100</v>
          </cell>
        </row>
        <row r="9545">
          <cell r="I9545">
            <v>-660</v>
          </cell>
        </row>
        <row r="9546">
          <cell r="I9546">
            <v>-1020</v>
          </cell>
        </row>
        <row r="9547">
          <cell r="I9547">
            <v>-660</v>
          </cell>
        </row>
        <row r="9548">
          <cell r="I9548">
            <v>-880</v>
          </cell>
        </row>
        <row r="9549">
          <cell r="I9549">
            <v>-840</v>
          </cell>
        </row>
        <row r="9550">
          <cell r="I9550">
            <v>-900</v>
          </cell>
        </row>
        <row r="9552">
          <cell r="I9552">
            <v>-680</v>
          </cell>
        </row>
        <row r="9553">
          <cell r="I9553">
            <v>-660</v>
          </cell>
        </row>
        <row r="9555">
          <cell r="I9555">
            <v>-1000</v>
          </cell>
        </row>
        <row r="9556">
          <cell r="I9556">
            <v>-2500</v>
          </cell>
        </row>
        <row r="9557">
          <cell r="I9557">
            <v>-500</v>
          </cell>
        </row>
        <row r="9558">
          <cell r="I9558">
            <v>-500</v>
          </cell>
        </row>
        <row r="9561">
          <cell r="I9561">
            <v>-400</v>
          </cell>
        </row>
        <row r="9562">
          <cell r="I9562">
            <v>-400</v>
          </cell>
        </row>
        <row r="9563">
          <cell r="I9563">
            <v>-4000</v>
          </cell>
        </row>
        <row r="9564">
          <cell r="G9564">
            <v>11447</v>
          </cell>
          <cell r="I9564">
            <v>26864.999999999996</v>
          </cell>
        </row>
        <row r="9565">
          <cell r="G9565">
            <v>11447</v>
          </cell>
          <cell r="I9565">
            <v>635</v>
          </cell>
        </row>
        <row r="9566">
          <cell r="G9566">
            <v>11486</v>
          </cell>
          <cell r="I9566">
            <v>9000</v>
          </cell>
        </row>
        <row r="9567">
          <cell r="G9567">
            <v>11375</v>
          </cell>
          <cell r="I9567">
            <v>9020</v>
          </cell>
        </row>
        <row r="9568">
          <cell r="G9568">
            <v>11487</v>
          </cell>
          <cell r="I9568">
            <v>4000</v>
          </cell>
        </row>
        <row r="9569">
          <cell r="G9569">
            <v>11434</v>
          </cell>
          <cell r="I9569">
            <v>1100</v>
          </cell>
        </row>
        <row r="9570">
          <cell r="G9570">
            <v>11488</v>
          </cell>
          <cell r="I9570">
            <v>100</v>
          </cell>
        </row>
        <row r="9571">
          <cell r="I9571">
            <v>-7000</v>
          </cell>
        </row>
        <row r="9572">
          <cell r="I9572">
            <v>-200</v>
          </cell>
        </row>
        <row r="9573">
          <cell r="I9573">
            <v>-1080.3</v>
          </cell>
        </row>
        <row r="9574">
          <cell r="I9574">
            <v>-99</v>
          </cell>
        </row>
        <row r="9575">
          <cell r="I9575">
            <v>-378</v>
          </cell>
        </row>
        <row r="9576">
          <cell r="I9576">
            <v>-101.4</v>
          </cell>
        </row>
        <row r="9577">
          <cell r="I9577">
            <v>-32.5</v>
          </cell>
        </row>
        <row r="9578">
          <cell r="I9578">
            <v>-205</v>
          </cell>
        </row>
        <row r="9579">
          <cell r="I9579">
            <v>-542.48</v>
          </cell>
        </row>
        <row r="9580">
          <cell r="I9580">
            <v>-167</v>
          </cell>
        </row>
        <row r="9581">
          <cell r="I9581">
            <v>-2649.16</v>
          </cell>
        </row>
        <row r="9582">
          <cell r="I9582">
            <v>-1909.5</v>
          </cell>
        </row>
        <row r="9583">
          <cell r="I9583">
            <v>-1698.38</v>
          </cell>
        </row>
        <row r="9584">
          <cell r="I9584">
            <v>-26864.999999999996</v>
          </cell>
        </row>
        <row r="9585">
          <cell r="I9585">
            <v>740.47</v>
          </cell>
        </row>
        <row r="9586">
          <cell r="I9586">
            <v>3389.63</v>
          </cell>
        </row>
        <row r="9587">
          <cell r="I9587">
            <v>77899.956400000141</v>
          </cell>
        </row>
        <row r="9589">
          <cell r="G9589">
            <v>11457</v>
          </cell>
          <cell r="I9589">
            <v>200</v>
          </cell>
        </row>
        <row r="9590">
          <cell r="G9590">
            <v>11446</v>
          </cell>
          <cell r="I9590">
            <v>10500</v>
          </cell>
        </row>
        <row r="9591">
          <cell r="G9591">
            <v>11489</v>
          </cell>
          <cell r="I9591">
            <v>100</v>
          </cell>
        </row>
        <row r="9592">
          <cell r="I9592">
            <v>-1700</v>
          </cell>
        </row>
        <row r="9593">
          <cell r="I9593">
            <v>-606</v>
          </cell>
        </row>
        <row r="9594">
          <cell r="I9594">
            <v>-1400</v>
          </cell>
        </row>
        <row r="9595">
          <cell r="I9595">
            <v>-480</v>
          </cell>
        </row>
        <row r="9596">
          <cell r="I9596">
            <v>-360</v>
          </cell>
        </row>
        <row r="9597">
          <cell r="I9597">
            <v>-620</v>
          </cell>
        </row>
        <row r="9598">
          <cell r="I9598">
            <v>-5000</v>
          </cell>
        </row>
        <row r="9599">
          <cell r="I9599">
            <v>-35000</v>
          </cell>
        </row>
        <row r="9600">
          <cell r="G9600">
            <v>11469</v>
          </cell>
          <cell r="I9600">
            <v>6300</v>
          </cell>
        </row>
        <row r="9601">
          <cell r="G9601">
            <v>11490</v>
          </cell>
          <cell r="I9601">
            <v>2000</v>
          </cell>
        </row>
        <row r="9602">
          <cell r="G9602">
            <v>11491</v>
          </cell>
          <cell r="I9602">
            <v>4000</v>
          </cell>
        </row>
        <row r="9603">
          <cell r="G9603">
            <v>11492</v>
          </cell>
          <cell r="I9603">
            <v>2500</v>
          </cell>
        </row>
        <row r="9604">
          <cell r="G9604">
            <v>11493</v>
          </cell>
          <cell r="I9604">
            <v>2500</v>
          </cell>
        </row>
        <row r="9605">
          <cell r="G9605">
            <v>11476</v>
          </cell>
          <cell r="I9605">
            <v>560</v>
          </cell>
        </row>
        <row r="9606">
          <cell r="G9606">
            <v>11495</v>
          </cell>
          <cell r="I9606">
            <v>15000</v>
          </cell>
        </row>
        <row r="9607">
          <cell r="G9607">
            <v>11494</v>
          </cell>
          <cell r="I9607">
            <v>400</v>
          </cell>
        </row>
        <row r="9608">
          <cell r="G9608">
            <v>11496</v>
          </cell>
          <cell r="I9608">
            <v>17000</v>
          </cell>
        </row>
        <row r="9609">
          <cell r="G9609" t="str">
            <v>zz</v>
          </cell>
          <cell r="I9609">
            <v>164.4</v>
          </cell>
        </row>
        <row r="9610">
          <cell r="I9610">
            <v>-99.5</v>
          </cell>
        </row>
        <row r="9611">
          <cell r="I9611">
            <v>-133.69999999999999</v>
          </cell>
        </row>
        <row r="9612">
          <cell r="I9612">
            <v>-490</v>
          </cell>
        </row>
        <row r="9613">
          <cell r="I9613">
            <v>-70</v>
          </cell>
        </row>
        <row r="9614">
          <cell r="I9614">
            <v>-40.700000000000003</v>
          </cell>
        </row>
        <row r="9615">
          <cell r="I9615">
            <v>-52</v>
          </cell>
        </row>
        <row r="9616">
          <cell r="I9616">
            <v>-560</v>
          </cell>
        </row>
        <row r="9617">
          <cell r="I9617">
            <v>-140</v>
          </cell>
        </row>
        <row r="9618">
          <cell r="I9618">
            <v>-83.6</v>
          </cell>
        </row>
        <row r="9619">
          <cell r="I9619">
            <v>-35000</v>
          </cell>
        </row>
        <row r="9620">
          <cell r="I9620">
            <v>-270</v>
          </cell>
        </row>
        <row r="9621">
          <cell r="I9621">
            <v>-99</v>
          </cell>
        </row>
        <row r="9622">
          <cell r="I9622">
            <v>-2878</v>
          </cell>
        </row>
        <row r="9623">
          <cell r="G9623">
            <v>11412</v>
          </cell>
          <cell r="I9623">
            <v>9100</v>
          </cell>
        </row>
        <row r="9624">
          <cell r="I9624">
            <v>-100</v>
          </cell>
        </row>
        <row r="9625">
          <cell r="I9625">
            <v>-60</v>
          </cell>
        </row>
        <row r="9626">
          <cell r="I9626">
            <v>-7500</v>
          </cell>
        </row>
        <row r="9627">
          <cell r="I9627">
            <v>-12</v>
          </cell>
        </row>
        <row r="9628">
          <cell r="I9628">
            <v>-160</v>
          </cell>
        </row>
        <row r="9629">
          <cell r="I9629">
            <v>-460.39</v>
          </cell>
        </row>
        <row r="9630">
          <cell r="I9630">
            <v>-120</v>
          </cell>
        </row>
        <row r="9631">
          <cell r="I9631">
            <v>-225</v>
          </cell>
        </row>
        <row r="9632">
          <cell r="G9632">
            <v>11500</v>
          </cell>
          <cell r="I9632">
            <v>2510</v>
          </cell>
        </row>
        <row r="9633">
          <cell r="G9633">
            <v>11471</v>
          </cell>
          <cell r="I9633">
            <v>4500</v>
          </cell>
        </row>
        <row r="9634">
          <cell r="G9634">
            <v>11048</v>
          </cell>
          <cell r="I9634">
            <v>6360</v>
          </cell>
        </row>
        <row r="9635">
          <cell r="G9635">
            <v>11491</v>
          </cell>
          <cell r="I9635">
            <v>13500</v>
          </cell>
        </row>
        <row r="9636">
          <cell r="I9636">
            <v>-50</v>
          </cell>
        </row>
        <row r="9637">
          <cell r="I9637">
            <v>-78</v>
          </cell>
        </row>
        <row r="9638">
          <cell r="I9638">
            <v>-170</v>
          </cell>
        </row>
        <row r="9639">
          <cell r="I9639">
            <v>-2834</v>
          </cell>
        </row>
        <row r="9640">
          <cell r="I9640">
            <v>-360</v>
          </cell>
        </row>
        <row r="9642">
          <cell r="I9642">
            <v>-1850</v>
          </cell>
        </row>
        <row r="9643">
          <cell r="I9643">
            <v>-280</v>
          </cell>
        </row>
        <row r="9645">
          <cell r="I9645">
            <v>-3000</v>
          </cell>
        </row>
        <row r="9646">
          <cell r="I9646">
            <v>-4500</v>
          </cell>
        </row>
        <row r="9647">
          <cell r="I9647">
            <v>-1309</v>
          </cell>
        </row>
        <row r="9648">
          <cell r="I9648">
            <v>-15000</v>
          </cell>
        </row>
        <row r="9649">
          <cell r="I9649">
            <v>-654</v>
          </cell>
        </row>
        <row r="9650">
          <cell r="I9650">
            <v>-7500</v>
          </cell>
        </row>
        <row r="9651">
          <cell r="I9651">
            <v>-650</v>
          </cell>
        </row>
        <row r="9652">
          <cell r="I9652">
            <v>-400</v>
          </cell>
        </row>
        <row r="9653">
          <cell r="I9653">
            <v>-2000</v>
          </cell>
        </row>
        <row r="9654">
          <cell r="I9654">
            <v>-360</v>
          </cell>
        </row>
        <row r="9655">
          <cell r="I9655">
            <v>-650</v>
          </cell>
        </row>
        <row r="9656">
          <cell r="I9656">
            <v>-600</v>
          </cell>
        </row>
        <row r="9657">
          <cell r="I9657">
            <v>-120</v>
          </cell>
        </row>
        <row r="9658">
          <cell r="I9658">
            <v>-440</v>
          </cell>
        </row>
        <row r="9659">
          <cell r="I9659">
            <v>-320</v>
          </cell>
        </row>
        <row r="9660">
          <cell r="I9660">
            <v>-840</v>
          </cell>
        </row>
        <row r="9661">
          <cell r="I9661">
            <v>-380</v>
          </cell>
        </row>
        <row r="9662">
          <cell r="I9662">
            <v>-600</v>
          </cell>
        </row>
        <row r="9663">
          <cell r="I9663">
            <v>-3000</v>
          </cell>
        </row>
        <row r="9664">
          <cell r="G9664">
            <v>11320</v>
          </cell>
          <cell r="I9664">
            <v>5600</v>
          </cell>
        </row>
        <row r="9665">
          <cell r="I9665">
            <v>-699</v>
          </cell>
        </row>
        <row r="9666">
          <cell r="I9666">
            <v>-350</v>
          </cell>
        </row>
        <row r="9667">
          <cell r="I9667">
            <v>-199.95</v>
          </cell>
        </row>
        <row r="9668">
          <cell r="G9668">
            <v>11477</v>
          </cell>
          <cell r="I9668">
            <v>1100</v>
          </cell>
        </row>
        <row r="9669">
          <cell r="G9669">
            <v>11507</v>
          </cell>
          <cell r="I9669">
            <v>1500</v>
          </cell>
        </row>
        <row r="9670">
          <cell r="G9670">
            <v>11421</v>
          </cell>
          <cell r="I9670">
            <v>2390</v>
          </cell>
        </row>
        <row r="9671">
          <cell r="I9671">
            <v>-104.5</v>
          </cell>
        </row>
        <row r="9672">
          <cell r="I9672">
            <v>-311.06</v>
          </cell>
        </row>
        <row r="9673">
          <cell r="I9673">
            <v>-169.49</v>
          </cell>
        </row>
        <row r="9674">
          <cell r="I9674">
            <v>-120</v>
          </cell>
        </row>
        <row r="9675">
          <cell r="I9675">
            <v>-800</v>
          </cell>
        </row>
        <row r="9676">
          <cell r="I9676">
            <v>-68</v>
          </cell>
        </row>
        <row r="9677">
          <cell r="I9677">
            <v>-586.17999999999995</v>
          </cell>
        </row>
        <row r="9678">
          <cell r="I9678">
            <v>-85.699999999999989</v>
          </cell>
        </row>
        <row r="9679">
          <cell r="I9679">
            <v>-222</v>
          </cell>
        </row>
        <row r="9680">
          <cell r="I9680">
            <v>-18</v>
          </cell>
        </row>
        <row r="9681">
          <cell r="I9681">
            <v>-68</v>
          </cell>
        </row>
        <row r="9682">
          <cell r="I9682">
            <v>-200</v>
          </cell>
        </row>
        <row r="9683">
          <cell r="I9683">
            <v>-600</v>
          </cell>
        </row>
        <row r="9684">
          <cell r="I9684">
            <v>-4401.1099999999997</v>
          </cell>
        </row>
        <row r="9685">
          <cell r="I9685">
            <v>-1147.08</v>
          </cell>
        </row>
        <row r="9686">
          <cell r="I9686">
            <v>-4500</v>
          </cell>
        </row>
        <row r="9687">
          <cell r="I9687">
            <v>-119.9</v>
          </cell>
        </row>
        <row r="9688">
          <cell r="I9688">
            <v>-889</v>
          </cell>
        </row>
        <row r="9689">
          <cell r="G9689">
            <v>11404</v>
          </cell>
          <cell r="I9689">
            <v>28900</v>
          </cell>
        </row>
        <row r="9690">
          <cell r="G9690">
            <v>11405</v>
          </cell>
          <cell r="I9690">
            <v>70</v>
          </cell>
        </row>
        <row r="9691">
          <cell r="G9691">
            <v>11486</v>
          </cell>
          <cell r="I9691">
            <v>9000</v>
          </cell>
        </row>
        <row r="9692">
          <cell r="G9692">
            <v>11504</v>
          </cell>
          <cell r="I9692">
            <v>200</v>
          </cell>
        </row>
        <row r="9693">
          <cell r="G9693">
            <v>11505</v>
          </cell>
          <cell r="I9693">
            <v>300</v>
          </cell>
        </row>
        <row r="9694">
          <cell r="G9694">
            <v>11521</v>
          </cell>
          <cell r="I9694">
            <v>200</v>
          </cell>
        </row>
        <row r="9695">
          <cell r="G9695">
            <v>11502</v>
          </cell>
          <cell r="I9695">
            <v>900</v>
          </cell>
        </row>
        <row r="9696">
          <cell r="G9696">
            <v>11501</v>
          </cell>
          <cell r="I9696">
            <v>600</v>
          </cell>
        </row>
        <row r="9697">
          <cell r="G9697">
            <v>11451</v>
          </cell>
          <cell r="I9697">
            <v>2655</v>
          </cell>
        </row>
        <row r="9698">
          <cell r="I9698">
            <v>-50</v>
          </cell>
        </row>
        <row r="9699">
          <cell r="I9699">
            <v>-78</v>
          </cell>
        </row>
        <row r="9700">
          <cell r="I9700">
            <v>-340</v>
          </cell>
        </row>
        <row r="9701">
          <cell r="I9701">
            <v>-3400</v>
          </cell>
        </row>
        <row r="9702">
          <cell r="I9702">
            <v>-1020</v>
          </cell>
        </row>
        <row r="9703">
          <cell r="I9703">
            <v>-329</v>
          </cell>
        </row>
        <row r="9704">
          <cell r="I9704">
            <v>-1800</v>
          </cell>
        </row>
        <row r="9705">
          <cell r="I9705">
            <v>-240</v>
          </cell>
        </row>
        <row r="9706">
          <cell r="I9706">
            <v>-1000</v>
          </cell>
        </row>
        <row r="9707">
          <cell r="I9707">
            <v>-200</v>
          </cell>
        </row>
        <row r="9708">
          <cell r="I9708">
            <v>-40</v>
          </cell>
        </row>
        <row r="9709">
          <cell r="I9709">
            <v>-480</v>
          </cell>
        </row>
        <row r="9710">
          <cell r="I9710">
            <v>-940</v>
          </cell>
        </row>
        <row r="9711">
          <cell r="I9711">
            <v>-540</v>
          </cell>
        </row>
        <row r="9712">
          <cell r="I9712">
            <v>-1340</v>
          </cell>
        </row>
        <row r="9713">
          <cell r="I9713">
            <v>-580</v>
          </cell>
        </row>
        <row r="9714">
          <cell r="I9714">
            <v>-580</v>
          </cell>
        </row>
        <row r="9715">
          <cell r="I9715">
            <v>-540</v>
          </cell>
        </row>
        <row r="9716">
          <cell r="I9716">
            <v>-280</v>
          </cell>
        </row>
        <row r="9717">
          <cell r="I9717">
            <v>-1050</v>
          </cell>
        </row>
        <row r="9718">
          <cell r="I9718">
            <v>-4000</v>
          </cell>
        </row>
        <row r="9719">
          <cell r="G9719">
            <v>11458</v>
          </cell>
          <cell r="I9719">
            <v>12200</v>
          </cell>
        </row>
        <row r="9720">
          <cell r="I9720">
            <v>-281.82</v>
          </cell>
        </row>
        <row r="9721">
          <cell r="I9721">
            <v>-40.43</v>
          </cell>
        </row>
        <row r="9722">
          <cell r="I9722">
            <v>-54.81</v>
          </cell>
        </row>
        <row r="9723">
          <cell r="I9723">
            <v>-129.80000000000001</v>
          </cell>
        </row>
        <row r="9724">
          <cell r="I9724">
            <v>-65.010000000000005</v>
          </cell>
        </row>
        <row r="9725">
          <cell r="I9725">
            <v>-730.66</v>
          </cell>
        </row>
        <row r="9726">
          <cell r="I9726">
            <v>-261.89</v>
          </cell>
        </row>
        <row r="9727">
          <cell r="I9727">
            <v>-460.1</v>
          </cell>
        </row>
        <row r="9728">
          <cell r="I9728">
            <v>-84</v>
          </cell>
        </row>
        <row r="9729">
          <cell r="I9729">
            <v>-10</v>
          </cell>
        </row>
        <row r="9730">
          <cell r="I9730">
            <v>-300</v>
          </cell>
        </row>
        <row r="9731">
          <cell r="I9731">
            <v>-100</v>
          </cell>
        </row>
        <row r="9732">
          <cell r="I9732">
            <v>-310.20000000000005</v>
          </cell>
        </row>
        <row r="9733">
          <cell r="I9733">
            <v>-240</v>
          </cell>
        </row>
        <row r="9734">
          <cell r="I9734">
            <v>-15</v>
          </cell>
        </row>
        <row r="9735">
          <cell r="I9735">
            <v>-380.52</v>
          </cell>
        </row>
        <row r="9736">
          <cell r="I9736">
            <v>-350</v>
          </cell>
        </row>
        <row r="9737">
          <cell r="I9737">
            <v>-805.38</v>
          </cell>
        </row>
        <row r="9738">
          <cell r="G9738">
            <v>11534</v>
          </cell>
          <cell r="I9738">
            <v>1000</v>
          </cell>
        </row>
        <row r="9739">
          <cell r="G9739">
            <v>11513</v>
          </cell>
          <cell r="I9739">
            <v>300</v>
          </cell>
        </row>
        <row r="9740">
          <cell r="G9740">
            <v>11506</v>
          </cell>
          <cell r="I9740">
            <v>100</v>
          </cell>
        </row>
        <row r="9741">
          <cell r="G9741">
            <v>11509</v>
          </cell>
          <cell r="I9741">
            <v>200</v>
          </cell>
        </row>
        <row r="9742">
          <cell r="G9742">
            <v>11512</v>
          </cell>
          <cell r="I9742">
            <v>6300</v>
          </cell>
        </row>
        <row r="9743">
          <cell r="I9743">
            <v>-433.25</v>
          </cell>
        </row>
        <row r="9744">
          <cell r="I9744">
            <v>-120</v>
          </cell>
        </row>
        <row r="9745">
          <cell r="I9745">
            <v>-25000</v>
          </cell>
        </row>
        <row r="9746">
          <cell r="I9746">
            <v>-3694.6</v>
          </cell>
        </row>
        <row r="9747">
          <cell r="G9747">
            <v>11464</v>
          </cell>
          <cell r="I9747">
            <v>24800</v>
          </cell>
        </row>
        <row r="9748">
          <cell r="G9748">
            <v>11515</v>
          </cell>
          <cell r="I9748">
            <v>300</v>
          </cell>
        </row>
        <row r="9749">
          <cell r="G9749">
            <v>11501</v>
          </cell>
          <cell r="I9749">
            <v>100</v>
          </cell>
        </row>
        <row r="9750">
          <cell r="I9750">
            <v>-96</v>
          </cell>
        </row>
        <row r="9751">
          <cell r="I9751">
            <v>-641.70000000000005</v>
          </cell>
        </row>
        <row r="9752">
          <cell r="I9752">
            <v>-77</v>
          </cell>
        </row>
        <row r="9753">
          <cell r="I9753">
            <v>-78</v>
          </cell>
        </row>
        <row r="9754">
          <cell r="I9754">
            <v>-37.89</v>
          </cell>
        </row>
        <row r="9755">
          <cell r="G9755">
            <v>11515</v>
          </cell>
          <cell r="I9755">
            <v>300</v>
          </cell>
        </row>
        <row r="9756">
          <cell r="G9756">
            <v>11501</v>
          </cell>
          <cell r="I9756">
            <v>100</v>
          </cell>
        </row>
        <row r="9757">
          <cell r="G9757">
            <v>11501</v>
          </cell>
          <cell r="I9757">
            <v>1000</v>
          </cell>
        </row>
        <row r="9758">
          <cell r="G9758">
            <v>11511</v>
          </cell>
          <cell r="I9758">
            <v>472</v>
          </cell>
        </row>
        <row r="9759">
          <cell r="G9759" t="str">
            <v>zz</v>
          </cell>
          <cell r="I9759">
            <v>300</v>
          </cell>
        </row>
        <row r="9760">
          <cell r="G9760">
            <v>11470</v>
          </cell>
          <cell r="I9760">
            <v>5000</v>
          </cell>
        </row>
        <row r="9761">
          <cell r="I9761">
            <v>-50</v>
          </cell>
        </row>
        <row r="9762">
          <cell r="I9762">
            <v>-72</v>
          </cell>
        </row>
        <row r="9763">
          <cell r="I9763">
            <v>-100</v>
          </cell>
        </row>
        <row r="9764">
          <cell r="I9764">
            <v>-120</v>
          </cell>
        </row>
        <row r="9765">
          <cell r="I9765">
            <v>-400</v>
          </cell>
        </row>
        <row r="9766">
          <cell r="I9766">
            <v>-560</v>
          </cell>
        </row>
        <row r="9767">
          <cell r="I9767">
            <v>-320</v>
          </cell>
        </row>
        <row r="9768">
          <cell r="I9768">
            <v>-560</v>
          </cell>
        </row>
        <row r="9769">
          <cell r="I9769">
            <v>-340</v>
          </cell>
        </row>
        <row r="9770">
          <cell r="I9770">
            <v>-160</v>
          </cell>
        </row>
        <row r="9771">
          <cell r="I9771">
            <v>-540</v>
          </cell>
        </row>
        <row r="9772">
          <cell r="G9772" t="str">
            <v>?????</v>
          </cell>
          <cell r="I9772">
            <v>-4414</v>
          </cell>
        </row>
        <row r="9773">
          <cell r="I9773">
            <v>-200</v>
          </cell>
        </row>
        <row r="9774">
          <cell r="I9774">
            <v>-680</v>
          </cell>
        </row>
        <row r="9775">
          <cell r="I9775">
            <v>-250</v>
          </cell>
        </row>
        <row r="9776">
          <cell r="I9776">
            <v>-210</v>
          </cell>
        </row>
        <row r="9777">
          <cell r="G9777">
            <v>11517</v>
          </cell>
          <cell r="I9777">
            <v>21000</v>
          </cell>
        </row>
        <row r="9778">
          <cell r="G9778">
            <v>11523</v>
          </cell>
          <cell r="I9778">
            <v>1000</v>
          </cell>
        </row>
        <row r="9779">
          <cell r="G9779">
            <v>11492</v>
          </cell>
          <cell r="I9779">
            <v>10000</v>
          </cell>
        </row>
        <row r="9780">
          <cell r="G9780">
            <v>11493</v>
          </cell>
          <cell r="I9780">
            <v>10000</v>
          </cell>
        </row>
        <row r="9781">
          <cell r="G9781">
            <v>11518</v>
          </cell>
          <cell r="I9781">
            <v>1000</v>
          </cell>
        </row>
        <row r="9782">
          <cell r="G9782">
            <v>11519</v>
          </cell>
          <cell r="I9782">
            <v>200</v>
          </cell>
        </row>
        <row r="9783">
          <cell r="I9783">
            <v>-58</v>
          </cell>
        </row>
        <row r="9784">
          <cell r="I9784">
            <v>-720</v>
          </cell>
        </row>
        <row r="9785">
          <cell r="I9785">
            <v>-257.58</v>
          </cell>
        </row>
        <row r="9786">
          <cell r="G9786">
            <v>11529</v>
          </cell>
          <cell r="I9786">
            <v>400</v>
          </cell>
        </row>
        <row r="9787">
          <cell r="I9787">
            <v>-20000</v>
          </cell>
        </row>
        <row r="9788">
          <cell r="G9788">
            <v>11538</v>
          </cell>
          <cell r="I9788">
            <v>100</v>
          </cell>
        </row>
        <row r="9789">
          <cell r="G9789">
            <v>11521</v>
          </cell>
          <cell r="I9789">
            <v>1000</v>
          </cell>
        </row>
        <row r="9790">
          <cell r="G9790">
            <v>11518</v>
          </cell>
          <cell r="I9790">
            <v>9000</v>
          </cell>
        </row>
        <row r="9791">
          <cell r="G9791">
            <v>11531</v>
          </cell>
          <cell r="I9791">
            <v>5000</v>
          </cell>
        </row>
        <row r="9792">
          <cell r="G9792">
            <v>11494</v>
          </cell>
          <cell r="I9792">
            <v>10000</v>
          </cell>
        </row>
        <row r="9793">
          <cell r="G9793">
            <v>11536</v>
          </cell>
          <cell r="I9793">
            <v>1000</v>
          </cell>
        </row>
        <row r="9794">
          <cell r="G9794">
            <v>11547</v>
          </cell>
          <cell r="I9794">
            <v>1000</v>
          </cell>
        </row>
        <row r="9795">
          <cell r="G9795" t="str">
            <v>zz</v>
          </cell>
          <cell r="I9795">
            <v>200</v>
          </cell>
        </row>
        <row r="9796">
          <cell r="I9796">
            <v>-1000</v>
          </cell>
        </row>
        <row r="9797">
          <cell r="I9797">
            <v>-46</v>
          </cell>
        </row>
        <row r="9798">
          <cell r="I9798">
            <v>-52</v>
          </cell>
        </row>
        <row r="9799">
          <cell r="I9799">
            <v>-2500</v>
          </cell>
        </row>
        <row r="9800">
          <cell r="I9800">
            <v>-395</v>
          </cell>
        </row>
        <row r="9801">
          <cell r="I9801">
            <v>-175</v>
          </cell>
        </row>
        <row r="9802">
          <cell r="I9802">
            <v>-200</v>
          </cell>
        </row>
        <row r="9803">
          <cell r="I9803">
            <v>-100</v>
          </cell>
        </row>
        <row r="9804">
          <cell r="I9804">
            <v>-28</v>
          </cell>
        </row>
        <row r="9805">
          <cell r="I9805">
            <v>-375</v>
          </cell>
        </row>
        <row r="9806">
          <cell r="I9806">
            <v>-550</v>
          </cell>
        </row>
        <row r="9807">
          <cell r="I9807">
            <v>-46.95</v>
          </cell>
        </row>
        <row r="9808">
          <cell r="I9808">
            <v>-290</v>
          </cell>
        </row>
        <row r="9809">
          <cell r="I9809">
            <v>-95.4</v>
          </cell>
        </row>
        <row r="9810">
          <cell r="I9810">
            <v>-46</v>
          </cell>
        </row>
        <row r="9811">
          <cell r="I9811">
            <v>-72.5</v>
          </cell>
        </row>
        <row r="9812">
          <cell r="I9812">
            <v>-5000</v>
          </cell>
        </row>
        <row r="9813">
          <cell r="I9813">
            <v>-46</v>
          </cell>
        </row>
        <row r="9814">
          <cell r="I9814">
            <v>-8686</v>
          </cell>
        </row>
        <row r="9815">
          <cell r="I9815">
            <v>-46.8</v>
          </cell>
        </row>
        <row r="9816">
          <cell r="I9816">
            <v>-1000</v>
          </cell>
        </row>
        <row r="9817">
          <cell r="I9817">
            <v>-1263.24</v>
          </cell>
        </row>
        <row r="9818">
          <cell r="I9818">
            <v>-199</v>
          </cell>
        </row>
        <row r="9819">
          <cell r="I9819">
            <v>-3000</v>
          </cell>
        </row>
        <row r="9820">
          <cell r="I9820">
            <v>-4000</v>
          </cell>
        </row>
        <row r="9821">
          <cell r="I9821">
            <v>-2070</v>
          </cell>
        </row>
        <row r="9822">
          <cell r="I9822">
            <v>-500</v>
          </cell>
        </row>
        <row r="9823">
          <cell r="I9823">
            <v>-660</v>
          </cell>
        </row>
        <row r="9824">
          <cell r="I9824">
            <v>-200</v>
          </cell>
        </row>
        <row r="9825">
          <cell r="I9825">
            <v>-1180</v>
          </cell>
        </row>
        <row r="9826">
          <cell r="I9826">
            <v>-3400</v>
          </cell>
        </row>
        <row r="9827">
          <cell r="I9827">
            <v>-252</v>
          </cell>
        </row>
        <row r="9828">
          <cell r="I9828">
            <v>-22</v>
          </cell>
        </row>
        <row r="9829">
          <cell r="I9829">
            <v>-200</v>
          </cell>
        </row>
        <row r="9830">
          <cell r="I9830">
            <v>-1160</v>
          </cell>
        </row>
        <row r="9831">
          <cell r="I9831">
            <v>-380</v>
          </cell>
        </row>
        <row r="9832">
          <cell r="I9832">
            <v>-260</v>
          </cell>
        </row>
        <row r="9833">
          <cell r="I9833">
            <v>-240</v>
          </cell>
        </row>
        <row r="9834">
          <cell r="I9834">
            <v>-320</v>
          </cell>
        </row>
        <row r="9835">
          <cell r="I9835">
            <v>-780</v>
          </cell>
        </row>
        <row r="9836">
          <cell r="I9836">
            <v>-200</v>
          </cell>
        </row>
        <row r="9837">
          <cell r="I9837">
            <v>-600</v>
          </cell>
        </row>
        <row r="9838">
          <cell r="I9838">
            <v>-28.6</v>
          </cell>
        </row>
        <row r="9839">
          <cell r="I9839">
            <v>-259</v>
          </cell>
        </row>
        <row r="9840">
          <cell r="I9840">
            <v>-973.70999999999992</v>
          </cell>
        </row>
        <row r="9841">
          <cell r="I9841">
            <v>-320</v>
          </cell>
        </row>
        <row r="9842">
          <cell r="I9842">
            <v>-199</v>
          </cell>
        </row>
        <row r="9843">
          <cell r="I9843">
            <v>-130</v>
          </cell>
        </row>
        <row r="9844">
          <cell r="I9844">
            <v>-330</v>
          </cell>
        </row>
        <row r="9845">
          <cell r="I9845">
            <v>-47</v>
          </cell>
        </row>
        <row r="9846">
          <cell r="I9846">
            <v>-50</v>
          </cell>
        </row>
        <row r="9847">
          <cell r="I9847">
            <v>-78</v>
          </cell>
        </row>
        <row r="9848">
          <cell r="I9848">
            <v>-58</v>
          </cell>
        </row>
        <row r="9849">
          <cell r="I9849">
            <v>-35.25</v>
          </cell>
        </row>
        <row r="9850">
          <cell r="I9850">
            <v>-270</v>
          </cell>
        </row>
        <row r="9851">
          <cell r="I9851">
            <v>-270</v>
          </cell>
        </row>
        <row r="9852">
          <cell r="I9852">
            <v>-79</v>
          </cell>
        </row>
        <row r="9853">
          <cell r="I9853">
            <v>-70</v>
          </cell>
        </row>
        <row r="9854">
          <cell r="I9854">
            <v>-255.31</v>
          </cell>
        </row>
        <row r="9855">
          <cell r="I9855">
            <v>22371.096400000126</v>
          </cell>
        </row>
        <row r="9856">
          <cell r="I9856">
            <v>15000</v>
          </cell>
        </row>
        <row r="9857">
          <cell r="G9857">
            <v>11538</v>
          </cell>
          <cell r="I9857">
            <v>1000</v>
          </cell>
        </row>
        <row r="9858">
          <cell r="G9858">
            <v>11547</v>
          </cell>
          <cell r="I9858">
            <v>2000</v>
          </cell>
        </row>
        <row r="9859">
          <cell r="G9859">
            <v>11535</v>
          </cell>
          <cell r="I9859">
            <v>500</v>
          </cell>
        </row>
        <row r="9860">
          <cell r="G9860" t="str">
            <v>zz</v>
          </cell>
          <cell r="I9860">
            <v>200</v>
          </cell>
        </row>
        <row r="9861">
          <cell r="G9861">
            <v>11541</v>
          </cell>
          <cell r="I9861">
            <v>100</v>
          </cell>
        </row>
        <row r="9862">
          <cell r="G9862">
            <v>11532</v>
          </cell>
          <cell r="I9862">
            <v>3000</v>
          </cell>
        </row>
        <row r="9863">
          <cell r="I9863">
            <v>-100</v>
          </cell>
        </row>
        <row r="9864">
          <cell r="I9864">
            <v>-12000</v>
          </cell>
        </row>
        <row r="9865">
          <cell r="I9865">
            <v>-400</v>
          </cell>
        </row>
        <row r="9866">
          <cell r="I9866">
            <v>-294.79999999999995</v>
          </cell>
        </row>
        <row r="9867">
          <cell r="I9867">
            <v>-246.86</v>
          </cell>
        </row>
        <row r="9868">
          <cell r="I9868">
            <v>-190.5</v>
          </cell>
        </row>
        <row r="9869">
          <cell r="I9869">
            <v>-153.5</v>
          </cell>
        </row>
        <row r="9870">
          <cell r="I9870">
            <v>-1176.67</v>
          </cell>
        </row>
        <row r="9871">
          <cell r="I9871">
            <v>-300</v>
          </cell>
        </row>
        <row r="9872">
          <cell r="I9872">
            <v>-155</v>
          </cell>
        </row>
        <row r="9873">
          <cell r="I9873">
            <v>-490</v>
          </cell>
        </row>
        <row r="9874">
          <cell r="I9874">
            <v>-105</v>
          </cell>
        </row>
        <row r="9875">
          <cell r="G9875">
            <v>11515</v>
          </cell>
          <cell r="I9875">
            <v>7000</v>
          </cell>
        </row>
        <row r="9876">
          <cell r="G9876">
            <v>11533</v>
          </cell>
          <cell r="I9876">
            <v>2000</v>
          </cell>
        </row>
        <row r="9877">
          <cell r="G9877">
            <v>11521</v>
          </cell>
          <cell r="I9877">
            <v>25100</v>
          </cell>
        </row>
        <row r="9878">
          <cell r="G9878">
            <v>11534</v>
          </cell>
          <cell r="I9878">
            <v>3000</v>
          </cell>
        </row>
        <row r="9879">
          <cell r="G9879">
            <v>11585</v>
          </cell>
          <cell r="I9879">
            <v>100</v>
          </cell>
        </row>
        <row r="9880">
          <cell r="I9880">
            <v>-40000</v>
          </cell>
        </row>
        <row r="9881">
          <cell r="I9881">
            <v>-132</v>
          </cell>
        </row>
        <row r="9882">
          <cell r="I9882">
            <v>-3100</v>
          </cell>
        </row>
        <row r="9883">
          <cell r="I9883">
            <v>-1000</v>
          </cell>
        </row>
        <row r="9884">
          <cell r="I9884">
            <v>-30</v>
          </cell>
        </row>
        <row r="9885">
          <cell r="I9885">
            <v>-179.5</v>
          </cell>
        </row>
        <row r="9886">
          <cell r="I9886">
            <v>-4993</v>
          </cell>
        </row>
        <row r="9887">
          <cell r="I9887">
            <v>-356</v>
          </cell>
        </row>
        <row r="9888">
          <cell r="I9888">
            <v>-227</v>
          </cell>
        </row>
        <row r="9889">
          <cell r="I9889">
            <v>-400</v>
          </cell>
        </row>
        <row r="9890">
          <cell r="I9890">
            <v>-2596.5</v>
          </cell>
        </row>
        <row r="9891">
          <cell r="I9891">
            <v>-3400</v>
          </cell>
        </row>
        <row r="9892">
          <cell r="I9892">
            <v>-447.24</v>
          </cell>
        </row>
        <row r="9893">
          <cell r="I9893">
            <v>-75</v>
          </cell>
        </row>
        <row r="9894">
          <cell r="I9894">
            <v>-50</v>
          </cell>
        </row>
        <row r="9895">
          <cell r="I9895">
            <v>-78</v>
          </cell>
        </row>
        <row r="9896">
          <cell r="I9896">
            <v>10000</v>
          </cell>
        </row>
        <row r="9897">
          <cell r="I9897">
            <v>-14000</v>
          </cell>
        </row>
        <row r="9898">
          <cell r="I9898">
            <v>-1700</v>
          </cell>
        </row>
        <row r="9899">
          <cell r="G9899">
            <v>11529</v>
          </cell>
          <cell r="I9899">
            <v>1500</v>
          </cell>
        </row>
        <row r="9900">
          <cell r="G9900">
            <v>11513</v>
          </cell>
          <cell r="I9900">
            <v>15000</v>
          </cell>
        </row>
        <row r="9901">
          <cell r="G9901">
            <v>11537</v>
          </cell>
          <cell r="I9901">
            <v>500</v>
          </cell>
        </row>
        <row r="9902">
          <cell r="G9902" t="str">
            <v>zz</v>
          </cell>
          <cell r="I9902">
            <v>-200</v>
          </cell>
        </row>
        <row r="9903">
          <cell r="G9903">
            <v>11546</v>
          </cell>
          <cell r="I9903">
            <v>500</v>
          </cell>
        </row>
        <row r="9904">
          <cell r="G9904">
            <v>11486</v>
          </cell>
          <cell r="I9904">
            <v>6000</v>
          </cell>
        </row>
        <row r="9905">
          <cell r="I9905">
            <v>-1309</v>
          </cell>
        </row>
        <row r="9906">
          <cell r="I9906">
            <v>-15000</v>
          </cell>
        </row>
        <row r="9907">
          <cell r="I9907">
            <v>-172</v>
          </cell>
        </row>
        <row r="9908">
          <cell r="I9908">
            <v>-1500</v>
          </cell>
        </row>
        <row r="9909">
          <cell r="I9909">
            <v>-1500</v>
          </cell>
        </row>
        <row r="9910">
          <cell r="I9910">
            <v>-245.3</v>
          </cell>
        </row>
        <row r="9911">
          <cell r="G9911">
            <v>11537</v>
          </cell>
          <cell r="I9911">
            <v>8880</v>
          </cell>
        </row>
        <row r="9912">
          <cell r="G9912">
            <v>11569</v>
          </cell>
          <cell r="I9912">
            <v>200</v>
          </cell>
        </row>
        <row r="9913">
          <cell r="I9913">
            <v>-7500</v>
          </cell>
        </row>
        <row r="9914">
          <cell r="I9914">
            <v>-50.6</v>
          </cell>
        </row>
        <row r="9915">
          <cell r="I9915">
            <v>-136</v>
          </cell>
        </row>
        <row r="9916">
          <cell r="G9916">
            <v>11497</v>
          </cell>
          <cell r="I9916">
            <v>1910</v>
          </cell>
        </row>
        <row r="9917">
          <cell r="G9917">
            <v>11290</v>
          </cell>
          <cell r="I9917">
            <v>10000</v>
          </cell>
        </row>
        <row r="9918">
          <cell r="I9918">
            <v>-50</v>
          </cell>
        </row>
        <row r="9919">
          <cell r="G9919">
            <v>11542</v>
          </cell>
          <cell r="I9919">
            <v>13000</v>
          </cell>
        </row>
        <row r="9920">
          <cell r="G9920">
            <v>11495</v>
          </cell>
          <cell r="I9920">
            <v>14400</v>
          </cell>
        </row>
        <row r="9921">
          <cell r="I9921">
            <v>-3000</v>
          </cell>
        </row>
        <row r="9922">
          <cell r="I9922">
            <v>-5000</v>
          </cell>
        </row>
        <row r="9923">
          <cell r="I9923">
            <v>-1566.88</v>
          </cell>
        </row>
        <row r="9924">
          <cell r="I9924">
            <v>-133</v>
          </cell>
        </row>
        <row r="9925">
          <cell r="I9925">
            <v>-295</v>
          </cell>
        </row>
        <row r="9926">
          <cell r="I9926">
            <v>-105</v>
          </cell>
        </row>
        <row r="9927">
          <cell r="I9927">
            <v>-100</v>
          </cell>
        </row>
        <row r="9928">
          <cell r="I9928">
            <v>-210</v>
          </cell>
        </row>
        <row r="9929">
          <cell r="I9929">
            <v>-12</v>
          </cell>
        </row>
        <row r="9930">
          <cell r="I9930">
            <v>-3000</v>
          </cell>
        </row>
        <row r="9931">
          <cell r="G9931">
            <v>11539</v>
          </cell>
          <cell r="I9931">
            <v>500</v>
          </cell>
        </row>
        <row r="9932">
          <cell r="G9932">
            <v>11540</v>
          </cell>
          <cell r="I9932">
            <v>200</v>
          </cell>
        </row>
        <row r="9933">
          <cell r="G9933">
            <v>11541</v>
          </cell>
          <cell r="I9933">
            <v>10000</v>
          </cell>
        </row>
        <row r="9934">
          <cell r="I9934">
            <v>-1608</v>
          </cell>
        </row>
        <row r="9935">
          <cell r="I9935">
            <v>-348.48</v>
          </cell>
        </row>
        <row r="9936">
          <cell r="I9936">
            <v>-135.07</v>
          </cell>
        </row>
        <row r="9937">
          <cell r="I9937">
            <v>-104.55</v>
          </cell>
        </row>
        <row r="9938">
          <cell r="I9938">
            <v>-37.14</v>
          </cell>
        </row>
        <row r="9939">
          <cell r="I9939">
            <v>-16000</v>
          </cell>
        </row>
        <row r="9940">
          <cell r="I9940">
            <v>-600</v>
          </cell>
        </row>
        <row r="9941">
          <cell r="I9941">
            <v>-474</v>
          </cell>
        </row>
        <row r="9942">
          <cell r="I9942">
            <v>-40</v>
          </cell>
        </row>
        <row r="9943">
          <cell r="I9943">
            <v>-72.599999999999994</v>
          </cell>
        </row>
        <row r="9944">
          <cell r="I9944">
            <v>-18.8</v>
          </cell>
        </row>
        <row r="9945">
          <cell r="I9945">
            <v>-800</v>
          </cell>
        </row>
        <row r="9946">
          <cell r="G9946">
            <v>11570</v>
          </cell>
          <cell r="I9946">
            <v>2000</v>
          </cell>
        </row>
        <row r="9947">
          <cell r="I9947">
            <v>-23880</v>
          </cell>
        </row>
        <row r="9948">
          <cell r="I9948">
            <v>25760</v>
          </cell>
        </row>
        <row r="9949">
          <cell r="I9949">
            <v>-260</v>
          </cell>
        </row>
        <row r="9950">
          <cell r="I9950">
            <v>-260</v>
          </cell>
        </row>
        <row r="9951">
          <cell r="I9951">
            <v>-5000</v>
          </cell>
        </row>
        <row r="9953">
          <cell r="I9953">
            <v>-51</v>
          </cell>
        </row>
        <row r="9954">
          <cell r="I9954">
            <v>-100</v>
          </cell>
        </row>
        <row r="9955">
          <cell r="I9955">
            <v>-760</v>
          </cell>
        </row>
        <row r="9957">
          <cell r="I9957">
            <v>-800</v>
          </cell>
        </row>
        <row r="9958">
          <cell r="I9958">
            <v>-28</v>
          </cell>
        </row>
        <row r="9959">
          <cell r="I9959">
            <v>-250</v>
          </cell>
        </row>
        <row r="9960">
          <cell r="I9960">
            <v>-50</v>
          </cell>
        </row>
        <row r="9961">
          <cell r="I9961">
            <v>-82</v>
          </cell>
        </row>
        <row r="9962">
          <cell r="I9962">
            <v>-3000</v>
          </cell>
        </row>
        <row r="9963">
          <cell r="G9963">
            <v>11545</v>
          </cell>
          <cell r="I9963">
            <v>1000</v>
          </cell>
        </row>
        <row r="9964">
          <cell r="G9964">
            <v>11515</v>
          </cell>
          <cell r="I9964">
            <v>9700</v>
          </cell>
        </row>
        <row r="9965">
          <cell r="G9965">
            <v>11551</v>
          </cell>
          <cell r="I9965">
            <v>3900</v>
          </cell>
        </row>
        <row r="9966">
          <cell r="G9966">
            <v>11564</v>
          </cell>
          <cell r="I9966">
            <v>200</v>
          </cell>
        </row>
        <row r="9967">
          <cell r="G9967">
            <v>11529</v>
          </cell>
          <cell r="I9967">
            <v>5000</v>
          </cell>
        </row>
        <row r="9968">
          <cell r="G9968">
            <v>11565</v>
          </cell>
          <cell r="I9968">
            <v>2000</v>
          </cell>
        </row>
        <row r="9969">
          <cell r="G9969">
            <v>11548</v>
          </cell>
          <cell r="I9969">
            <v>10000</v>
          </cell>
        </row>
        <row r="9970">
          <cell r="G9970">
            <v>11601</v>
          </cell>
          <cell r="I9970">
            <v>300</v>
          </cell>
        </row>
        <row r="9971">
          <cell r="I9971">
            <v>-5000</v>
          </cell>
        </row>
        <row r="9972">
          <cell r="I9972">
            <v>-385</v>
          </cell>
        </row>
        <row r="9973">
          <cell r="I9973">
            <v>-791</v>
          </cell>
        </row>
        <row r="9974">
          <cell r="I9974">
            <v>-630</v>
          </cell>
        </row>
        <row r="9975">
          <cell r="I9975">
            <v>-20000</v>
          </cell>
        </row>
        <row r="9976">
          <cell r="I9976">
            <v>-184</v>
          </cell>
        </row>
        <row r="9977">
          <cell r="I9977">
            <v>-2362</v>
          </cell>
        </row>
        <row r="9978">
          <cell r="I9978">
            <v>-1050</v>
          </cell>
        </row>
        <row r="9979">
          <cell r="I9979">
            <v>-920</v>
          </cell>
        </row>
        <row r="9980">
          <cell r="I9980">
            <v>-2802.5</v>
          </cell>
        </row>
        <row r="9981">
          <cell r="I9981">
            <v>-2802.5</v>
          </cell>
        </row>
        <row r="9982">
          <cell r="G9982">
            <v>11585</v>
          </cell>
          <cell r="I9982">
            <v>15000</v>
          </cell>
        </row>
        <row r="9983">
          <cell r="G9983">
            <v>11549</v>
          </cell>
          <cell r="I9983">
            <v>1000</v>
          </cell>
        </row>
        <row r="9984">
          <cell r="G9984">
            <v>11555</v>
          </cell>
          <cell r="I9984">
            <v>500</v>
          </cell>
        </row>
        <row r="9985">
          <cell r="G9985">
            <v>11494</v>
          </cell>
          <cell r="I9985">
            <v>5000</v>
          </cell>
        </row>
        <row r="9986">
          <cell r="G9986">
            <v>11534</v>
          </cell>
          <cell r="I9986">
            <v>3000</v>
          </cell>
        </row>
        <row r="9987">
          <cell r="G9987">
            <v>11555</v>
          </cell>
          <cell r="I9987">
            <v>5000</v>
          </cell>
        </row>
        <row r="9988">
          <cell r="G9988">
            <v>11298</v>
          </cell>
          <cell r="I9988">
            <v>1000</v>
          </cell>
        </row>
        <row r="9989">
          <cell r="G9989" t="str">
            <v>JUICIO</v>
          </cell>
          <cell r="I9989">
            <v>-7000</v>
          </cell>
        </row>
        <row r="9990">
          <cell r="I9990">
            <v>-4000</v>
          </cell>
        </row>
        <row r="9991">
          <cell r="I9991">
            <v>-500</v>
          </cell>
        </row>
        <row r="9992">
          <cell r="I9992">
            <v>-140</v>
          </cell>
        </row>
        <row r="9993">
          <cell r="I9993">
            <v>-220</v>
          </cell>
        </row>
        <row r="9994">
          <cell r="I9994">
            <v>-840</v>
          </cell>
        </row>
        <row r="9995">
          <cell r="I9995">
            <v>-4000</v>
          </cell>
        </row>
        <row r="9996">
          <cell r="I9996">
            <v>-960</v>
          </cell>
        </row>
        <row r="9997">
          <cell r="I9997">
            <v>-900</v>
          </cell>
        </row>
        <row r="9998">
          <cell r="I9998">
            <v>-380</v>
          </cell>
        </row>
        <row r="9999">
          <cell r="I9999">
            <v>-160</v>
          </cell>
        </row>
        <row r="10000">
          <cell r="I10000">
            <v>-700</v>
          </cell>
        </row>
        <row r="10001">
          <cell r="I10001">
            <v>-140</v>
          </cell>
        </row>
        <row r="10002">
          <cell r="I10002">
            <v>-900</v>
          </cell>
        </row>
        <row r="10003">
          <cell r="I10003">
            <v>-220</v>
          </cell>
        </row>
        <row r="10004">
          <cell r="I10004">
            <v>-180</v>
          </cell>
        </row>
        <row r="10005">
          <cell r="I10005">
            <v>-100</v>
          </cell>
        </row>
        <row r="10006">
          <cell r="I10006">
            <v>-500</v>
          </cell>
        </row>
        <row r="10007">
          <cell r="I10007">
            <v>-100</v>
          </cell>
        </row>
        <row r="10008">
          <cell r="I10008">
            <v>-100</v>
          </cell>
        </row>
        <row r="10009">
          <cell r="G10009">
            <v>11608</v>
          </cell>
          <cell r="I10009">
            <v>200</v>
          </cell>
        </row>
        <row r="10010">
          <cell r="I10010">
            <v>-50</v>
          </cell>
        </row>
        <row r="10011">
          <cell r="I10011">
            <v>-86</v>
          </cell>
        </row>
        <row r="10012">
          <cell r="G10012">
            <v>11559</v>
          </cell>
          <cell r="I10012">
            <v>3000</v>
          </cell>
        </row>
        <row r="10013">
          <cell r="G10013">
            <v>11558</v>
          </cell>
          <cell r="I10013">
            <v>8400</v>
          </cell>
        </row>
        <row r="10014">
          <cell r="G10014">
            <v>11562</v>
          </cell>
          <cell r="I10014">
            <v>2000</v>
          </cell>
        </row>
        <row r="10015">
          <cell r="G10015">
            <v>11560</v>
          </cell>
          <cell r="I10015">
            <v>10000</v>
          </cell>
        </row>
        <row r="10016">
          <cell r="G10016" t="str">
            <v>zz</v>
          </cell>
          <cell r="I10016">
            <v>200</v>
          </cell>
        </row>
        <row r="10017">
          <cell r="I10017">
            <v>-551</v>
          </cell>
        </row>
        <row r="10018">
          <cell r="I10018">
            <v>-512.47</v>
          </cell>
        </row>
        <row r="10019">
          <cell r="I10019">
            <v>-530</v>
          </cell>
        </row>
        <row r="10020">
          <cell r="I10020">
            <v>-180</v>
          </cell>
        </row>
        <row r="10021">
          <cell r="I10021">
            <v>-242</v>
          </cell>
        </row>
        <row r="10022">
          <cell r="I10022">
            <v>-2757.66</v>
          </cell>
        </row>
        <row r="10023">
          <cell r="I10023">
            <v>-2100</v>
          </cell>
        </row>
        <row r="10024">
          <cell r="I10024">
            <v>-230</v>
          </cell>
        </row>
        <row r="10025">
          <cell r="I10025">
            <v>-160</v>
          </cell>
        </row>
        <row r="10026">
          <cell r="I10026">
            <v>-20</v>
          </cell>
        </row>
        <row r="10027">
          <cell r="I10027">
            <v>-140</v>
          </cell>
        </row>
        <row r="10028">
          <cell r="I10028">
            <v>-99.5</v>
          </cell>
        </row>
        <row r="10029">
          <cell r="I10029">
            <v>-100</v>
          </cell>
        </row>
        <row r="10030">
          <cell r="I10030">
            <v>-20000</v>
          </cell>
        </row>
        <row r="10031">
          <cell r="G10031">
            <v>11563</v>
          </cell>
          <cell r="I10031">
            <v>105</v>
          </cell>
        </row>
        <row r="10032">
          <cell r="G10032">
            <v>11564</v>
          </cell>
          <cell r="I10032">
            <v>5500</v>
          </cell>
        </row>
        <row r="10033">
          <cell r="G10033">
            <v>11568</v>
          </cell>
          <cell r="I10033">
            <v>1000</v>
          </cell>
        </row>
        <row r="10034">
          <cell r="G10034">
            <v>11567</v>
          </cell>
          <cell r="I10034">
            <v>1400</v>
          </cell>
        </row>
        <row r="10035">
          <cell r="G10035">
            <v>11569</v>
          </cell>
          <cell r="I10035">
            <v>1500</v>
          </cell>
        </row>
        <row r="10036">
          <cell r="I10036">
            <v>-5000</v>
          </cell>
        </row>
        <row r="10037">
          <cell r="I10037">
            <v>-10000</v>
          </cell>
        </row>
        <row r="10038">
          <cell r="I10038">
            <v>-94.1</v>
          </cell>
        </row>
        <row r="10039">
          <cell r="I10039">
            <v>-200</v>
          </cell>
        </row>
        <row r="10040">
          <cell r="I10040">
            <v>-30</v>
          </cell>
        </row>
        <row r="10041">
          <cell r="I10041">
            <v>-255</v>
          </cell>
        </row>
        <row r="10042">
          <cell r="I10042">
            <v>-329.8</v>
          </cell>
        </row>
        <row r="10043">
          <cell r="I10043">
            <v>-136.5</v>
          </cell>
        </row>
        <row r="10044">
          <cell r="I10044">
            <v>-99.5</v>
          </cell>
        </row>
        <row r="10045">
          <cell r="I10045">
            <v>-100</v>
          </cell>
        </row>
        <row r="10046">
          <cell r="G10046">
            <v>11571</v>
          </cell>
          <cell r="I10046">
            <v>15500</v>
          </cell>
        </row>
        <row r="10047">
          <cell r="G10047">
            <v>11597</v>
          </cell>
          <cell r="I10047">
            <v>20000</v>
          </cell>
        </row>
        <row r="10048">
          <cell r="G10048">
            <v>11551</v>
          </cell>
          <cell r="I10048">
            <v>13856</v>
          </cell>
        </row>
        <row r="10049">
          <cell r="G10049">
            <v>11572</v>
          </cell>
          <cell r="I10049">
            <v>750</v>
          </cell>
        </row>
        <row r="10050">
          <cell r="G10050">
            <v>11574</v>
          </cell>
          <cell r="I10050">
            <v>500</v>
          </cell>
        </row>
        <row r="10051">
          <cell r="G10051">
            <v>11573</v>
          </cell>
          <cell r="I10051">
            <v>6000</v>
          </cell>
        </row>
        <row r="10052">
          <cell r="G10052">
            <v>11586</v>
          </cell>
          <cell r="I10052">
            <v>800</v>
          </cell>
        </row>
        <row r="10053">
          <cell r="G10053">
            <v>11575</v>
          </cell>
          <cell r="I10053">
            <v>5000</v>
          </cell>
        </row>
        <row r="10054">
          <cell r="G10054">
            <v>11512</v>
          </cell>
          <cell r="I10054">
            <v>3200</v>
          </cell>
        </row>
        <row r="10055">
          <cell r="I10055">
            <v>-10000</v>
          </cell>
        </row>
        <row r="10056">
          <cell r="I10056">
            <v>-20000</v>
          </cell>
        </row>
        <row r="10057">
          <cell r="I10057">
            <v>-50</v>
          </cell>
        </row>
        <row r="10058">
          <cell r="I10058">
            <v>-86</v>
          </cell>
        </row>
        <row r="10059">
          <cell r="I10059">
            <v>-1000</v>
          </cell>
        </row>
        <row r="10060">
          <cell r="I10060">
            <v>-8000</v>
          </cell>
        </row>
        <row r="10061">
          <cell r="I10061">
            <v>-240</v>
          </cell>
        </row>
        <row r="10062">
          <cell r="I10062">
            <v>-50</v>
          </cell>
        </row>
        <row r="10063">
          <cell r="I10063">
            <v>-340</v>
          </cell>
        </row>
        <row r="10064">
          <cell r="I10064">
            <v>-240</v>
          </cell>
        </row>
        <row r="10065">
          <cell r="I10065">
            <v>-120</v>
          </cell>
        </row>
        <row r="10066">
          <cell r="I10066">
            <v>-300</v>
          </cell>
        </row>
        <row r="10067">
          <cell r="I10067">
            <v>-40</v>
          </cell>
        </row>
        <row r="10068">
          <cell r="I10068">
            <v>-580</v>
          </cell>
        </row>
        <row r="10069">
          <cell r="I10069">
            <v>-410</v>
          </cell>
        </row>
        <row r="10070">
          <cell r="I10070">
            <v>-100</v>
          </cell>
        </row>
        <row r="10071">
          <cell r="I10071">
            <v>-200</v>
          </cell>
        </row>
        <row r="10072">
          <cell r="I10072">
            <v>-200</v>
          </cell>
        </row>
        <row r="10073">
          <cell r="I10073">
            <v>-200</v>
          </cell>
        </row>
        <row r="10074">
          <cell r="I10074">
            <v>-500</v>
          </cell>
        </row>
        <row r="10075">
          <cell r="I10075">
            <v>-4200</v>
          </cell>
        </row>
        <row r="10076">
          <cell r="I10076">
            <v>-89</v>
          </cell>
        </row>
        <row r="10077">
          <cell r="I10077">
            <v>-740</v>
          </cell>
        </row>
        <row r="10078">
          <cell r="I10078">
            <v>-4000</v>
          </cell>
        </row>
        <row r="10079">
          <cell r="I10079">
            <v>24355.576400000136</v>
          </cell>
        </row>
        <row r="10080">
          <cell r="I10080">
            <v>0</v>
          </cell>
        </row>
        <row r="10081">
          <cell r="G10081">
            <v>11599</v>
          </cell>
          <cell r="I10081">
            <v>10000</v>
          </cell>
        </row>
        <row r="10082">
          <cell r="G10082">
            <v>0</v>
          </cell>
          <cell r="I10082">
            <v>-200</v>
          </cell>
        </row>
        <row r="10083">
          <cell r="G10083">
            <v>11568</v>
          </cell>
          <cell r="I10083">
            <v>8000</v>
          </cell>
        </row>
        <row r="10084">
          <cell r="G10084">
            <v>11492</v>
          </cell>
          <cell r="I10084">
            <v>15250</v>
          </cell>
        </row>
        <row r="10085">
          <cell r="G10085">
            <v>11584</v>
          </cell>
          <cell r="I10085">
            <v>100</v>
          </cell>
        </row>
        <row r="10086">
          <cell r="G10086">
            <v>0</v>
          </cell>
          <cell r="I10086">
            <v>500</v>
          </cell>
        </row>
        <row r="10087">
          <cell r="G10087">
            <v>11579</v>
          </cell>
          <cell r="I10087">
            <v>6500</v>
          </cell>
        </row>
        <row r="10088">
          <cell r="G10088">
            <v>11580</v>
          </cell>
          <cell r="I10088">
            <v>1000</v>
          </cell>
        </row>
        <row r="10089">
          <cell r="G10089">
            <v>11578</v>
          </cell>
          <cell r="I10089">
            <v>5000</v>
          </cell>
        </row>
        <row r="10090">
          <cell r="G10090">
            <v>11610</v>
          </cell>
          <cell r="I10090">
            <v>500</v>
          </cell>
        </row>
        <row r="10091">
          <cell r="G10091">
            <v>11590</v>
          </cell>
          <cell r="I10091">
            <v>1000</v>
          </cell>
        </row>
        <row r="10092">
          <cell r="G10092">
            <v>11587</v>
          </cell>
          <cell r="I10092">
            <v>100</v>
          </cell>
        </row>
        <row r="10093">
          <cell r="G10093">
            <v>11592</v>
          </cell>
          <cell r="I10093">
            <v>500</v>
          </cell>
        </row>
        <row r="10094">
          <cell r="I10094">
            <v>-10000</v>
          </cell>
        </row>
        <row r="10095">
          <cell r="I10095">
            <v>-220</v>
          </cell>
        </row>
        <row r="10096">
          <cell r="I10096">
            <v>-382</v>
          </cell>
        </row>
        <row r="10097">
          <cell r="I10097">
            <v>-340.05</v>
          </cell>
        </row>
        <row r="10098">
          <cell r="G10098">
            <v>11611</v>
          </cell>
          <cell r="I10098">
            <v>800</v>
          </cell>
        </row>
        <row r="10099">
          <cell r="I10099">
            <v>-1100.1300000000001</v>
          </cell>
        </row>
        <row r="10100">
          <cell r="I10100">
            <v>-515.65</v>
          </cell>
        </row>
        <row r="10101">
          <cell r="I10101">
            <v>-152</v>
          </cell>
        </row>
        <row r="10102">
          <cell r="I10102">
            <v>-420</v>
          </cell>
        </row>
        <row r="10103">
          <cell r="I10103">
            <v>-960</v>
          </cell>
        </row>
        <row r="10104">
          <cell r="I10104">
            <v>-750.3</v>
          </cell>
        </row>
        <row r="10105">
          <cell r="I10105">
            <v>-195</v>
          </cell>
        </row>
        <row r="10106">
          <cell r="I10106">
            <v>-415</v>
          </cell>
        </row>
        <row r="10107">
          <cell r="I10107">
            <v>-561</v>
          </cell>
        </row>
        <row r="10108">
          <cell r="I10108">
            <v>-614.63</v>
          </cell>
        </row>
        <row r="10109">
          <cell r="I10109">
            <v>-1008.95</v>
          </cell>
        </row>
        <row r="10110">
          <cell r="I10110">
            <v>-545</v>
          </cell>
        </row>
        <row r="10111">
          <cell r="I10111">
            <v>-50</v>
          </cell>
        </row>
        <row r="10112">
          <cell r="I10112">
            <v>-180</v>
          </cell>
        </row>
        <row r="10113">
          <cell r="I10113">
            <v>-105</v>
          </cell>
        </row>
        <row r="10114">
          <cell r="I10114">
            <v>-30300</v>
          </cell>
        </row>
        <row r="10115">
          <cell r="I10115">
            <v>-4952</v>
          </cell>
        </row>
        <row r="10116">
          <cell r="I10116">
            <v>-2528</v>
          </cell>
        </row>
        <row r="10117">
          <cell r="I10117">
            <v>-2328</v>
          </cell>
        </row>
        <row r="10118">
          <cell r="G10118">
            <v>11512</v>
          </cell>
          <cell r="I10118">
            <v>9500</v>
          </cell>
        </row>
        <row r="10119">
          <cell r="G10119">
            <v>0</v>
          </cell>
          <cell r="I10119">
            <v>-500</v>
          </cell>
        </row>
        <row r="10120">
          <cell r="I10120">
            <v>-5000</v>
          </cell>
        </row>
        <row r="10121">
          <cell r="I10121">
            <v>-2528</v>
          </cell>
        </row>
        <row r="10122">
          <cell r="I10122">
            <v>-2334</v>
          </cell>
        </row>
        <row r="10123">
          <cell r="I10123">
            <v>-140</v>
          </cell>
        </row>
        <row r="10124">
          <cell r="I10124">
            <v>-26</v>
          </cell>
        </row>
        <row r="10125">
          <cell r="I10125">
            <v>-520</v>
          </cell>
        </row>
        <row r="10126">
          <cell r="I10126">
            <v>-299.39999999999998</v>
          </cell>
        </row>
        <row r="10127">
          <cell r="I10127">
            <v>-200</v>
          </cell>
        </row>
        <row r="10128">
          <cell r="I10128">
            <v>-50</v>
          </cell>
        </row>
        <row r="10129">
          <cell r="I10129">
            <v>-86</v>
          </cell>
        </row>
        <row r="10130">
          <cell r="I10130">
            <v>-99.5</v>
          </cell>
        </row>
        <row r="10131">
          <cell r="I10131">
            <v>-3000</v>
          </cell>
        </row>
        <row r="10132">
          <cell r="I10132">
            <v>-4000</v>
          </cell>
        </row>
        <row r="10133">
          <cell r="I10133">
            <v>-3000</v>
          </cell>
        </row>
        <row r="10134">
          <cell r="I10134">
            <v>-4000</v>
          </cell>
        </row>
        <row r="10135">
          <cell r="I10135">
            <v>-1430</v>
          </cell>
        </row>
        <row r="10136">
          <cell r="I10136">
            <v>-15000</v>
          </cell>
        </row>
        <row r="10137">
          <cell r="I10137">
            <v>-7500</v>
          </cell>
        </row>
        <row r="10138">
          <cell r="G10138">
            <v>11547</v>
          </cell>
          <cell r="I10138">
            <v>9000</v>
          </cell>
        </row>
        <row r="10139">
          <cell r="G10139">
            <v>11592</v>
          </cell>
          <cell r="I10139">
            <v>200</v>
          </cell>
        </row>
        <row r="10140">
          <cell r="G10140">
            <v>11612</v>
          </cell>
          <cell r="I10140">
            <v>8000</v>
          </cell>
        </row>
        <row r="10141">
          <cell r="I10141">
            <v>-60</v>
          </cell>
        </row>
        <row r="10142">
          <cell r="I10142">
            <v>-924.5</v>
          </cell>
        </row>
        <row r="10143">
          <cell r="I10143">
            <v>-53</v>
          </cell>
        </row>
        <row r="10144">
          <cell r="G10144">
            <v>11502</v>
          </cell>
          <cell r="I10144">
            <v>860</v>
          </cell>
        </row>
        <row r="10145">
          <cell r="I10145">
            <v>-120</v>
          </cell>
        </row>
        <row r="10146">
          <cell r="I10146">
            <v>-36</v>
          </cell>
        </row>
        <row r="10147">
          <cell r="I10147">
            <v>-860</v>
          </cell>
        </row>
        <row r="10148">
          <cell r="I10148">
            <v>-3360</v>
          </cell>
        </row>
        <row r="10149">
          <cell r="G10149">
            <v>11470</v>
          </cell>
          <cell r="I10149">
            <v>10000</v>
          </cell>
        </row>
        <row r="10150">
          <cell r="G10150">
            <v>11600</v>
          </cell>
          <cell r="I10150">
            <v>850</v>
          </cell>
        </row>
        <row r="10151">
          <cell r="I10151">
            <v>-3545.71</v>
          </cell>
        </row>
        <row r="10152">
          <cell r="I10152">
            <v>-28</v>
          </cell>
        </row>
        <row r="10153">
          <cell r="I10153">
            <v>-200</v>
          </cell>
        </row>
        <row r="10154">
          <cell r="I10154">
            <v>-61</v>
          </cell>
        </row>
        <row r="10155">
          <cell r="I10155">
            <v>-2000</v>
          </cell>
        </row>
        <row r="10156">
          <cell r="I10156">
            <v>-7000</v>
          </cell>
        </row>
        <row r="10157">
          <cell r="I10157">
            <v>-298</v>
          </cell>
        </row>
        <row r="10158">
          <cell r="I10158">
            <v>-140</v>
          </cell>
        </row>
        <row r="10159">
          <cell r="G10159">
            <v>11613</v>
          </cell>
          <cell r="I10159">
            <v>3120</v>
          </cell>
        </row>
        <row r="10160">
          <cell r="G10160">
            <v>11614</v>
          </cell>
          <cell r="I10160">
            <v>200</v>
          </cell>
        </row>
        <row r="10161">
          <cell r="G10161">
            <v>11598</v>
          </cell>
          <cell r="I10161">
            <v>500</v>
          </cell>
        </row>
        <row r="10162">
          <cell r="G10162">
            <v>11600</v>
          </cell>
          <cell r="I10162">
            <v>500</v>
          </cell>
        </row>
        <row r="10163">
          <cell r="I10163">
            <v>-300</v>
          </cell>
        </row>
        <row r="10164">
          <cell r="I10164">
            <v>-105</v>
          </cell>
        </row>
        <row r="10165">
          <cell r="I10165">
            <v>-200</v>
          </cell>
        </row>
        <row r="10166">
          <cell r="I10166">
            <v>-86</v>
          </cell>
        </row>
        <row r="10167">
          <cell r="I10167">
            <v>-4000</v>
          </cell>
        </row>
        <row r="10168">
          <cell r="I10168">
            <v>-140</v>
          </cell>
        </row>
        <row r="10169">
          <cell r="I10169">
            <v>-800</v>
          </cell>
        </row>
        <row r="10170">
          <cell r="I10170">
            <v>-3960</v>
          </cell>
        </row>
        <row r="10171">
          <cell r="I10171">
            <v>-600</v>
          </cell>
        </row>
        <row r="10172">
          <cell r="G10172">
            <v>11603</v>
          </cell>
          <cell r="I10172">
            <v>5000</v>
          </cell>
        </row>
        <row r="10173">
          <cell r="G10173">
            <v>11539</v>
          </cell>
          <cell r="I10173">
            <v>700</v>
          </cell>
        </row>
        <row r="10174">
          <cell r="I10174">
            <v>-50</v>
          </cell>
        </row>
        <row r="10175">
          <cell r="I10175">
            <v>-86</v>
          </cell>
        </row>
        <row r="10176">
          <cell r="I10176">
            <v>-135</v>
          </cell>
        </row>
        <row r="10177">
          <cell r="I10177">
            <v>-750</v>
          </cell>
        </row>
        <row r="10178">
          <cell r="I10178">
            <v>-856</v>
          </cell>
        </row>
        <row r="10179">
          <cell r="I10179">
            <v>-1316</v>
          </cell>
        </row>
        <row r="10180">
          <cell r="I10180">
            <v>-10000</v>
          </cell>
        </row>
        <row r="10181">
          <cell r="G10181">
            <v>11517</v>
          </cell>
          <cell r="I10181">
            <v>21049</v>
          </cell>
        </row>
        <row r="10182">
          <cell r="I10182">
            <v>-420</v>
          </cell>
        </row>
        <row r="10183">
          <cell r="I10183">
            <v>-160</v>
          </cell>
        </row>
        <row r="10184">
          <cell r="I10184">
            <v>-3000</v>
          </cell>
        </row>
        <row r="10185">
          <cell r="I10185">
            <v>-120</v>
          </cell>
        </row>
        <row r="10186">
          <cell r="I10186">
            <v>-260</v>
          </cell>
        </row>
        <row r="10187">
          <cell r="I10187">
            <v>-1440</v>
          </cell>
        </row>
        <row r="10188">
          <cell r="I10188">
            <v>-2600</v>
          </cell>
        </row>
        <row r="10189">
          <cell r="I10189">
            <v>-1360</v>
          </cell>
        </row>
        <row r="10190">
          <cell r="I10190">
            <v>-105</v>
          </cell>
        </row>
        <row r="10191">
          <cell r="I10191">
            <v>-250</v>
          </cell>
        </row>
        <row r="10192">
          <cell r="G10192">
            <v>11569</v>
          </cell>
          <cell r="I10192">
            <v>4000</v>
          </cell>
        </row>
        <row r="10193">
          <cell r="G10193">
            <v>11604</v>
          </cell>
          <cell r="I10193">
            <v>100</v>
          </cell>
        </row>
        <row r="10194">
          <cell r="G10194">
            <v>11606</v>
          </cell>
          <cell r="I10194">
            <v>250</v>
          </cell>
        </row>
        <row r="10195">
          <cell r="G10195">
            <v>11555</v>
          </cell>
          <cell r="I10195">
            <v>12200</v>
          </cell>
        </row>
        <row r="10196">
          <cell r="G10196">
            <v>11618</v>
          </cell>
          <cell r="I10196">
            <v>200</v>
          </cell>
        </row>
        <row r="10197">
          <cell r="G10197">
            <v>11616</v>
          </cell>
          <cell r="I10197">
            <v>200</v>
          </cell>
        </row>
        <row r="10198">
          <cell r="I10198">
            <v>-200</v>
          </cell>
        </row>
        <row r="10199">
          <cell r="I10199">
            <v>-72</v>
          </cell>
        </row>
        <row r="10200">
          <cell r="I10200">
            <v>-300</v>
          </cell>
        </row>
        <row r="10201">
          <cell r="G10201">
            <v>11609</v>
          </cell>
          <cell r="I10201">
            <v>200</v>
          </cell>
        </row>
        <row r="10202">
          <cell r="G10202">
            <v>11605</v>
          </cell>
          <cell r="I10202">
            <v>5000</v>
          </cell>
        </row>
        <row r="10203">
          <cell r="I10203">
            <v>-200</v>
          </cell>
        </row>
        <row r="10204">
          <cell r="I10204">
            <v>-619</v>
          </cell>
        </row>
        <row r="10205">
          <cell r="I10205">
            <v>-10000</v>
          </cell>
        </row>
        <row r="10206">
          <cell r="G10206">
            <v>11546</v>
          </cell>
          <cell r="I10206">
            <v>15000</v>
          </cell>
        </row>
        <row r="10207">
          <cell r="G10207">
            <v>11604</v>
          </cell>
          <cell r="I10207">
            <v>1100</v>
          </cell>
        </row>
        <row r="10208">
          <cell r="I10208">
            <v>-5800</v>
          </cell>
        </row>
        <row r="10209">
          <cell r="G10209">
            <v>11470</v>
          </cell>
          <cell r="I10209">
            <v>8770</v>
          </cell>
        </row>
        <row r="10210">
          <cell r="G10210">
            <v>11596</v>
          </cell>
          <cell r="I10210">
            <v>520</v>
          </cell>
        </row>
        <row r="10211">
          <cell r="G10211">
            <v>11560</v>
          </cell>
          <cell r="I10211">
            <v>10300</v>
          </cell>
        </row>
        <row r="10212">
          <cell r="G10212">
            <v>11622</v>
          </cell>
          <cell r="I10212">
            <v>250</v>
          </cell>
        </row>
        <row r="10213">
          <cell r="I10213">
            <v>-350</v>
          </cell>
        </row>
        <row r="10214">
          <cell r="I10214">
            <v>-812</v>
          </cell>
        </row>
        <row r="10215">
          <cell r="I10215">
            <v>-400</v>
          </cell>
        </row>
        <row r="10216">
          <cell r="I10216">
            <v>-860</v>
          </cell>
        </row>
        <row r="10217">
          <cell r="I10217">
            <v>-10000</v>
          </cell>
        </row>
        <row r="10218">
          <cell r="I10218">
            <v>-122</v>
          </cell>
        </row>
        <row r="10219">
          <cell r="I10219">
            <v>-5000</v>
          </cell>
        </row>
        <row r="10220">
          <cell r="G10220">
            <v>11548</v>
          </cell>
          <cell r="I10220">
            <v>10000</v>
          </cell>
        </row>
        <row r="10221">
          <cell r="G10221">
            <v>11623</v>
          </cell>
          <cell r="I10221">
            <v>590</v>
          </cell>
        </row>
        <row r="10222">
          <cell r="G10222">
            <v>11625</v>
          </cell>
          <cell r="I10222">
            <v>1200</v>
          </cell>
        </row>
        <row r="10223">
          <cell r="I10223">
            <v>-300</v>
          </cell>
        </row>
        <row r="10224">
          <cell r="I10224">
            <v>-3496</v>
          </cell>
        </row>
        <row r="10225">
          <cell r="I10225">
            <v>-500</v>
          </cell>
        </row>
        <row r="10226">
          <cell r="I10226">
            <v>-17000</v>
          </cell>
        </row>
        <row r="10227">
          <cell r="I10227">
            <v>-10000</v>
          </cell>
        </row>
        <row r="10228">
          <cell r="G10228">
            <v>11609</v>
          </cell>
          <cell r="I10228">
            <v>7000</v>
          </cell>
        </row>
        <row r="10229">
          <cell r="G10229">
            <v>11567</v>
          </cell>
          <cell r="I10229">
            <v>800</v>
          </cell>
        </row>
        <row r="10230">
          <cell r="I10230">
            <v>-50</v>
          </cell>
        </row>
        <row r="10231">
          <cell r="I10231">
            <v>-86</v>
          </cell>
        </row>
        <row r="10232">
          <cell r="I10232">
            <v>-700</v>
          </cell>
        </row>
        <row r="10233">
          <cell r="I10233">
            <v>-289</v>
          </cell>
        </row>
        <row r="10234">
          <cell r="I10234">
            <v>-200</v>
          </cell>
        </row>
        <row r="10235">
          <cell r="I10235">
            <v>-340</v>
          </cell>
        </row>
        <row r="10236">
          <cell r="I10236">
            <v>-1700</v>
          </cell>
        </row>
        <row r="10237">
          <cell r="I10237">
            <v>-4000</v>
          </cell>
        </row>
        <row r="10238">
          <cell r="I10238">
            <v>-684</v>
          </cell>
        </row>
        <row r="10239">
          <cell r="I10239">
            <v>-320</v>
          </cell>
        </row>
        <row r="10240">
          <cell r="I10240">
            <v>-80</v>
          </cell>
        </row>
        <row r="10241">
          <cell r="I10241">
            <v>-200</v>
          </cell>
        </row>
        <row r="10242">
          <cell r="I10242">
            <v>-640</v>
          </cell>
        </row>
        <row r="10243">
          <cell r="I10243">
            <v>-300</v>
          </cell>
        </row>
        <row r="10244">
          <cell r="I10244">
            <v>-520</v>
          </cell>
        </row>
        <row r="10245">
          <cell r="I10245">
            <v>-500</v>
          </cell>
        </row>
        <row r="10246">
          <cell r="I10246">
            <v>4000</v>
          </cell>
        </row>
        <row r="10247">
          <cell r="I10247">
            <v>-200</v>
          </cell>
        </row>
        <row r="10248">
          <cell r="I10248">
            <v>-2200</v>
          </cell>
        </row>
        <row r="10249">
          <cell r="I10249">
            <v>-900</v>
          </cell>
        </row>
        <row r="10250">
          <cell r="I10250">
            <v>-420</v>
          </cell>
        </row>
        <row r="10251">
          <cell r="I10251">
            <v>-576</v>
          </cell>
        </row>
        <row r="10252">
          <cell r="I10252">
            <v>-146</v>
          </cell>
        </row>
        <row r="10253">
          <cell r="I10253">
            <v>-700</v>
          </cell>
        </row>
        <row r="10254">
          <cell r="I10254">
            <v>-650</v>
          </cell>
        </row>
        <row r="10255">
          <cell r="I10255">
            <v>-319</v>
          </cell>
        </row>
        <row r="10256">
          <cell r="G10256">
            <v>11537</v>
          </cell>
          <cell r="I10256">
            <v>9669</v>
          </cell>
        </row>
        <row r="10257">
          <cell r="G10257">
            <v>11627</v>
          </cell>
          <cell r="I10257">
            <v>5000</v>
          </cell>
        </row>
        <row r="10258">
          <cell r="G10258">
            <v>11633</v>
          </cell>
          <cell r="I10258">
            <v>100</v>
          </cell>
        </row>
        <row r="10259">
          <cell r="G10259">
            <v>11628</v>
          </cell>
          <cell r="I10259">
            <v>250</v>
          </cell>
        </row>
        <row r="10260">
          <cell r="G10260">
            <v>11629</v>
          </cell>
          <cell r="I10260">
            <v>9500</v>
          </cell>
        </row>
        <row r="10261">
          <cell r="G10261">
            <v>11631</v>
          </cell>
          <cell r="I10261">
            <v>1000</v>
          </cell>
        </row>
        <row r="10262">
          <cell r="G10262">
            <v>11630</v>
          </cell>
          <cell r="I10262">
            <v>2000</v>
          </cell>
        </row>
        <row r="10263">
          <cell r="G10263">
            <v>11632</v>
          </cell>
          <cell r="I10263">
            <v>2600</v>
          </cell>
        </row>
        <row r="10264">
          <cell r="G10264">
            <v>11529</v>
          </cell>
          <cell r="I10264">
            <v>11774</v>
          </cell>
        </row>
        <row r="10265">
          <cell r="I10265">
            <v>-1230</v>
          </cell>
        </row>
        <row r="10266">
          <cell r="I10266">
            <v>-4000</v>
          </cell>
        </row>
        <row r="10267">
          <cell r="I10267">
            <v>-1600</v>
          </cell>
        </row>
        <row r="10268">
          <cell r="I10268">
            <v>-2642</v>
          </cell>
        </row>
        <row r="10269">
          <cell r="G10269">
            <v>11632</v>
          </cell>
          <cell r="I10269">
            <v>10000</v>
          </cell>
        </row>
        <row r="10270">
          <cell r="G10270">
            <v>11562</v>
          </cell>
          <cell r="I10270">
            <v>9020</v>
          </cell>
        </row>
        <row r="10271">
          <cell r="I10271">
            <v>-49</v>
          </cell>
        </row>
        <row r="10272">
          <cell r="I10272">
            <v>-50</v>
          </cell>
        </row>
        <row r="10273">
          <cell r="I10273">
            <v>-3700</v>
          </cell>
        </row>
        <row r="10274">
          <cell r="I10274">
            <v>-4000</v>
          </cell>
        </row>
        <row r="10275">
          <cell r="I10275">
            <v>-307</v>
          </cell>
        </row>
        <row r="10276">
          <cell r="I10276">
            <v>-439</v>
          </cell>
        </row>
        <row r="10277">
          <cell r="I10277">
            <v>-272.85000000000002</v>
          </cell>
        </row>
        <row r="10278">
          <cell r="I10278">
            <v>-90.53</v>
          </cell>
        </row>
        <row r="10279">
          <cell r="I10279">
            <v>-58.59</v>
          </cell>
        </row>
        <row r="10280">
          <cell r="G10280">
            <v>11636</v>
          </cell>
          <cell r="I10280">
            <v>7000</v>
          </cell>
        </row>
        <row r="10281">
          <cell r="G10281">
            <v>11523</v>
          </cell>
          <cell r="I10281">
            <v>6700</v>
          </cell>
        </row>
        <row r="10282">
          <cell r="I10282">
            <v>-10000</v>
          </cell>
        </row>
        <row r="10283">
          <cell r="I10283">
            <v>-5000</v>
          </cell>
        </row>
        <row r="10284">
          <cell r="I10284">
            <v>-440</v>
          </cell>
        </row>
        <row r="10285">
          <cell r="I10285">
            <v>-160</v>
          </cell>
        </row>
        <row r="10286">
          <cell r="I10286">
            <v>-90</v>
          </cell>
        </row>
        <row r="10287">
          <cell r="I10287">
            <v>-50</v>
          </cell>
        </row>
        <row r="10288">
          <cell r="I10288">
            <v>-3400</v>
          </cell>
        </row>
        <row r="10289">
          <cell r="I10289">
            <v>-102</v>
          </cell>
        </row>
        <row r="10290">
          <cell r="I10290">
            <v>-700</v>
          </cell>
        </row>
        <row r="10291">
          <cell r="I10291">
            <v>-280</v>
          </cell>
        </row>
        <row r="10292">
          <cell r="I10292">
            <v>-200</v>
          </cell>
        </row>
        <row r="10293">
          <cell r="I10293">
            <v>-100</v>
          </cell>
        </row>
        <row r="10294">
          <cell r="I10294">
            <v>-180</v>
          </cell>
        </row>
        <row r="10295">
          <cell r="I10295">
            <v>-440</v>
          </cell>
        </row>
        <row r="10296">
          <cell r="I10296">
            <v>-600</v>
          </cell>
        </row>
        <row r="10297">
          <cell r="I10297">
            <v>-140</v>
          </cell>
        </row>
        <row r="10298">
          <cell r="I10298">
            <v>-160</v>
          </cell>
        </row>
        <row r="10299">
          <cell r="I10299">
            <v>-5200</v>
          </cell>
        </row>
        <row r="10300">
          <cell r="I10300">
            <v>-200</v>
          </cell>
        </row>
        <row r="10301">
          <cell r="I10301">
            <v>-400</v>
          </cell>
        </row>
        <row r="10302">
          <cell r="I10302">
            <v>-100</v>
          </cell>
        </row>
        <row r="10303">
          <cell r="I10303">
            <v>-300</v>
          </cell>
        </row>
        <row r="10304">
          <cell r="I10304">
            <v>-800</v>
          </cell>
        </row>
        <row r="10305">
          <cell r="I10305">
            <v>-50</v>
          </cell>
        </row>
        <row r="10306">
          <cell r="I10306">
            <v>-100</v>
          </cell>
        </row>
        <row r="10307">
          <cell r="I10307">
            <v>-850</v>
          </cell>
        </row>
        <row r="10308">
          <cell r="G10308">
            <v>11637</v>
          </cell>
          <cell r="I10308">
            <v>200</v>
          </cell>
        </row>
        <row r="10309">
          <cell r="G10309">
            <v>11538</v>
          </cell>
          <cell r="I10309">
            <v>9000</v>
          </cell>
        </row>
        <row r="10310">
          <cell r="G10310">
            <v>11631</v>
          </cell>
          <cell r="I10310">
            <v>4000</v>
          </cell>
        </row>
        <row r="10311">
          <cell r="G10311">
            <v>11639</v>
          </cell>
          <cell r="I10311">
            <v>5900</v>
          </cell>
        </row>
        <row r="10312">
          <cell r="G10312">
            <v>11534</v>
          </cell>
          <cell r="I10312">
            <v>20050</v>
          </cell>
        </row>
        <row r="10313">
          <cell r="G10313">
            <v>11542</v>
          </cell>
          <cell r="I10313">
            <v>13980</v>
          </cell>
        </row>
        <row r="10314">
          <cell r="G10314">
            <v>11644</v>
          </cell>
          <cell r="I10314">
            <v>230</v>
          </cell>
        </row>
        <row r="10315">
          <cell r="G10315">
            <v>11613</v>
          </cell>
          <cell r="I10315">
            <v>3000</v>
          </cell>
        </row>
        <row r="10316">
          <cell r="I10316">
            <v>-420</v>
          </cell>
        </row>
        <row r="10317">
          <cell r="I10317">
            <v>-570</v>
          </cell>
        </row>
        <row r="10318">
          <cell r="I10318">
            <v>-2000</v>
          </cell>
        </row>
        <row r="10319">
          <cell r="I10319">
            <v>-99.5</v>
          </cell>
        </row>
        <row r="10320">
          <cell r="I10320">
            <v>-150</v>
          </cell>
        </row>
        <row r="10321">
          <cell r="I10321">
            <v>-80</v>
          </cell>
        </row>
        <row r="10322">
          <cell r="I10322">
            <v>-900</v>
          </cell>
        </row>
        <row r="10323">
          <cell r="I10323">
            <v>-5000</v>
          </cell>
        </row>
        <row r="10324">
          <cell r="I10324">
            <v>-1600</v>
          </cell>
        </row>
        <row r="10325">
          <cell r="G10325" t="str">
            <v>JUICIO</v>
          </cell>
          <cell r="I10325">
            <v>-7000</v>
          </cell>
        </row>
        <row r="10326">
          <cell r="I10326">
            <v>36696.286400000157</v>
          </cell>
        </row>
        <row r="10327">
          <cell r="I10327">
            <v>9669</v>
          </cell>
        </row>
        <row r="10328">
          <cell r="I10328">
            <v>-9500</v>
          </cell>
        </row>
        <row r="10329">
          <cell r="G10329">
            <v>11642</v>
          </cell>
          <cell r="I10329">
            <v>600</v>
          </cell>
        </row>
        <row r="10330">
          <cell r="I10330">
            <v>-150</v>
          </cell>
        </row>
        <row r="10331">
          <cell r="I10331">
            <v>-175</v>
          </cell>
        </row>
        <row r="10332">
          <cell r="G10332">
            <v>11583</v>
          </cell>
          <cell r="I10332">
            <v>200</v>
          </cell>
        </row>
        <row r="10333">
          <cell r="G10333">
            <v>11647</v>
          </cell>
          <cell r="I10333">
            <v>5000</v>
          </cell>
        </row>
        <row r="10334">
          <cell r="G10334">
            <v>11646</v>
          </cell>
          <cell r="I10334">
            <v>1000</v>
          </cell>
        </row>
        <row r="10335">
          <cell r="I10335">
            <v>-365.71999999999997</v>
          </cell>
        </row>
        <row r="10336">
          <cell r="G10336">
            <v>11597</v>
          </cell>
          <cell r="I10336">
            <v>18570</v>
          </cell>
        </row>
        <row r="10337">
          <cell r="G10337">
            <v>11648</v>
          </cell>
          <cell r="I10337">
            <v>3910</v>
          </cell>
        </row>
        <row r="10338">
          <cell r="I10338">
            <v>-66</v>
          </cell>
        </row>
        <row r="10339">
          <cell r="I10339">
            <v>-28000</v>
          </cell>
        </row>
        <row r="10340">
          <cell r="G10340">
            <v>11557</v>
          </cell>
          <cell r="I10340">
            <v>1120</v>
          </cell>
        </row>
        <row r="10341">
          <cell r="I10341">
            <v>-246</v>
          </cell>
        </row>
        <row r="10342">
          <cell r="I10342">
            <v>-6000</v>
          </cell>
        </row>
        <row r="10343">
          <cell r="G10343">
            <v>11493</v>
          </cell>
          <cell r="I10343">
            <v>15120</v>
          </cell>
        </row>
        <row r="10344">
          <cell r="I10344">
            <v>-630</v>
          </cell>
        </row>
        <row r="10345">
          <cell r="I10345">
            <v>-360</v>
          </cell>
        </row>
        <row r="10346">
          <cell r="G10346">
            <v>11637</v>
          </cell>
          <cell r="I10346">
            <v>6000</v>
          </cell>
        </row>
        <row r="10347">
          <cell r="I10347">
            <v>-400</v>
          </cell>
        </row>
        <row r="10348">
          <cell r="I10348">
            <v>-500</v>
          </cell>
        </row>
        <row r="10349">
          <cell r="I10349">
            <v>-10000</v>
          </cell>
        </row>
        <row r="10350">
          <cell r="I10350">
            <v>-10000</v>
          </cell>
        </row>
        <row r="10351">
          <cell r="I10351">
            <v>-3400</v>
          </cell>
        </row>
        <row r="10352">
          <cell r="I10352">
            <v>-90</v>
          </cell>
        </row>
        <row r="10353">
          <cell r="I10353">
            <v>-50</v>
          </cell>
        </row>
        <row r="10354">
          <cell r="I10354">
            <v>-976</v>
          </cell>
        </row>
        <row r="10355">
          <cell r="I10355">
            <v>-880</v>
          </cell>
        </row>
        <row r="10356">
          <cell r="I10356">
            <v>-500</v>
          </cell>
        </row>
        <row r="10359">
          <cell r="I10359">
            <v>-15000</v>
          </cell>
        </row>
        <row r="10360">
          <cell r="G10360">
            <v>11651</v>
          </cell>
          <cell r="I10360">
            <v>170</v>
          </cell>
        </row>
        <row r="10361">
          <cell r="I10361">
            <v>-350</v>
          </cell>
        </row>
        <row r="10362">
          <cell r="I10362">
            <v>-5000</v>
          </cell>
        </row>
        <row r="10363">
          <cell r="I10363">
            <v>-4600</v>
          </cell>
        </row>
        <row r="10364">
          <cell r="I10364">
            <v>-1500</v>
          </cell>
        </row>
        <row r="10365">
          <cell r="I10365">
            <v>-3000</v>
          </cell>
        </row>
        <row r="10366">
          <cell r="I10366">
            <v>-2000</v>
          </cell>
        </row>
        <row r="10367">
          <cell r="I10367">
            <v>-1500</v>
          </cell>
        </row>
        <row r="10368">
          <cell r="I10368">
            <v>-1309</v>
          </cell>
        </row>
        <row r="10369">
          <cell r="I10369">
            <v>-15000</v>
          </cell>
        </row>
        <row r="10370">
          <cell r="G10370">
            <v>11652</v>
          </cell>
          <cell r="I10370">
            <v>300</v>
          </cell>
        </row>
        <row r="10371">
          <cell r="G10371">
            <v>11654</v>
          </cell>
          <cell r="I10371">
            <v>200</v>
          </cell>
        </row>
        <row r="10372">
          <cell r="I10372">
            <v>-124</v>
          </cell>
        </row>
        <row r="10373">
          <cell r="I10373">
            <v>-7500</v>
          </cell>
        </row>
        <row r="10374">
          <cell r="I10374">
            <v>-140</v>
          </cell>
        </row>
        <row r="10375">
          <cell r="I10375">
            <v>-650</v>
          </cell>
        </row>
        <row r="10376">
          <cell r="I10376">
            <v>-5020</v>
          </cell>
        </row>
        <row r="10377">
          <cell r="I10377">
            <v>-612</v>
          </cell>
        </row>
        <row r="10378">
          <cell r="I10378">
            <v>-350</v>
          </cell>
        </row>
        <row r="10379">
          <cell r="I10379">
            <v>-200</v>
          </cell>
        </row>
        <row r="10380">
          <cell r="G10380">
            <v>11655</v>
          </cell>
          <cell r="I10380">
            <v>300</v>
          </cell>
        </row>
        <row r="10381">
          <cell r="G10381">
            <v>11656</v>
          </cell>
          <cell r="I10381">
            <v>1000</v>
          </cell>
        </row>
        <row r="10382">
          <cell r="I10382">
            <v>-88</v>
          </cell>
        </row>
        <row r="10383">
          <cell r="I10383">
            <v>-7000</v>
          </cell>
        </row>
        <row r="10384">
          <cell r="I10384">
            <v>-230</v>
          </cell>
        </row>
        <row r="10385">
          <cell r="I10385">
            <v>-6300</v>
          </cell>
        </row>
        <row r="10386">
          <cell r="G10386">
            <v>11546</v>
          </cell>
          <cell r="I10386">
            <v>34000</v>
          </cell>
        </row>
        <row r="10387">
          <cell r="I10387">
            <v>-1415</v>
          </cell>
        </row>
        <row r="10388">
          <cell r="G10388">
            <v>11661</v>
          </cell>
          <cell r="I10388">
            <v>15000</v>
          </cell>
        </row>
        <row r="10389">
          <cell r="I10389">
            <v>-175</v>
          </cell>
        </row>
        <row r="10390">
          <cell r="G10390">
            <v>11666</v>
          </cell>
          <cell r="I10390">
            <v>100</v>
          </cell>
        </row>
        <row r="10391">
          <cell r="G10391">
            <v>11669</v>
          </cell>
          <cell r="I10391">
            <v>5000</v>
          </cell>
        </row>
        <row r="10392">
          <cell r="I10392">
            <v>-90</v>
          </cell>
        </row>
        <row r="10393">
          <cell r="I10393">
            <v>-50</v>
          </cell>
        </row>
        <row r="10394">
          <cell r="I10394">
            <v>-222</v>
          </cell>
        </row>
        <row r="10395">
          <cell r="I10395">
            <v>-700</v>
          </cell>
        </row>
        <row r="10396">
          <cell r="I10396">
            <v>-2000</v>
          </cell>
        </row>
        <row r="10397">
          <cell r="I10397">
            <v>-4300</v>
          </cell>
        </row>
        <row r="10398">
          <cell r="G10398">
            <v>11568</v>
          </cell>
          <cell r="I10398">
            <v>1500</v>
          </cell>
        </row>
        <row r="10399">
          <cell r="G10399">
            <v>11671</v>
          </cell>
          <cell r="I10399">
            <v>2000</v>
          </cell>
        </row>
        <row r="10400">
          <cell r="G10400">
            <v>11672</v>
          </cell>
          <cell r="I10400">
            <v>1500</v>
          </cell>
        </row>
        <row r="10401">
          <cell r="G10401">
            <v>11674</v>
          </cell>
          <cell r="I10401">
            <v>1000</v>
          </cell>
        </row>
        <row r="10402">
          <cell r="G10402">
            <v>11614</v>
          </cell>
          <cell r="I10402">
            <v>-200</v>
          </cell>
        </row>
        <row r="10403">
          <cell r="I10403">
            <v>-56.06</v>
          </cell>
        </row>
        <row r="10404">
          <cell r="I10404">
            <v>-46.09</v>
          </cell>
        </row>
        <row r="10405">
          <cell r="I10405">
            <v>-804.25</v>
          </cell>
        </row>
        <row r="10406">
          <cell r="I10406">
            <v>-250</v>
          </cell>
        </row>
        <row r="10407">
          <cell r="I10407">
            <v>-160</v>
          </cell>
        </row>
        <row r="10408">
          <cell r="I10408">
            <v>5000</v>
          </cell>
        </row>
        <row r="10409">
          <cell r="I10409">
            <v>7000</v>
          </cell>
        </row>
        <row r="10410">
          <cell r="I10410">
            <v>-558</v>
          </cell>
        </row>
        <row r="10411">
          <cell r="I10411">
            <v>-785</v>
          </cell>
        </row>
        <row r="10412">
          <cell r="I10412">
            <v>-160</v>
          </cell>
        </row>
        <row r="10413">
          <cell r="G10413" t="str">
            <v>JUICIO</v>
          </cell>
          <cell r="I10413">
            <v>-15000</v>
          </cell>
        </row>
        <row r="10414">
          <cell r="I10414">
            <v>-175</v>
          </cell>
        </row>
        <row r="10415">
          <cell r="I10415">
            <v>-207</v>
          </cell>
        </row>
        <row r="10416">
          <cell r="I10416">
            <v>-120</v>
          </cell>
        </row>
        <row r="10417">
          <cell r="I10417">
            <v>-589</v>
          </cell>
        </row>
        <row r="10418">
          <cell r="I10418">
            <v>-5000</v>
          </cell>
        </row>
        <row r="10419">
          <cell r="I10419">
            <v>-440</v>
          </cell>
        </row>
        <row r="10420">
          <cell r="I10420">
            <v>-117</v>
          </cell>
        </row>
        <row r="10421">
          <cell r="I10421">
            <v>-589</v>
          </cell>
        </row>
        <row r="10422">
          <cell r="I10422">
            <v>-117</v>
          </cell>
        </row>
        <row r="10423">
          <cell r="I10423">
            <v>-259</v>
          </cell>
        </row>
        <row r="10424">
          <cell r="I10424">
            <v>-47</v>
          </cell>
        </row>
        <row r="10425">
          <cell r="I10425">
            <v>-117</v>
          </cell>
        </row>
        <row r="10426">
          <cell r="I10426">
            <v>-117</v>
          </cell>
        </row>
        <row r="10427">
          <cell r="I10427">
            <v>-117</v>
          </cell>
        </row>
        <row r="10428">
          <cell r="I10428">
            <v>-94</v>
          </cell>
        </row>
        <row r="10429">
          <cell r="G10429">
            <v>11645</v>
          </cell>
          <cell r="I10429">
            <v>2700</v>
          </cell>
        </row>
        <row r="10430">
          <cell r="I10430">
            <v>-3200</v>
          </cell>
        </row>
        <row r="10431">
          <cell r="I10431">
            <v>-90</v>
          </cell>
        </row>
        <row r="10432">
          <cell r="I10432">
            <v>-50</v>
          </cell>
        </row>
        <row r="10433">
          <cell r="I10433">
            <v>-230</v>
          </cell>
        </row>
        <row r="10434">
          <cell r="I10434">
            <v>-3000</v>
          </cell>
        </row>
        <row r="10435">
          <cell r="I10435">
            <v>-99.5</v>
          </cell>
        </row>
        <row r="10436">
          <cell r="I10436">
            <v>-560</v>
          </cell>
        </row>
        <row r="10437">
          <cell r="I10437">
            <v>-200</v>
          </cell>
        </row>
        <row r="10438">
          <cell r="I10438">
            <v>-200</v>
          </cell>
        </row>
        <row r="10439">
          <cell r="G10439">
            <v>11575</v>
          </cell>
          <cell r="I10439">
            <v>17500</v>
          </cell>
        </row>
        <row r="10440">
          <cell r="G10440">
            <v>11670</v>
          </cell>
          <cell r="I10440">
            <v>800</v>
          </cell>
        </row>
        <row r="10441">
          <cell r="G10441">
            <v>11670</v>
          </cell>
          <cell r="I10441">
            <v>5145</v>
          </cell>
        </row>
        <row r="10442">
          <cell r="G10442">
            <v>11675</v>
          </cell>
          <cell r="I10442">
            <v>200</v>
          </cell>
        </row>
        <row r="10443">
          <cell r="G10443">
            <v>11676</v>
          </cell>
          <cell r="I10443">
            <v>200</v>
          </cell>
        </row>
        <row r="10444">
          <cell r="G10444">
            <v>11677</v>
          </cell>
          <cell r="I10444">
            <v>100</v>
          </cell>
        </row>
        <row r="10445">
          <cell r="G10445">
            <v>11678</v>
          </cell>
          <cell r="I10445">
            <v>200</v>
          </cell>
        </row>
        <row r="10446">
          <cell r="G10446">
            <v>11682</v>
          </cell>
          <cell r="I10446">
            <v>4000</v>
          </cell>
        </row>
        <row r="10447">
          <cell r="G10447">
            <v>11681</v>
          </cell>
          <cell r="I10447">
            <v>200</v>
          </cell>
        </row>
        <row r="10448">
          <cell r="G10448">
            <v>11680</v>
          </cell>
          <cell r="I10448">
            <v>200</v>
          </cell>
        </row>
        <row r="10449">
          <cell r="G10449">
            <v>11685</v>
          </cell>
          <cell r="I10449">
            <v>200</v>
          </cell>
        </row>
        <row r="10450">
          <cell r="G10450">
            <v>11689</v>
          </cell>
          <cell r="I10450">
            <v>1000</v>
          </cell>
        </row>
        <row r="10451">
          <cell r="G10451">
            <v>11687</v>
          </cell>
          <cell r="I10451">
            <v>3400</v>
          </cell>
        </row>
        <row r="10452">
          <cell r="G10452">
            <v>11688</v>
          </cell>
          <cell r="I10452">
            <v>200</v>
          </cell>
        </row>
        <row r="10453">
          <cell r="G10453">
            <v>11690</v>
          </cell>
          <cell r="I10453">
            <v>200</v>
          </cell>
        </row>
        <row r="10454">
          <cell r="G10454">
            <v>11678</v>
          </cell>
          <cell r="I10454">
            <v>6300</v>
          </cell>
        </row>
        <row r="10455">
          <cell r="I10455">
            <v>-135.30000000000001</v>
          </cell>
        </row>
        <row r="10456">
          <cell r="I10456">
            <v>-31.3</v>
          </cell>
        </row>
        <row r="10457">
          <cell r="I10457">
            <v>-100</v>
          </cell>
        </row>
        <row r="10458">
          <cell r="I10458">
            <v>-2700</v>
          </cell>
        </row>
        <row r="10459">
          <cell r="I10459">
            <v>-1050</v>
          </cell>
        </row>
        <row r="10460">
          <cell r="I10460">
            <v>-56</v>
          </cell>
        </row>
        <row r="10461">
          <cell r="G10461">
            <v>11585</v>
          </cell>
          <cell r="I10461">
            <v>16549</v>
          </cell>
        </row>
        <row r="10462">
          <cell r="G10462">
            <v>11651</v>
          </cell>
          <cell r="I10462">
            <v>4000</v>
          </cell>
        </row>
        <row r="10463">
          <cell r="G10463">
            <v>11682</v>
          </cell>
          <cell r="I10463">
            <v>4900</v>
          </cell>
        </row>
        <row r="10464">
          <cell r="I10464">
            <v>-111.5</v>
          </cell>
        </row>
        <row r="10465">
          <cell r="I10465">
            <v>-96.4</v>
          </cell>
        </row>
        <row r="10466">
          <cell r="I10466">
            <v>-263</v>
          </cell>
        </row>
        <row r="10467">
          <cell r="I10467">
            <v>-3000</v>
          </cell>
        </row>
        <row r="10468">
          <cell r="I10468">
            <v>-2726.84</v>
          </cell>
        </row>
        <row r="10469">
          <cell r="I10469">
            <v>-47</v>
          </cell>
        </row>
        <row r="10470">
          <cell r="I10470">
            <v>-45</v>
          </cell>
        </row>
        <row r="10471">
          <cell r="G10471">
            <v>11571</v>
          </cell>
          <cell r="I10471">
            <v>36470</v>
          </cell>
        </row>
        <row r="10472">
          <cell r="G10472">
            <v>11691</v>
          </cell>
          <cell r="I10472">
            <v>10000</v>
          </cell>
        </row>
        <row r="10473">
          <cell r="G10473">
            <v>11658</v>
          </cell>
          <cell r="I10473">
            <v>5000</v>
          </cell>
        </row>
        <row r="10474">
          <cell r="I10474">
            <v>-53</v>
          </cell>
        </row>
        <row r="10475">
          <cell r="I10475">
            <v>-500.94</v>
          </cell>
        </row>
        <row r="10476">
          <cell r="I10476">
            <v>-3205.3</v>
          </cell>
        </row>
        <row r="10477">
          <cell r="I10477">
            <v>-100</v>
          </cell>
        </row>
        <row r="10478">
          <cell r="I10478">
            <v>-75</v>
          </cell>
        </row>
        <row r="10479">
          <cell r="I10479">
            <v>-890</v>
          </cell>
        </row>
        <row r="10480">
          <cell r="I10480">
            <v>-191.5</v>
          </cell>
        </row>
        <row r="10481">
          <cell r="I10481">
            <v>-49</v>
          </cell>
        </row>
        <row r="10482">
          <cell r="I10482">
            <v>-170</v>
          </cell>
        </row>
        <row r="10483">
          <cell r="I10483">
            <v>-25</v>
          </cell>
        </row>
        <row r="10484">
          <cell r="I10484">
            <v>-419</v>
          </cell>
        </row>
        <row r="10485">
          <cell r="I10485">
            <v>-29.7</v>
          </cell>
        </row>
        <row r="10486">
          <cell r="I10486">
            <v>-1425</v>
          </cell>
        </row>
        <row r="10487">
          <cell r="I10487">
            <v>-20</v>
          </cell>
        </row>
        <row r="10488">
          <cell r="I10488">
            <v>-60</v>
          </cell>
        </row>
        <row r="10489">
          <cell r="I10489">
            <v>-100</v>
          </cell>
        </row>
        <row r="10490">
          <cell r="I10490">
            <v>-3457.18</v>
          </cell>
        </row>
        <row r="10491">
          <cell r="I10491">
            <v>-42</v>
          </cell>
        </row>
        <row r="10492">
          <cell r="I10492">
            <v>-10</v>
          </cell>
        </row>
        <row r="10493">
          <cell r="G10493">
            <v>11693</v>
          </cell>
          <cell r="I10493">
            <v>500</v>
          </cell>
        </row>
        <row r="10494">
          <cell r="G10494">
            <v>11692</v>
          </cell>
          <cell r="I10494">
            <v>10000</v>
          </cell>
        </row>
        <row r="10495">
          <cell r="G10495">
            <v>11559</v>
          </cell>
          <cell r="I10495">
            <v>500</v>
          </cell>
        </row>
        <row r="10496">
          <cell r="G10496">
            <v>11559</v>
          </cell>
          <cell r="I10496">
            <v>10700</v>
          </cell>
        </row>
        <row r="10497">
          <cell r="I10497">
            <v>-65.5</v>
          </cell>
        </row>
        <row r="10498">
          <cell r="I10498">
            <v>-24</v>
          </cell>
        </row>
        <row r="10499">
          <cell r="I10499">
            <v>-94.6</v>
          </cell>
        </row>
        <row r="10500">
          <cell r="I10500">
            <v>-45</v>
          </cell>
        </row>
        <row r="10501">
          <cell r="I10501">
            <v>-394.82</v>
          </cell>
        </row>
        <row r="10502">
          <cell r="I10502">
            <v>-99.5</v>
          </cell>
        </row>
        <row r="10503">
          <cell r="I10503">
            <v>-28.5</v>
          </cell>
        </row>
        <row r="10504">
          <cell r="I10504">
            <v>-477</v>
          </cell>
        </row>
        <row r="10505">
          <cell r="I10505">
            <v>-30000</v>
          </cell>
        </row>
        <row r="10506">
          <cell r="I10506">
            <v>-477</v>
          </cell>
        </row>
        <row r="10507">
          <cell r="I10507">
            <v>-458</v>
          </cell>
        </row>
        <row r="10508">
          <cell r="I10508">
            <v>-46</v>
          </cell>
        </row>
        <row r="10509">
          <cell r="G10509" t="str">
            <v>VALE</v>
          </cell>
          <cell r="I10509">
            <v>-200</v>
          </cell>
        </row>
        <row r="10510">
          <cell r="I10510">
            <v>-100</v>
          </cell>
        </row>
        <row r="10511">
          <cell r="G10511" t="str">
            <v>VALE</v>
          </cell>
          <cell r="I10511">
            <v>-3000</v>
          </cell>
        </row>
        <row r="10512">
          <cell r="G10512" t="str">
            <v>VALE</v>
          </cell>
          <cell r="I10512">
            <v>-112</v>
          </cell>
        </row>
        <row r="10513">
          <cell r="G10513" t="str">
            <v>VALE</v>
          </cell>
          <cell r="I10513">
            <v>-4000</v>
          </cell>
        </row>
        <row r="10514">
          <cell r="I10514">
            <v>-3000</v>
          </cell>
        </row>
        <row r="10515">
          <cell r="I10515">
            <v>-90</v>
          </cell>
        </row>
        <row r="10516">
          <cell r="I10516">
            <v>-50</v>
          </cell>
        </row>
        <row r="10517">
          <cell r="G10517" t="str">
            <v>VALE</v>
          </cell>
          <cell r="I10517">
            <v>-101</v>
          </cell>
        </row>
        <row r="10518">
          <cell r="G10518" t="str">
            <v>VALE</v>
          </cell>
          <cell r="I10518">
            <v>-329</v>
          </cell>
        </row>
        <row r="10519">
          <cell r="G10519" t="str">
            <v>VALE</v>
          </cell>
          <cell r="I10519">
            <v>-118</v>
          </cell>
        </row>
        <row r="10520">
          <cell r="G10520" t="str">
            <v>VALE</v>
          </cell>
          <cell r="I10520">
            <v>-300</v>
          </cell>
        </row>
        <row r="10521">
          <cell r="G10521" t="str">
            <v>VALE</v>
          </cell>
          <cell r="I10521">
            <v>-658</v>
          </cell>
        </row>
        <row r="10522">
          <cell r="G10522" t="str">
            <v>VALE</v>
          </cell>
          <cell r="I10522">
            <v>-47</v>
          </cell>
        </row>
        <row r="10523">
          <cell r="G10523" t="str">
            <v>VALE</v>
          </cell>
          <cell r="I10523">
            <v>-71</v>
          </cell>
        </row>
        <row r="10524">
          <cell r="G10524" t="str">
            <v>VALE</v>
          </cell>
          <cell r="I10524">
            <v>-500</v>
          </cell>
        </row>
        <row r="10525">
          <cell r="G10525" t="str">
            <v>VALE</v>
          </cell>
          <cell r="I10525">
            <v>-200</v>
          </cell>
        </row>
        <row r="10526">
          <cell r="G10526" t="str">
            <v>VALE</v>
          </cell>
          <cell r="I10526">
            <v>-300</v>
          </cell>
        </row>
        <row r="10527">
          <cell r="G10527" t="str">
            <v>VALE</v>
          </cell>
          <cell r="I10527">
            <v>-188</v>
          </cell>
        </row>
        <row r="10528">
          <cell r="G10528" t="str">
            <v>VALE</v>
          </cell>
          <cell r="I10528">
            <v>-188</v>
          </cell>
        </row>
        <row r="10529">
          <cell r="G10529" t="str">
            <v>VALE</v>
          </cell>
          <cell r="I10529">
            <v>-410.08</v>
          </cell>
        </row>
        <row r="10530">
          <cell r="G10530" t="str">
            <v>VALE</v>
          </cell>
          <cell r="I10530">
            <v>-1900</v>
          </cell>
        </row>
        <row r="10531">
          <cell r="G10531">
            <v>11694</v>
          </cell>
          <cell r="I10531">
            <v>300</v>
          </cell>
        </row>
        <row r="10532">
          <cell r="G10532">
            <v>11700</v>
          </cell>
          <cell r="I10532">
            <v>500</v>
          </cell>
        </row>
        <row r="10533">
          <cell r="G10533">
            <v>11656</v>
          </cell>
          <cell r="I10533">
            <v>1000</v>
          </cell>
        </row>
        <row r="10534">
          <cell r="G10534">
            <v>11695</v>
          </cell>
          <cell r="I10534">
            <v>1000</v>
          </cell>
        </row>
        <row r="10535">
          <cell r="I10535">
            <v>-150</v>
          </cell>
        </row>
        <row r="10536">
          <cell r="G10536" t="str">
            <v>VALE</v>
          </cell>
          <cell r="I10536">
            <v>-164</v>
          </cell>
        </row>
        <row r="10537">
          <cell r="G10537" t="str">
            <v>VALE</v>
          </cell>
          <cell r="I10537">
            <v>-300</v>
          </cell>
        </row>
        <row r="10538">
          <cell r="G10538" t="str">
            <v>VALE</v>
          </cell>
          <cell r="I10538">
            <v>-100</v>
          </cell>
        </row>
        <row r="10539">
          <cell r="G10539" t="str">
            <v>VALE</v>
          </cell>
          <cell r="I10539">
            <v>-100</v>
          </cell>
        </row>
        <row r="10540">
          <cell r="G10540" t="str">
            <v>VALE</v>
          </cell>
          <cell r="I10540">
            <v>-100</v>
          </cell>
        </row>
        <row r="10541">
          <cell r="G10541" t="str">
            <v>VALE</v>
          </cell>
          <cell r="I10541">
            <v>-300</v>
          </cell>
        </row>
        <row r="10542">
          <cell r="G10542" t="str">
            <v>VALE</v>
          </cell>
          <cell r="I10542">
            <v>-500</v>
          </cell>
        </row>
        <row r="10543">
          <cell r="G10543" t="str">
            <v>VALE</v>
          </cell>
          <cell r="I10543">
            <v>-300</v>
          </cell>
        </row>
        <row r="10544">
          <cell r="I10544">
            <v>-1286.3499999999999</v>
          </cell>
        </row>
        <row r="10545">
          <cell r="I10545">
            <v>-79</v>
          </cell>
        </row>
        <row r="10546">
          <cell r="I10546">
            <v>-298</v>
          </cell>
        </row>
        <row r="10547">
          <cell r="I10547">
            <v>-275</v>
          </cell>
        </row>
        <row r="10548">
          <cell r="I10548">
            <v>-30</v>
          </cell>
        </row>
        <row r="10549">
          <cell r="I10549">
            <v>-30</v>
          </cell>
        </row>
        <row r="10550">
          <cell r="I10550">
            <v>-61.5</v>
          </cell>
        </row>
        <row r="10551">
          <cell r="I10551">
            <v>-30</v>
          </cell>
        </row>
        <row r="10552">
          <cell r="G10552" t="str">
            <v>VALE</v>
          </cell>
          <cell r="I10552">
            <v>-100</v>
          </cell>
        </row>
        <row r="10553">
          <cell r="I10553">
            <v>-35</v>
          </cell>
        </row>
        <row r="10554">
          <cell r="I10554">
            <v>-500</v>
          </cell>
        </row>
        <row r="10555">
          <cell r="G10555">
            <v>11661</v>
          </cell>
          <cell r="I10555">
            <v>16000</v>
          </cell>
        </row>
        <row r="10556">
          <cell r="G10556">
            <v>11697</v>
          </cell>
          <cell r="I10556">
            <v>1000</v>
          </cell>
        </row>
        <row r="10557">
          <cell r="G10557" t="str">
            <v>VALE</v>
          </cell>
          <cell r="I10557">
            <v>-46</v>
          </cell>
        </row>
        <row r="10558">
          <cell r="G10558" t="str">
            <v>VALE</v>
          </cell>
          <cell r="I10558">
            <v>-391</v>
          </cell>
        </row>
        <row r="10559">
          <cell r="G10559" t="str">
            <v>VALE</v>
          </cell>
          <cell r="I10559">
            <v>-94</v>
          </cell>
        </row>
        <row r="10560">
          <cell r="G10560" t="str">
            <v>VALE</v>
          </cell>
          <cell r="I10560">
            <v>-690</v>
          </cell>
        </row>
        <row r="10561">
          <cell r="G10561" t="str">
            <v>VALE</v>
          </cell>
          <cell r="I10561">
            <v>-3000</v>
          </cell>
        </row>
        <row r="10562">
          <cell r="G10562" t="str">
            <v>VALE</v>
          </cell>
          <cell r="I10562">
            <v>-3000</v>
          </cell>
        </row>
        <row r="10563">
          <cell r="I10563">
            <v>-105</v>
          </cell>
        </row>
        <row r="10564">
          <cell r="I10564">
            <v>-135.5</v>
          </cell>
        </row>
        <row r="10565">
          <cell r="I10565">
            <v>-3000</v>
          </cell>
        </row>
        <row r="10566">
          <cell r="I10566">
            <v>-216.8</v>
          </cell>
        </row>
        <row r="10567">
          <cell r="I10567">
            <v>30263.556400000147</v>
          </cell>
        </row>
        <row r="10568">
          <cell r="I10568">
            <v>25521.279600333102</v>
          </cell>
        </row>
        <row r="10569">
          <cell r="G10569">
            <v>11702</v>
          </cell>
          <cell r="I10569">
            <v>100</v>
          </cell>
        </row>
        <row r="10570">
          <cell r="I10570">
            <v>-90</v>
          </cell>
        </row>
        <row r="10571">
          <cell r="I10571">
            <v>-50</v>
          </cell>
        </row>
        <row r="10572">
          <cell r="G10572">
            <v>11578</v>
          </cell>
          <cell r="I10572">
            <v>3330</v>
          </cell>
        </row>
        <row r="10573">
          <cell r="G10573">
            <v>11657</v>
          </cell>
          <cell r="I10573">
            <v>10000</v>
          </cell>
        </row>
        <row r="10574">
          <cell r="G10574">
            <v>11703</v>
          </cell>
          <cell r="I10574">
            <v>500</v>
          </cell>
        </row>
        <row r="10575">
          <cell r="G10575" t="str">
            <v>VALE</v>
          </cell>
          <cell r="I10575">
            <v>-170</v>
          </cell>
        </row>
        <row r="10576">
          <cell r="I10576">
            <v>-10335.94</v>
          </cell>
        </row>
        <row r="10577">
          <cell r="I10577">
            <v>-420</v>
          </cell>
        </row>
        <row r="10578">
          <cell r="I10578">
            <v>-150</v>
          </cell>
        </row>
        <row r="10579">
          <cell r="I10579">
            <v>-12</v>
          </cell>
        </row>
        <row r="10580">
          <cell r="G10580">
            <v>11705</v>
          </cell>
          <cell r="I10580">
            <v>1000</v>
          </cell>
        </row>
        <row r="10581">
          <cell r="G10581">
            <v>11706</v>
          </cell>
          <cell r="I10581">
            <v>200</v>
          </cell>
        </row>
        <row r="10582">
          <cell r="G10582">
            <v>11707</v>
          </cell>
          <cell r="I10582">
            <v>5500</v>
          </cell>
        </row>
        <row r="10583">
          <cell r="G10583">
            <v>11708</v>
          </cell>
          <cell r="I10583">
            <v>200</v>
          </cell>
        </row>
        <row r="10584">
          <cell r="G10584">
            <v>11709</v>
          </cell>
          <cell r="I10584">
            <v>1000</v>
          </cell>
        </row>
        <row r="10585">
          <cell r="G10585">
            <v>11710</v>
          </cell>
          <cell r="I10585">
            <v>100</v>
          </cell>
        </row>
        <row r="10586">
          <cell r="I10586">
            <v>-127</v>
          </cell>
        </row>
        <row r="10587">
          <cell r="I10587">
            <v>-90</v>
          </cell>
        </row>
        <row r="10588">
          <cell r="I10588">
            <v>-600</v>
          </cell>
        </row>
        <row r="10589">
          <cell r="I10589">
            <v>-75</v>
          </cell>
        </row>
        <row r="10590">
          <cell r="I10590">
            <v>-70</v>
          </cell>
        </row>
        <row r="10591">
          <cell r="G10591">
            <v>11564</v>
          </cell>
          <cell r="I10591">
            <v>12350</v>
          </cell>
        </row>
        <row r="10592">
          <cell r="G10592">
            <v>11702</v>
          </cell>
          <cell r="I10592">
            <v>11000</v>
          </cell>
        </row>
        <row r="10593">
          <cell r="G10593">
            <v>11708</v>
          </cell>
          <cell r="I10593">
            <v>5000</v>
          </cell>
        </row>
        <row r="10594">
          <cell r="G10594">
            <v>11711</v>
          </cell>
          <cell r="I10594">
            <v>2000</v>
          </cell>
        </row>
        <row r="10595">
          <cell r="I10595">
            <v>-16</v>
          </cell>
        </row>
        <row r="10596">
          <cell r="I10596">
            <v>-10000</v>
          </cell>
        </row>
        <row r="10597">
          <cell r="I10597">
            <v>10000</v>
          </cell>
        </row>
        <row r="10598">
          <cell r="I10598">
            <v>-4000</v>
          </cell>
        </row>
        <row r="10599">
          <cell r="I10599">
            <v>-2000</v>
          </cell>
        </row>
        <row r="10600">
          <cell r="I10600">
            <v>-7000</v>
          </cell>
        </row>
        <row r="10601">
          <cell r="I10601">
            <v>-2000</v>
          </cell>
        </row>
        <row r="10602">
          <cell r="I10602">
            <v>-1530</v>
          </cell>
        </row>
        <row r="10603">
          <cell r="I10603">
            <v>-15000</v>
          </cell>
        </row>
        <row r="10604">
          <cell r="I10604">
            <v>-9000</v>
          </cell>
        </row>
        <row r="10605">
          <cell r="I10605">
            <v>-5000</v>
          </cell>
        </row>
        <row r="10606">
          <cell r="I10606">
            <v>-2077.5700000000002</v>
          </cell>
        </row>
        <row r="10607">
          <cell r="I10607">
            <v>-504.57</v>
          </cell>
        </row>
        <row r="10608">
          <cell r="I10608">
            <v>-250</v>
          </cell>
        </row>
        <row r="10609">
          <cell r="G10609" t="str">
            <v>vale</v>
          </cell>
          <cell r="I10609">
            <v>-3000</v>
          </cell>
        </row>
        <row r="10610">
          <cell r="I10610">
            <v>-809</v>
          </cell>
        </row>
        <row r="10611">
          <cell r="I10611">
            <v>-849.96</v>
          </cell>
        </row>
        <row r="10612">
          <cell r="I10612">
            <v>-4065</v>
          </cell>
        </row>
        <row r="10613">
          <cell r="G10613" t="str">
            <v>VALE</v>
          </cell>
          <cell r="I10613">
            <v>-4050</v>
          </cell>
        </row>
        <row r="10614">
          <cell r="G10614" t="str">
            <v>VALE</v>
          </cell>
          <cell r="I10614">
            <v>-200</v>
          </cell>
        </row>
        <row r="10615">
          <cell r="I10615">
            <v>-1504</v>
          </cell>
        </row>
        <row r="10616">
          <cell r="I10616">
            <v>-928</v>
          </cell>
        </row>
        <row r="10617">
          <cell r="I10617">
            <v>-4920</v>
          </cell>
        </row>
        <row r="10618">
          <cell r="I10618">
            <v>-100</v>
          </cell>
        </row>
        <row r="10619">
          <cell r="G10619">
            <v>11609</v>
          </cell>
          <cell r="I10619">
            <v>3260</v>
          </cell>
        </row>
        <row r="10620">
          <cell r="G10620">
            <v>11713</v>
          </cell>
          <cell r="I10620">
            <v>800</v>
          </cell>
        </row>
        <row r="10621">
          <cell r="I10621">
            <v>-5000</v>
          </cell>
        </row>
        <row r="10622">
          <cell r="I10622">
            <v>-1000</v>
          </cell>
        </row>
        <row r="10623">
          <cell r="I10623">
            <v>-1619.2</v>
          </cell>
        </row>
        <row r="10624">
          <cell r="G10624">
            <v>11714</v>
          </cell>
          <cell r="I10624">
            <v>1000</v>
          </cell>
        </row>
        <row r="10625">
          <cell r="G10625" t="str">
            <v>VALE</v>
          </cell>
          <cell r="I10625">
            <v>-1000</v>
          </cell>
        </row>
        <row r="10626">
          <cell r="G10626" t="str">
            <v>VALE</v>
          </cell>
          <cell r="I10626">
            <v>-200</v>
          </cell>
        </row>
        <row r="10627">
          <cell r="I10627">
            <v>-256.2</v>
          </cell>
        </row>
        <row r="10628">
          <cell r="G10628">
            <v>11636</v>
          </cell>
          <cell r="I10628">
            <v>8190</v>
          </cell>
        </row>
        <row r="10629">
          <cell r="I10629">
            <v>-96</v>
          </cell>
        </row>
        <row r="10630">
          <cell r="I10630">
            <v>-50</v>
          </cell>
        </row>
        <row r="10631">
          <cell r="G10631" t="str">
            <v>VALE</v>
          </cell>
          <cell r="I10631">
            <v>-4000</v>
          </cell>
        </row>
        <row r="10632">
          <cell r="G10632" t="str">
            <v>VALE</v>
          </cell>
          <cell r="I10632">
            <v>-100</v>
          </cell>
        </row>
        <row r="10633">
          <cell r="G10633" t="str">
            <v>VALE</v>
          </cell>
          <cell r="I10633">
            <v>-600</v>
          </cell>
        </row>
        <row r="10634">
          <cell r="G10634" t="str">
            <v>VALE</v>
          </cell>
          <cell r="I10634">
            <v>-401</v>
          </cell>
        </row>
        <row r="10635">
          <cell r="G10635" t="str">
            <v>VALE</v>
          </cell>
          <cell r="I10635">
            <v>-389</v>
          </cell>
        </row>
        <row r="10636">
          <cell r="G10636" t="str">
            <v>VALE</v>
          </cell>
          <cell r="I10636">
            <v>-588</v>
          </cell>
        </row>
        <row r="10637">
          <cell r="G10637" t="str">
            <v>VALE</v>
          </cell>
          <cell r="I10637">
            <v>-94</v>
          </cell>
        </row>
        <row r="10638">
          <cell r="G10638" t="str">
            <v>VALE</v>
          </cell>
          <cell r="I10638">
            <v>-94</v>
          </cell>
        </row>
        <row r="10639">
          <cell r="G10639" t="str">
            <v>VALE</v>
          </cell>
          <cell r="I10639">
            <v>-94</v>
          </cell>
        </row>
        <row r="10640">
          <cell r="G10640" t="str">
            <v>VALE</v>
          </cell>
          <cell r="I10640">
            <v>-141</v>
          </cell>
        </row>
        <row r="10641">
          <cell r="G10641" t="str">
            <v>VALE</v>
          </cell>
          <cell r="I10641">
            <v>-188</v>
          </cell>
        </row>
        <row r="10642">
          <cell r="G10642" t="str">
            <v>VALE</v>
          </cell>
          <cell r="I10642">
            <v>-505</v>
          </cell>
        </row>
        <row r="10643">
          <cell r="G10643" t="str">
            <v>VALE</v>
          </cell>
          <cell r="I10643">
            <v>-235</v>
          </cell>
        </row>
        <row r="10644">
          <cell r="G10644" t="str">
            <v>VALE</v>
          </cell>
          <cell r="I10644">
            <v>-588</v>
          </cell>
        </row>
        <row r="10645">
          <cell r="G10645" t="str">
            <v>VALE</v>
          </cell>
          <cell r="I10645">
            <v>-3000</v>
          </cell>
        </row>
        <row r="10646">
          <cell r="I10646">
            <v>-120</v>
          </cell>
        </row>
        <row r="10647">
          <cell r="G10647">
            <v>11716</v>
          </cell>
          <cell r="I10647">
            <v>1000</v>
          </cell>
        </row>
        <row r="10648">
          <cell r="G10648">
            <v>11717</v>
          </cell>
          <cell r="I10648">
            <v>200</v>
          </cell>
        </row>
        <row r="10649">
          <cell r="G10649">
            <v>11719</v>
          </cell>
          <cell r="I10649">
            <v>1000</v>
          </cell>
        </row>
        <row r="10650">
          <cell r="I10650">
            <v>-482.97</v>
          </cell>
        </row>
        <row r="10651">
          <cell r="G10651">
            <v>11720</v>
          </cell>
          <cell r="I10651">
            <v>500</v>
          </cell>
        </row>
        <row r="10652">
          <cell r="G10652" t="str">
            <v>fct</v>
          </cell>
          <cell r="I10652">
            <v>-104.5</v>
          </cell>
        </row>
        <row r="10653">
          <cell r="I10653">
            <v>-781.95</v>
          </cell>
        </row>
        <row r="10654">
          <cell r="G10654">
            <v>11723</v>
          </cell>
          <cell r="I10654">
            <v>1000</v>
          </cell>
        </row>
        <row r="10655">
          <cell r="G10655">
            <v>11637</v>
          </cell>
          <cell r="I10655">
            <v>1000</v>
          </cell>
        </row>
        <row r="10656">
          <cell r="G10656">
            <v>11632</v>
          </cell>
          <cell r="I10656">
            <v>15390</v>
          </cell>
        </row>
        <row r="10657">
          <cell r="I10657">
            <v>-320</v>
          </cell>
        </row>
        <row r="10658">
          <cell r="G10658" t="str">
            <v>VALE</v>
          </cell>
          <cell r="I10658">
            <v>-260</v>
          </cell>
        </row>
        <row r="10659">
          <cell r="G10659">
            <v>11724</v>
          </cell>
          <cell r="I10659">
            <v>8000</v>
          </cell>
        </row>
        <row r="10660">
          <cell r="I10660">
            <v>-3000</v>
          </cell>
        </row>
        <row r="10661">
          <cell r="I10661">
            <v>-10000</v>
          </cell>
        </row>
        <row r="10662">
          <cell r="G10662" t="str">
            <v>VALE</v>
          </cell>
          <cell r="I10662">
            <v>-7500</v>
          </cell>
        </row>
        <row r="10663">
          <cell r="I10663">
            <v>-3740.34</v>
          </cell>
        </row>
        <row r="10664">
          <cell r="G10664" t="str">
            <v>VALE</v>
          </cell>
          <cell r="I10664">
            <v>-200</v>
          </cell>
        </row>
        <row r="10665">
          <cell r="G10665">
            <v>11725</v>
          </cell>
          <cell r="I10665">
            <v>1000</v>
          </cell>
        </row>
        <row r="10666">
          <cell r="G10666">
            <v>11693</v>
          </cell>
          <cell r="I10666">
            <v>12130</v>
          </cell>
        </row>
        <row r="10667">
          <cell r="I10667">
            <v>-740</v>
          </cell>
        </row>
        <row r="10668">
          <cell r="G10668" t="str">
            <v>JUICIO</v>
          </cell>
          <cell r="I10668">
            <v>-10000</v>
          </cell>
        </row>
        <row r="10669">
          <cell r="I10669">
            <v>-1025</v>
          </cell>
        </row>
        <row r="10670">
          <cell r="I10670">
            <v>-538.5</v>
          </cell>
        </row>
        <row r="10671">
          <cell r="I10671">
            <v>-538.5</v>
          </cell>
        </row>
        <row r="10672">
          <cell r="G10672">
            <v>11646</v>
          </cell>
          <cell r="I10672">
            <v>1100</v>
          </cell>
        </row>
        <row r="10673">
          <cell r="I10673">
            <v>10000</v>
          </cell>
        </row>
        <row r="10674">
          <cell r="I10674">
            <v>10000</v>
          </cell>
        </row>
        <row r="10675">
          <cell r="I10675">
            <v>-484.1</v>
          </cell>
        </row>
        <row r="10676">
          <cell r="I10676">
            <v>-48</v>
          </cell>
        </row>
        <row r="10677">
          <cell r="I10677">
            <v>-50</v>
          </cell>
        </row>
        <row r="10678">
          <cell r="G10678" t="str">
            <v>VALE</v>
          </cell>
          <cell r="I10678">
            <v>-4000</v>
          </cell>
        </row>
        <row r="10679">
          <cell r="G10679" t="str">
            <v>VALE</v>
          </cell>
          <cell r="I10679">
            <v>-100</v>
          </cell>
        </row>
        <row r="10680">
          <cell r="G10680" t="str">
            <v>VALE</v>
          </cell>
          <cell r="I10680">
            <v>-200</v>
          </cell>
        </row>
        <row r="10681">
          <cell r="G10681" t="str">
            <v>VALE</v>
          </cell>
          <cell r="I10681">
            <v>-6000</v>
          </cell>
        </row>
        <row r="10682">
          <cell r="G10682" t="str">
            <v>VALE</v>
          </cell>
          <cell r="I10682">
            <v>-165</v>
          </cell>
        </row>
        <row r="10683">
          <cell r="G10683" t="str">
            <v>VALE</v>
          </cell>
          <cell r="I10683">
            <v>-94</v>
          </cell>
        </row>
        <row r="10684">
          <cell r="G10684" t="str">
            <v>VALE</v>
          </cell>
          <cell r="I10684">
            <v>-94</v>
          </cell>
        </row>
        <row r="10685">
          <cell r="G10685" t="str">
            <v>VALE</v>
          </cell>
          <cell r="I10685">
            <v>-899</v>
          </cell>
        </row>
        <row r="10686">
          <cell r="I10686">
            <v>-47</v>
          </cell>
        </row>
        <row r="10687">
          <cell r="G10687" t="str">
            <v>VALE</v>
          </cell>
          <cell r="I10687">
            <v>-118</v>
          </cell>
        </row>
        <row r="10688">
          <cell r="G10688" t="str">
            <v>VALE</v>
          </cell>
          <cell r="I10688">
            <v>-256</v>
          </cell>
        </row>
        <row r="10689">
          <cell r="I10689">
            <v>-615.9</v>
          </cell>
        </row>
        <row r="10690">
          <cell r="I10690">
            <v>-545</v>
          </cell>
        </row>
        <row r="10691">
          <cell r="I10691">
            <v>-990</v>
          </cell>
        </row>
        <row r="10692">
          <cell r="I10692">
            <v>-83.5</v>
          </cell>
        </row>
        <row r="10693">
          <cell r="I10693">
            <v>-50</v>
          </cell>
        </row>
        <row r="10694">
          <cell r="I10694">
            <v>-400</v>
          </cell>
        </row>
        <row r="10695">
          <cell r="I10695">
            <v>-600</v>
          </cell>
        </row>
        <row r="10696">
          <cell r="G10696" t="str">
            <v>VALE</v>
          </cell>
          <cell r="I10696">
            <v>-200</v>
          </cell>
        </row>
        <row r="10697">
          <cell r="G10697" t="str">
            <v>VALE</v>
          </cell>
          <cell r="I10697">
            <v>-400</v>
          </cell>
        </row>
        <row r="10698">
          <cell r="I10698">
            <v>-20000</v>
          </cell>
        </row>
        <row r="10699">
          <cell r="G10699">
            <v>11732</v>
          </cell>
          <cell r="I10699">
            <v>230</v>
          </cell>
        </row>
        <row r="10700">
          <cell r="G10700">
            <v>11631</v>
          </cell>
          <cell r="I10700">
            <v>7790</v>
          </cell>
        </row>
        <row r="10701">
          <cell r="G10701">
            <v>11734</v>
          </cell>
          <cell r="I10701">
            <v>200</v>
          </cell>
        </row>
        <row r="10702">
          <cell r="G10702">
            <v>11729</v>
          </cell>
          <cell r="I10702">
            <v>4000</v>
          </cell>
        </row>
        <row r="10703">
          <cell r="G10703">
            <v>11731</v>
          </cell>
          <cell r="I10703">
            <v>4000</v>
          </cell>
        </row>
        <row r="10704">
          <cell r="G10704">
            <v>11730</v>
          </cell>
          <cell r="I10704">
            <v>200</v>
          </cell>
        </row>
        <row r="10705">
          <cell r="G10705">
            <v>11723</v>
          </cell>
          <cell r="I10705">
            <v>1000</v>
          </cell>
        </row>
        <row r="10706">
          <cell r="G10706">
            <v>11645</v>
          </cell>
          <cell r="I10706">
            <v>2900</v>
          </cell>
        </row>
        <row r="10707">
          <cell r="G10707" t="str">
            <v>zz</v>
          </cell>
          <cell r="I10707">
            <v>100</v>
          </cell>
        </row>
        <row r="10708">
          <cell r="G10708">
            <v>11737</v>
          </cell>
          <cell r="I10708">
            <v>300</v>
          </cell>
        </row>
        <row r="10709">
          <cell r="G10709">
            <v>11195</v>
          </cell>
          <cell r="I10709">
            <v>5000</v>
          </cell>
        </row>
        <row r="10710">
          <cell r="I10710">
            <v>-308.2</v>
          </cell>
        </row>
        <row r="10711">
          <cell r="I10711">
            <v>-3255.15</v>
          </cell>
        </row>
        <row r="10712">
          <cell r="I10712">
            <v>-10000</v>
          </cell>
        </row>
        <row r="10713">
          <cell r="I10713">
            <v>-600</v>
          </cell>
        </row>
        <row r="10714">
          <cell r="I10714">
            <v>-300</v>
          </cell>
        </row>
        <row r="10715">
          <cell r="I10715">
            <v>-3339.6</v>
          </cell>
        </row>
        <row r="10716">
          <cell r="I10716">
            <v>-500</v>
          </cell>
        </row>
        <row r="10717">
          <cell r="G10717">
            <v>11547</v>
          </cell>
          <cell r="I10717">
            <v>10000</v>
          </cell>
        </row>
        <row r="10718">
          <cell r="G10718">
            <v>11734</v>
          </cell>
          <cell r="I10718">
            <v>4000</v>
          </cell>
        </row>
        <row r="10719">
          <cell r="G10719">
            <v>11731</v>
          </cell>
          <cell r="I10719">
            <v>5000</v>
          </cell>
        </row>
        <row r="10720">
          <cell r="I10720">
            <v>-702</v>
          </cell>
        </row>
        <row r="10721">
          <cell r="I10721">
            <v>-3000</v>
          </cell>
        </row>
        <row r="10722">
          <cell r="I10722">
            <v>-500</v>
          </cell>
        </row>
        <row r="10723">
          <cell r="I10723">
            <v>-482.97</v>
          </cell>
        </row>
        <row r="10724">
          <cell r="G10724">
            <v>11664</v>
          </cell>
          <cell r="I10724">
            <v>20000</v>
          </cell>
        </row>
        <row r="10725">
          <cell r="G10725" t="str">
            <v>fct</v>
          </cell>
          <cell r="I10725">
            <v>-199</v>
          </cell>
        </row>
        <row r="10726">
          <cell r="I10726">
            <v>-40</v>
          </cell>
        </row>
        <row r="10727">
          <cell r="I10727">
            <v>-130</v>
          </cell>
        </row>
        <row r="10728">
          <cell r="I10728">
            <v>-250</v>
          </cell>
        </row>
        <row r="10729">
          <cell r="G10729" t="str">
            <v>VALE</v>
          </cell>
          <cell r="I10729">
            <v>-100</v>
          </cell>
        </row>
        <row r="10730">
          <cell r="G10730">
            <v>11739</v>
          </cell>
          <cell r="I10730">
            <v>2100</v>
          </cell>
        </row>
        <row r="10731">
          <cell r="G10731">
            <v>11711</v>
          </cell>
          <cell r="I10731">
            <v>13000</v>
          </cell>
        </row>
        <row r="10732">
          <cell r="I10732">
            <v>-2875</v>
          </cell>
        </row>
        <row r="10733">
          <cell r="I10733">
            <v>-100</v>
          </cell>
        </row>
        <row r="10734">
          <cell r="I10734">
            <v>-220</v>
          </cell>
        </row>
        <row r="10735">
          <cell r="I10735">
            <v>-1000</v>
          </cell>
        </row>
        <row r="10736">
          <cell r="I10736">
            <v>10000</v>
          </cell>
        </row>
        <row r="10737">
          <cell r="I10737">
            <v>-10000</v>
          </cell>
        </row>
        <row r="10738">
          <cell r="I10738">
            <v>-10</v>
          </cell>
        </row>
        <row r="10739">
          <cell r="I10739">
            <v>-48</v>
          </cell>
        </row>
        <row r="10740">
          <cell r="I10740">
            <v>-50</v>
          </cell>
        </row>
        <row r="10741">
          <cell r="G10741" t="str">
            <v>VALE</v>
          </cell>
          <cell r="I10741">
            <v>-200</v>
          </cell>
        </row>
        <row r="10742">
          <cell r="G10742" t="str">
            <v>VALE</v>
          </cell>
          <cell r="I10742">
            <v>-2000</v>
          </cell>
        </row>
        <row r="10743">
          <cell r="G10743" t="str">
            <v>VALE</v>
          </cell>
          <cell r="I10743">
            <v>-600</v>
          </cell>
        </row>
        <row r="10744">
          <cell r="G10744" t="str">
            <v>VALE</v>
          </cell>
          <cell r="I10744">
            <v>-400</v>
          </cell>
        </row>
        <row r="10745">
          <cell r="G10745" t="str">
            <v>VALE</v>
          </cell>
          <cell r="I10745">
            <v>-200</v>
          </cell>
        </row>
        <row r="10746">
          <cell r="G10746">
            <v>11658</v>
          </cell>
          <cell r="I10746">
            <v>11000</v>
          </cell>
        </row>
        <row r="10747">
          <cell r="I10747">
            <v>-590</v>
          </cell>
        </row>
        <row r="10748">
          <cell r="I10748">
            <v>-48</v>
          </cell>
        </row>
        <row r="10749">
          <cell r="I10749">
            <v>-4000</v>
          </cell>
        </row>
        <row r="10750">
          <cell r="I10750">
            <v>-409.7</v>
          </cell>
        </row>
        <row r="10751">
          <cell r="I10751">
            <v>-1450</v>
          </cell>
        </row>
        <row r="10752">
          <cell r="G10752" t="str">
            <v>VALE</v>
          </cell>
          <cell r="I10752">
            <v>-4000</v>
          </cell>
        </row>
        <row r="10753">
          <cell r="G10753" t="str">
            <v>VALE</v>
          </cell>
        </row>
        <row r="10754">
          <cell r="G10754" t="str">
            <v>VALE</v>
          </cell>
          <cell r="I10754">
            <v>-300</v>
          </cell>
        </row>
        <row r="10755">
          <cell r="G10755" t="str">
            <v>VALE</v>
          </cell>
          <cell r="I10755">
            <v>-470</v>
          </cell>
        </row>
        <row r="10756">
          <cell r="G10756" t="str">
            <v>VALE</v>
          </cell>
          <cell r="I10756">
            <v>-141</v>
          </cell>
        </row>
        <row r="10757">
          <cell r="G10757" t="str">
            <v>VALE</v>
          </cell>
          <cell r="I10757">
            <v>-47</v>
          </cell>
        </row>
        <row r="10758">
          <cell r="G10758" t="str">
            <v>VALE</v>
          </cell>
          <cell r="I10758">
            <v>-658</v>
          </cell>
        </row>
        <row r="10759">
          <cell r="G10759" t="str">
            <v>VALE</v>
          </cell>
          <cell r="I10759">
            <v>-446</v>
          </cell>
        </row>
        <row r="10760">
          <cell r="G10760" t="str">
            <v>VALE</v>
          </cell>
          <cell r="I10760">
            <v>-729</v>
          </cell>
        </row>
        <row r="10761">
          <cell r="G10761" t="str">
            <v>VALE</v>
          </cell>
          <cell r="I10761">
            <v>-141</v>
          </cell>
        </row>
        <row r="10762">
          <cell r="G10762" t="str">
            <v>VALE</v>
          </cell>
          <cell r="I10762">
            <v>-517</v>
          </cell>
        </row>
        <row r="10763">
          <cell r="G10763" t="str">
            <v>VALE</v>
          </cell>
          <cell r="I10763">
            <v>-141</v>
          </cell>
        </row>
        <row r="10764">
          <cell r="G10764" t="str">
            <v>VALE</v>
          </cell>
          <cell r="I10764">
            <v>-47</v>
          </cell>
        </row>
        <row r="10765">
          <cell r="G10765" t="str">
            <v>VALE</v>
          </cell>
          <cell r="I10765">
            <v>-305</v>
          </cell>
        </row>
        <row r="10766">
          <cell r="G10766" t="str">
            <v>VALE</v>
          </cell>
          <cell r="I10766">
            <v>-47</v>
          </cell>
        </row>
        <row r="10767">
          <cell r="G10767" t="str">
            <v>VALE</v>
          </cell>
          <cell r="I10767">
            <v>-4000</v>
          </cell>
        </row>
        <row r="10768">
          <cell r="I10768">
            <v>-441.26</v>
          </cell>
        </row>
        <row r="10769">
          <cell r="G10769">
            <v>11740</v>
          </cell>
          <cell r="I10769">
            <v>2500</v>
          </cell>
        </row>
        <row r="10770">
          <cell r="G10770">
            <v>11741</v>
          </cell>
          <cell r="I10770">
            <v>100</v>
          </cell>
        </row>
        <row r="10771">
          <cell r="G10771">
            <v>11743</v>
          </cell>
          <cell r="I10771">
            <v>300</v>
          </cell>
        </row>
        <row r="10772">
          <cell r="G10772">
            <v>11746</v>
          </cell>
          <cell r="I10772">
            <v>100</v>
          </cell>
        </row>
        <row r="10773">
          <cell r="G10773">
            <v>11747</v>
          </cell>
          <cell r="I10773">
            <v>2000</v>
          </cell>
        </row>
        <row r="10774">
          <cell r="G10774">
            <v>11748</v>
          </cell>
          <cell r="I10774">
            <v>2000</v>
          </cell>
        </row>
        <row r="10775">
          <cell r="G10775">
            <v>11750</v>
          </cell>
          <cell r="I10775">
            <v>100</v>
          </cell>
        </row>
        <row r="10776">
          <cell r="G10776">
            <v>11751</v>
          </cell>
          <cell r="I10776">
            <v>500</v>
          </cell>
        </row>
        <row r="10777">
          <cell r="I10777">
            <v>-25521.289599999996</v>
          </cell>
        </row>
        <row r="10778">
          <cell r="G10778">
            <v>11749</v>
          </cell>
          <cell r="I10778">
            <v>500</v>
          </cell>
        </row>
        <row r="10779">
          <cell r="I10779">
            <v>-58</v>
          </cell>
        </row>
        <row r="10780">
          <cell r="I10780">
            <v>-46.11</v>
          </cell>
        </row>
        <row r="10781">
          <cell r="I10781">
            <v>-159.6</v>
          </cell>
        </row>
        <row r="10782">
          <cell r="I10782">
            <v>-90</v>
          </cell>
        </row>
        <row r="10783">
          <cell r="I10783">
            <v>-409</v>
          </cell>
        </row>
        <row r="10784">
          <cell r="G10784">
            <v>11753</v>
          </cell>
          <cell r="I10784">
            <v>10000</v>
          </cell>
        </row>
        <row r="10785">
          <cell r="G10785">
            <v>11725</v>
          </cell>
          <cell r="I10785">
            <v>1100</v>
          </cell>
        </row>
        <row r="10786">
          <cell r="G10786">
            <v>11741</v>
          </cell>
          <cell r="I10786">
            <v>9800</v>
          </cell>
        </row>
        <row r="10787">
          <cell r="I10787">
            <v>-60</v>
          </cell>
        </row>
        <row r="10788">
          <cell r="I10788">
            <v>-187</v>
          </cell>
        </row>
        <row r="10789">
          <cell r="I10789">
            <v>-850</v>
          </cell>
        </row>
        <row r="10790">
          <cell r="G10790" t="str">
            <v>VALE</v>
          </cell>
          <cell r="I10790">
            <v>-500</v>
          </cell>
        </row>
        <row r="10791">
          <cell r="G10791" t="str">
            <v>VALE</v>
          </cell>
          <cell r="I10791">
            <v>-1200</v>
          </cell>
        </row>
        <row r="10792">
          <cell r="I10792">
            <v>-200</v>
          </cell>
        </row>
        <row r="10793">
          <cell r="I10793">
            <v>-200</v>
          </cell>
        </row>
        <row r="10794">
          <cell r="G10794" t="str">
            <v>VALE</v>
          </cell>
          <cell r="I10794">
            <v>-120</v>
          </cell>
        </row>
        <row r="10795">
          <cell r="G10795" t="str">
            <v>VALE</v>
          </cell>
          <cell r="I10795">
            <v>-50</v>
          </cell>
        </row>
        <row r="10796">
          <cell r="I10796">
            <v>-40</v>
          </cell>
        </row>
        <row r="10797">
          <cell r="I10797">
            <v>-640</v>
          </cell>
        </row>
        <row r="10798">
          <cell r="I10798">
            <v>-162.9</v>
          </cell>
        </row>
        <row r="10799">
          <cell r="I10799">
            <v>-280</v>
          </cell>
        </row>
        <row r="10800">
          <cell r="I10800">
            <v>-2582.77</v>
          </cell>
        </row>
        <row r="10801">
          <cell r="I10801">
            <v>-65</v>
          </cell>
        </row>
        <row r="10802">
          <cell r="I10802">
            <v>-385</v>
          </cell>
        </row>
        <row r="10803">
          <cell r="I10803">
            <v>-830</v>
          </cell>
        </row>
        <row r="10804">
          <cell r="I10804">
            <v>-1100</v>
          </cell>
        </row>
        <row r="10805">
          <cell r="I10805">
            <v>-150</v>
          </cell>
        </row>
        <row r="10806">
          <cell r="G10806" t="str">
            <v>VALE</v>
          </cell>
          <cell r="I10806">
            <v>-750</v>
          </cell>
        </row>
        <row r="10807">
          <cell r="I10807">
            <v>-44</v>
          </cell>
        </row>
        <row r="10808">
          <cell r="G10808">
            <v>11757</v>
          </cell>
          <cell r="I10808">
            <v>210</v>
          </cell>
        </row>
        <row r="10809">
          <cell r="I10809">
            <v>-592.9</v>
          </cell>
        </row>
        <row r="10810">
          <cell r="I10810">
            <v>-1300</v>
          </cell>
        </row>
        <row r="10811">
          <cell r="I10811">
            <v>-928</v>
          </cell>
        </row>
        <row r="10812">
          <cell r="I10812">
            <v>-200</v>
          </cell>
        </row>
        <row r="10813">
          <cell r="G10813">
            <v>11638</v>
          </cell>
          <cell r="I10813">
            <v>1500</v>
          </cell>
        </row>
        <row r="10814">
          <cell r="G10814">
            <v>11758</v>
          </cell>
          <cell r="I10814">
            <v>600</v>
          </cell>
        </row>
        <row r="10815">
          <cell r="G10815">
            <v>11692</v>
          </cell>
          <cell r="I10815">
            <v>10800</v>
          </cell>
        </row>
        <row r="10816">
          <cell r="G10816">
            <v>11748</v>
          </cell>
          <cell r="I10816">
            <v>6000</v>
          </cell>
        </row>
        <row r="10817">
          <cell r="G10817" t="str">
            <v>VALE</v>
          </cell>
          <cell r="I10817">
            <v>-4000</v>
          </cell>
        </row>
        <row r="10818">
          <cell r="G10818" t="str">
            <v>VALE</v>
          </cell>
          <cell r="I10818">
            <v>-529</v>
          </cell>
        </row>
        <row r="10819">
          <cell r="G10819" t="str">
            <v>VALE</v>
          </cell>
          <cell r="I10819">
            <v>-235</v>
          </cell>
        </row>
        <row r="10820">
          <cell r="G10820" t="str">
            <v>VALE</v>
          </cell>
          <cell r="I10820">
            <v>-2000</v>
          </cell>
        </row>
        <row r="10821">
          <cell r="G10821" t="str">
            <v>VALE</v>
          </cell>
          <cell r="I10821">
            <v>-799</v>
          </cell>
        </row>
        <row r="10822">
          <cell r="G10822" t="str">
            <v>VALE</v>
          </cell>
          <cell r="I10822">
            <v>-282</v>
          </cell>
        </row>
        <row r="10823">
          <cell r="G10823" t="str">
            <v>VALE</v>
          </cell>
          <cell r="I10823">
            <v>-288</v>
          </cell>
        </row>
        <row r="10824">
          <cell r="G10824" t="str">
            <v>VALE</v>
          </cell>
          <cell r="I10824">
            <v>-447</v>
          </cell>
        </row>
        <row r="10825">
          <cell r="G10825" t="str">
            <v>VALE</v>
          </cell>
          <cell r="I10825">
            <v>-353</v>
          </cell>
        </row>
        <row r="10826">
          <cell r="G10826" t="str">
            <v>VALE</v>
          </cell>
          <cell r="I10826">
            <v>-211</v>
          </cell>
        </row>
        <row r="10827">
          <cell r="G10827" t="str">
            <v>VALE</v>
          </cell>
          <cell r="I10827">
            <v>-141</v>
          </cell>
        </row>
        <row r="10828">
          <cell r="G10828" t="str">
            <v>VALE</v>
          </cell>
          <cell r="I10828">
            <v>-353</v>
          </cell>
        </row>
        <row r="10829">
          <cell r="G10829" t="str">
            <v>VALE</v>
          </cell>
          <cell r="I10829">
            <v>-245</v>
          </cell>
        </row>
        <row r="10830">
          <cell r="G10830" t="str">
            <v>VALE</v>
          </cell>
          <cell r="I10830">
            <v>-728</v>
          </cell>
        </row>
        <row r="10831">
          <cell r="G10831" t="str">
            <v>VALE</v>
          </cell>
          <cell r="I10831">
            <v>-450</v>
          </cell>
        </row>
        <row r="10832">
          <cell r="G10832" t="str">
            <v>VALE</v>
          </cell>
          <cell r="I10832">
            <v>-50</v>
          </cell>
        </row>
        <row r="10833">
          <cell r="G10833" t="str">
            <v>VALE</v>
          </cell>
          <cell r="I10833">
            <v>-300</v>
          </cell>
        </row>
        <row r="10834">
          <cell r="I10834">
            <v>-48</v>
          </cell>
        </row>
        <row r="10835">
          <cell r="I10835">
            <v>-1141.5999999999999</v>
          </cell>
        </row>
        <row r="10836">
          <cell r="I10836">
            <v>-150</v>
          </cell>
        </row>
        <row r="10837">
          <cell r="I10837">
            <v>-50</v>
          </cell>
        </row>
        <row r="10838">
          <cell r="I10838">
            <v>-250</v>
          </cell>
        </row>
        <row r="10839">
          <cell r="I10839">
            <v>-57</v>
          </cell>
        </row>
        <row r="10840">
          <cell r="G10840" t="str">
            <v>VALE</v>
          </cell>
          <cell r="I10840">
            <v>-4000</v>
          </cell>
        </row>
        <row r="10841">
          <cell r="G10841">
            <v>11761</v>
          </cell>
          <cell r="I10841">
            <v>700</v>
          </cell>
        </row>
        <row r="10842">
          <cell r="I10842">
            <v>-1837.45</v>
          </cell>
        </row>
        <row r="10843">
          <cell r="G10843">
            <v>11763</v>
          </cell>
          <cell r="I10843">
            <v>2000</v>
          </cell>
        </row>
        <row r="10844">
          <cell r="G10844">
            <v>11764</v>
          </cell>
          <cell r="I10844">
            <v>1300</v>
          </cell>
        </row>
        <row r="10845">
          <cell r="G10845">
            <v>11765</v>
          </cell>
          <cell r="I10845">
            <v>600</v>
          </cell>
        </row>
        <row r="10846">
          <cell r="I10846">
            <v>41156.646400000114</v>
          </cell>
        </row>
        <row r="10847">
          <cell r="I10847">
            <v>0</v>
          </cell>
        </row>
        <row r="10848">
          <cell r="G10848" t="str">
            <v>zz</v>
          </cell>
          <cell r="I10848">
            <v>1340</v>
          </cell>
        </row>
        <row r="10849">
          <cell r="G10849">
            <v>11766</v>
          </cell>
          <cell r="I10849">
            <v>500</v>
          </cell>
        </row>
        <row r="10850">
          <cell r="G10850">
            <v>11767</v>
          </cell>
          <cell r="I10850">
            <v>400</v>
          </cell>
        </row>
        <row r="10851">
          <cell r="G10851">
            <v>11768</v>
          </cell>
          <cell r="I10851">
            <v>200</v>
          </cell>
        </row>
        <row r="10852">
          <cell r="G10852">
            <v>11769</v>
          </cell>
          <cell r="I10852">
            <v>200</v>
          </cell>
        </row>
        <row r="10853">
          <cell r="G10853">
            <v>11770</v>
          </cell>
          <cell r="I10853">
            <v>300</v>
          </cell>
        </row>
        <row r="10854">
          <cell r="I10854">
            <v>-72</v>
          </cell>
        </row>
        <row r="10855">
          <cell r="I10855">
            <v>-260</v>
          </cell>
        </row>
        <row r="10856">
          <cell r="I10856">
            <v>-800</v>
          </cell>
        </row>
        <row r="10857">
          <cell r="I10857">
            <v>-4120</v>
          </cell>
        </row>
        <row r="10858">
          <cell r="I10858">
            <v>-3000</v>
          </cell>
        </row>
        <row r="10859">
          <cell r="I10859">
            <v>-231</v>
          </cell>
        </row>
        <row r="10860">
          <cell r="I10860">
            <v>-430</v>
          </cell>
        </row>
        <row r="10861">
          <cell r="G10861">
            <v>11770</v>
          </cell>
          <cell r="I10861">
            <v>5700</v>
          </cell>
        </row>
        <row r="10862">
          <cell r="G10862">
            <v>11682</v>
          </cell>
          <cell r="I10862">
            <v>9000</v>
          </cell>
        </row>
        <row r="10863">
          <cell r="G10863">
            <v>11771</v>
          </cell>
          <cell r="I10863">
            <v>3000</v>
          </cell>
        </row>
        <row r="10864">
          <cell r="G10864">
            <v>11772</v>
          </cell>
          <cell r="I10864">
            <v>7000</v>
          </cell>
        </row>
        <row r="10865">
          <cell r="G10865">
            <v>11658</v>
          </cell>
          <cell r="I10865">
            <v>10000</v>
          </cell>
        </row>
        <row r="10866">
          <cell r="G10866">
            <v>11773</v>
          </cell>
          <cell r="I10866">
            <v>1000</v>
          </cell>
        </row>
        <row r="10867">
          <cell r="I10867">
            <v>-200</v>
          </cell>
        </row>
        <row r="10868">
          <cell r="I10868">
            <v>-4000</v>
          </cell>
        </row>
        <row r="10869">
          <cell r="G10869" t="str">
            <v>VALE</v>
          </cell>
          <cell r="I10869">
            <v>-7500</v>
          </cell>
        </row>
        <row r="10870">
          <cell r="G10870">
            <v>11774</v>
          </cell>
          <cell r="I10870">
            <v>2400</v>
          </cell>
        </row>
        <row r="10871">
          <cell r="G10871">
            <v>11773</v>
          </cell>
          <cell r="I10871">
            <v>18000</v>
          </cell>
        </row>
        <row r="10872">
          <cell r="G10872" t="str">
            <v>VALE</v>
          </cell>
          <cell r="I10872">
            <v>-1500</v>
          </cell>
        </row>
        <row r="10873">
          <cell r="I10873">
            <v>-5000</v>
          </cell>
        </row>
        <row r="10874">
          <cell r="I10874">
            <v>-11300</v>
          </cell>
        </row>
        <row r="10875">
          <cell r="I10875">
            <v>-4000</v>
          </cell>
        </row>
        <row r="10876">
          <cell r="I10876">
            <v>-1530</v>
          </cell>
        </row>
        <row r="10877">
          <cell r="I10877">
            <v>-15000</v>
          </cell>
        </row>
        <row r="10878">
          <cell r="I10878">
            <v>-700</v>
          </cell>
        </row>
        <row r="10879">
          <cell r="I10879">
            <v>-200</v>
          </cell>
        </row>
        <row r="10880">
          <cell r="I10880">
            <v>-956</v>
          </cell>
        </row>
        <row r="10881">
          <cell r="I10881">
            <v>-628</v>
          </cell>
        </row>
        <row r="10882">
          <cell r="I10882">
            <v>-400</v>
          </cell>
        </row>
        <row r="10883">
          <cell r="I10883">
            <v>-4050</v>
          </cell>
        </row>
        <row r="10884">
          <cell r="I10884">
            <v>-3852</v>
          </cell>
        </row>
        <row r="10885">
          <cell r="I10885">
            <v>-175</v>
          </cell>
        </row>
        <row r="10886">
          <cell r="I10886">
            <v>-500</v>
          </cell>
        </row>
        <row r="10887">
          <cell r="I10887">
            <v>-1565</v>
          </cell>
        </row>
        <row r="10888">
          <cell r="I10888">
            <v>-4080.78</v>
          </cell>
        </row>
        <row r="10889">
          <cell r="I10889">
            <v>-1116.4099999999999</v>
          </cell>
        </row>
        <row r="10890">
          <cell r="I10890">
            <v>-284</v>
          </cell>
        </row>
        <row r="10891">
          <cell r="I10891">
            <v>-1500</v>
          </cell>
        </row>
        <row r="10892">
          <cell r="I10892">
            <v>-4000</v>
          </cell>
        </row>
        <row r="10893">
          <cell r="I10893">
            <v>-40</v>
          </cell>
        </row>
        <row r="10894">
          <cell r="I10894">
            <v>-48</v>
          </cell>
        </row>
        <row r="10895">
          <cell r="I10895">
            <v>-50</v>
          </cell>
        </row>
        <row r="10896">
          <cell r="I10896">
            <v>-408</v>
          </cell>
        </row>
        <row r="10897">
          <cell r="I10897">
            <v>-1600</v>
          </cell>
        </row>
        <row r="10898">
          <cell r="I10898">
            <v>-600</v>
          </cell>
        </row>
        <row r="10899">
          <cell r="I10899">
            <v>-500</v>
          </cell>
        </row>
        <row r="10900">
          <cell r="I10900">
            <v>-2000</v>
          </cell>
        </row>
        <row r="10901">
          <cell r="I10901">
            <v>-380</v>
          </cell>
        </row>
        <row r="10902">
          <cell r="I10902">
            <v>-179</v>
          </cell>
        </row>
        <row r="10903">
          <cell r="I10903">
            <v>-79</v>
          </cell>
        </row>
        <row r="10904">
          <cell r="G10904" t="str">
            <v>VALE</v>
          </cell>
          <cell r="I10904">
            <v>-258</v>
          </cell>
        </row>
        <row r="10905">
          <cell r="G10905" t="str">
            <v>VALE</v>
          </cell>
          <cell r="I10905">
            <v>-94</v>
          </cell>
        </row>
        <row r="10906">
          <cell r="G10906" t="str">
            <v>VALE</v>
          </cell>
          <cell r="I10906">
            <v>-352</v>
          </cell>
        </row>
        <row r="10907">
          <cell r="G10907" t="str">
            <v>VALE</v>
          </cell>
          <cell r="I10907">
            <v>-282</v>
          </cell>
        </row>
        <row r="10908">
          <cell r="G10908" t="str">
            <v>VALE</v>
          </cell>
          <cell r="I10908">
            <v>-352</v>
          </cell>
        </row>
        <row r="10909">
          <cell r="G10909" t="str">
            <v>VALE</v>
          </cell>
          <cell r="I10909">
            <v>-305</v>
          </cell>
        </row>
        <row r="10910">
          <cell r="G10910" t="str">
            <v>VALE</v>
          </cell>
          <cell r="I10910">
            <v>-94</v>
          </cell>
        </row>
        <row r="10911">
          <cell r="G10911" t="str">
            <v>VALE</v>
          </cell>
          <cell r="I10911">
            <v>-147</v>
          </cell>
        </row>
        <row r="10912">
          <cell r="G10912" t="str">
            <v>VALE</v>
          </cell>
          <cell r="I10912">
            <v>-300</v>
          </cell>
        </row>
        <row r="10913">
          <cell r="G10913" t="str">
            <v>VALE</v>
          </cell>
          <cell r="I10913">
            <v>-352</v>
          </cell>
        </row>
        <row r="10914">
          <cell r="I10914">
            <v>-424.81</v>
          </cell>
        </row>
        <row r="10915">
          <cell r="I10915">
            <v>-90</v>
          </cell>
        </row>
        <row r="10916">
          <cell r="I10916">
            <v>-830</v>
          </cell>
        </row>
        <row r="10917">
          <cell r="G10917">
            <v>11776</v>
          </cell>
          <cell r="I10917">
            <v>300</v>
          </cell>
        </row>
        <row r="10918">
          <cell r="G10918">
            <v>11775</v>
          </cell>
          <cell r="I10918">
            <v>500</v>
          </cell>
        </row>
        <row r="10919">
          <cell r="G10919">
            <v>11770</v>
          </cell>
          <cell r="I10919">
            <v>4000</v>
          </cell>
        </row>
        <row r="10920">
          <cell r="G10920">
            <v>11779</v>
          </cell>
          <cell r="I10920">
            <v>200</v>
          </cell>
        </row>
        <row r="10921">
          <cell r="G10921">
            <v>11678</v>
          </cell>
          <cell r="I10921">
            <v>6425</v>
          </cell>
        </row>
        <row r="10922">
          <cell r="G10922">
            <v>11778</v>
          </cell>
          <cell r="I10922">
            <v>10000</v>
          </cell>
        </row>
        <row r="10923">
          <cell r="G10923">
            <v>11776</v>
          </cell>
          <cell r="I10923">
            <v>31000</v>
          </cell>
        </row>
        <row r="10924">
          <cell r="G10924">
            <v>11777</v>
          </cell>
          <cell r="I10924">
            <v>600</v>
          </cell>
        </row>
        <row r="10925">
          <cell r="G10925" t="str">
            <v>JUICIO</v>
          </cell>
          <cell r="I10925">
            <v>-20000</v>
          </cell>
        </row>
        <row r="10926">
          <cell r="G10926" t="str">
            <v>VALE</v>
          </cell>
          <cell r="I10926">
            <v>-2000</v>
          </cell>
        </row>
        <row r="10927">
          <cell r="I10927">
            <v>-1050</v>
          </cell>
        </row>
        <row r="10928">
          <cell r="I10928">
            <v>-70</v>
          </cell>
        </row>
        <row r="10929">
          <cell r="I10929">
            <v>-200</v>
          </cell>
        </row>
        <row r="10930">
          <cell r="I10930">
            <v>-200</v>
          </cell>
        </row>
        <row r="10931">
          <cell r="I10931">
            <v>-320</v>
          </cell>
        </row>
        <row r="10932">
          <cell r="I10932">
            <v>-1149</v>
          </cell>
        </row>
        <row r="10933">
          <cell r="I10933">
            <v>-254</v>
          </cell>
        </row>
        <row r="10934">
          <cell r="I10934">
            <v>-4000</v>
          </cell>
        </row>
        <row r="10935">
          <cell r="I10935">
            <v>-330</v>
          </cell>
        </row>
        <row r="10936">
          <cell r="I10936">
            <v>-57.95</v>
          </cell>
        </row>
        <row r="10937">
          <cell r="G10937">
            <v>11780</v>
          </cell>
          <cell r="I10937">
            <v>2100</v>
          </cell>
        </row>
        <row r="10938">
          <cell r="G10938">
            <v>11714</v>
          </cell>
          <cell r="I10938">
            <v>1000</v>
          </cell>
        </row>
        <row r="10939">
          <cell r="I10939">
            <v>-973.8</v>
          </cell>
        </row>
        <row r="10940">
          <cell r="I10940">
            <v>-2018.48</v>
          </cell>
        </row>
        <row r="10941">
          <cell r="G10941">
            <v>11748</v>
          </cell>
          <cell r="I10941">
            <v>8200</v>
          </cell>
        </row>
        <row r="10942">
          <cell r="G10942">
            <v>11494</v>
          </cell>
          <cell r="I10942">
            <v>31500</v>
          </cell>
        </row>
        <row r="10943">
          <cell r="G10943">
            <v>11716</v>
          </cell>
          <cell r="I10943">
            <v>3200</v>
          </cell>
        </row>
        <row r="10944">
          <cell r="G10944">
            <v>11782</v>
          </cell>
          <cell r="I10944">
            <v>10000</v>
          </cell>
        </row>
        <row r="10945">
          <cell r="G10945">
            <v>11702</v>
          </cell>
          <cell r="I10945">
            <v>11500</v>
          </cell>
        </row>
        <row r="10946">
          <cell r="I10946">
            <v>-1357</v>
          </cell>
        </row>
        <row r="10947">
          <cell r="I10947">
            <v>-700</v>
          </cell>
        </row>
        <row r="10948">
          <cell r="G10948" t="str">
            <v>VALE</v>
          </cell>
          <cell r="I10948">
            <v>-960</v>
          </cell>
        </row>
        <row r="10949">
          <cell r="I10949">
            <v>-272</v>
          </cell>
        </row>
        <row r="10950">
          <cell r="I10950">
            <v>-372.43</v>
          </cell>
        </row>
        <row r="10951">
          <cell r="I10951">
            <v>-300</v>
          </cell>
        </row>
        <row r="10952">
          <cell r="I10952">
            <v>-5242.5</v>
          </cell>
        </row>
        <row r="10953">
          <cell r="I10953">
            <v>-1000</v>
          </cell>
        </row>
        <row r="10954">
          <cell r="I10954">
            <v>-550</v>
          </cell>
        </row>
        <row r="10955">
          <cell r="I10955">
            <v>-5000</v>
          </cell>
        </row>
        <row r="10956">
          <cell r="I10956">
            <v>-25000</v>
          </cell>
        </row>
        <row r="10957">
          <cell r="I10957">
            <v>-512</v>
          </cell>
        </row>
        <row r="10958">
          <cell r="I10958">
            <v>-48</v>
          </cell>
        </row>
        <row r="10959">
          <cell r="I10959">
            <v>-50</v>
          </cell>
        </row>
        <row r="10960">
          <cell r="I10960">
            <v>-102</v>
          </cell>
        </row>
        <row r="10961">
          <cell r="I10961">
            <v>-200</v>
          </cell>
        </row>
        <row r="10962">
          <cell r="I10962">
            <v>-42</v>
          </cell>
        </row>
        <row r="10963">
          <cell r="I10963">
            <v>-3726.08</v>
          </cell>
        </row>
        <row r="10964">
          <cell r="I10964">
            <v>-200</v>
          </cell>
        </row>
        <row r="10965">
          <cell r="I10965">
            <v>-200</v>
          </cell>
        </row>
        <row r="10966">
          <cell r="G10966" t="str">
            <v>VALE</v>
          </cell>
          <cell r="I10966">
            <v>-3000</v>
          </cell>
        </row>
        <row r="10967">
          <cell r="G10967" t="str">
            <v>VALE</v>
          </cell>
          <cell r="I10967">
            <v>-352</v>
          </cell>
        </row>
        <row r="10968">
          <cell r="G10968" t="str">
            <v>VALE</v>
          </cell>
          <cell r="I10968">
            <v>-70</v>
          </cell>
        </row>
        <row r="10969">
          <cell r="G10969" t="str">
            <v>VALE</v>
          </cell>
          <cell r="I10969">
            <v>-258</v>
          </cell>
        </row>
        <row r="10970">
          <cell r="G10970" t="str">
            <v>VALE</v>
          </cell>
          <cell r="I10970">
            <v>-235</v>
          </cell>
        </row>
        <row r="10971">
          <cell r="G10971" t="str">
            <v>VALE</v>
          </cell>
          <cell r="I10971">
            <v>-423</v>
          </cell>
        </row>
        <row r="10972">
          <cell r="G10972" t="str">
            <v>VALE</v>
          </cell>
          <cell r="I10972">
            <v>-72</v>
          </cell>
        </row>
        <row r="10973">
          <cell r="G10973" t="str">
            <v>VALE</v>
          </cell>
          <cell r="I10973">
            <v>-70</v>
          </cell>
        </row>
        <row r="10974">
          <cell r="G10974" t="str">
            <v>VALE</v>
          </cell>
          <cell r="I10974">
            <v>-70</v>
          </cell>
        </row>
        <row r="10975">
          <cell r="G10975" t="str">
            <v>VALE</v>
          </cell>
          <cell r="I10975">
            <v>-171</v>
          </cell>
        </row>
        <row r="10976">
          <cell r="G10976" t="str">
            <v>VALE</v>
          </cell>
          <cell r="I10976">
            <v>-352</v>
          </cell>
        </row>
        <row r="10977">
          <cell r="G10977" t="str">
            <v>VALE</v>
          </cell>
          <cell r="I10977">
            <v>-117</v>
          </cell>
        </row>
        <row r="10978">
          <cell r="G10978" t="str">
            <v>VALE</v>
          </cell>
          <cell r="I10978">
            <v>-1500</v>
          </cell>
        </row>
        <row r="10979">
          <cell r="G10979" t="str">
            <v>VALE</v>
          </cell>
          <cell r="I10979">
            <v>-1000</v>
          </cell>
        </row>
        <row r="10980">
          <cell r="G10980" t="str">
            <v>VALE</v>
          </cell>
          <cell r="I10980">
            <v>-200</v>
          </cell>
        </row>
        <row r="10981">
          <cell r="G10981" t="str">
            <v>VALE</v>
          </cell>
          <cell r="I10981">
            <v>-500</v>
          </cell>
        </row>
        <row r="10982">
          <cell r="G10982" t="str">
            <v>VALE</v>
          </cell>
          <cell r="I10982">
            <v>-300</v>
          </cell>
        </row>
        <row r="10983">
          <cell r="G10983" t="str">
            <v>VALE</v>
          </cell>
          <cell r="I10983">
            <v>-300</v>
          </cell>
        </row>
        <row r="10984">
          <cell r="G10984">
            <v>11697</v>
          </cell>
          <cell r="I10984">
            <v>1000</v>
          </cell>
        </row>
        <row r="10985">
          <cell r="I10985">
            <v>-2000</v>
          </cell>
        </row>
        <row r="10986">
          <cell r="G10986">
            <v>11783</v>
          </cell>
          <cell r="I10986">
            <v>11000</v>
          </cell>
        </row>
        <row r="10987">
          <cell r="G10987">
            <v>11730</v>
          </cell>
          <cell r="I10987">
            <v>1600</v>
          </cell>
        </row>
        <row r="10988">
          <cell r="I10988">
            <v>-180</v>
          </cell>
        </row>
        <row r="10989">
          <cell r="G10989">
            <v>11734</v>
          </cell>
          <cell r="I10989">
            <v>4000</v>
          </cell>
        </row>
        <row r="10990">
          <cell r="G10990">
            <v>11657</v>
          </cell>
          <cell r="I10990">
            <v>9800</v>
          </cell>
        </row>
        <row r="10991">
          <cell r="I10991">
            <v>-788</v>
          </cell>
        </row>
        <row r="10992">
          <cell r="I10992">
            <v>-9000</v>
          </cell>
        </row>
        <row r="10993">
          <cell r="G10993">
            <v>11707</v>
          </cell>
          <cell r="I10993">
            <v>5560</v>
          </cell>
        </row>
        <row r="10994">
          <cell r="I10994">
            <v>-148</v>
          </cell>
        </row>
        <row r="10995">
          <cell r="I10995">
            <v>-326</v>
          </cell>
        </row>
        <row r="10996">
          <cell r="I10996">
            <v>-373.21</v>
          </cell>
        </row>
        <row r="10997">
          <cell r="G10997">
            <v>11684</v>
          </cell>
          <cell r="I10997">
            <v>430</v>
          </cell>
        </row>
        <row r="10998">
          <cell r="I10998">
            <v>-200</v>
          </cell>
        </row>
        <row r="10999">
          <cell r="G10999" t="str">
            <v>VALE</v>
          </cell>
          <cell r="I10999">
            <v>-447</v>
          </cell>
        </row>
        <row r="11000">
          <cell r="G11000" t="str">
            <v>VALE</v>
          </cell>
          <cell r="I11000">
            <v>-400</v>
          </cell>
        </row>
        <row r="11001">
          <cell r="I11001">
            <v>-460</v>
          </cell>
        </row>
        <row r="11002">
          <cell r="I11002">
            <v>-450</v>
          </cell>
        </row>
        <row r="11003">
          <cell r="I11003">
            <v>-102</v>
          </cell>
        </row>
        <row r="11004">
          <cell r="I11004">
            <v>-650</v>
          </cell>
        </row>
        <row r="11005">
          <cell r="I11005">
            <v>-800</v>
          </cell>
        </row>
        <row r="11006">
          <cell r="I11006">
            <v>-1350</v>
          </cell>
        </row>
        <row r="11007">
          <cell r="G11007">
            <v>11785</v>
          </cell>
          <cell r="I11007">
            <v>2000</v>
          </cell>
        </row>
        <row r="11008">
          <cell r="G11008" t="str">
            <v>VALE</v>
          </cell>
          <cell r="I11008">
            <v>-4000</v>
          </cell>
        </row>
        <row r="11009">
          <cell r="G11009" t="str">
            <v>VALE</v>
          </cell>
          <cell r="I11009">
            <v>-624</v>
          </cell>
        </row>
        <row r="11010">
          <cell r="G11010">
            <v>11785</v>
          </cell>
          <cell r="I11010">
            <v>23000</v>
          </cell>
        </row>
        <row r="11011">
          <cell r="G11011">
            <v>11786</v>
          </cell>
          <cell r="I11011">
            <v>500</v>
          </cell>
        </row>
        <row r="11012">
          <cell r="G11012">
            <v>11787</v>
          </cell>
          <cell r="I11012">
            <v>2000</v>
          </cell>
        </row>
        <row r="11013">
          <cell r="G11013">
            <v>11727</v>
          </cell>
          <cell r="I11013">
            <v>2260</v>
          </cell>
        </row>
        <row r="11014">
          <cell r="I11014">
            <v>-48</v>
          </cell>
        </row>
        <row r="11015">
          <cell r="I11015">
            <v>-50</v>
          </cell>
        </row>
        <row r="11016">
          <cell r="I11016">
            <v>-50.8</v>
          </cell>
        </row>
        <row r="11017">
          <cell r="I11017">
            <v>-912.42</v>
          </cell>
        </row>
        <row r="11018">
          <cell r="I11018">
            <v>-158.51999999999998</v>
          </cell>
        </row>
        <row r="11019">
          <cell r="I11019">
            <v>-2200</v>
          </cell>
        </row>
        <row r="11020">
          <cell r="I11020">
            <v>-20</v>
          </cell>
        </row>
        <row r="11021">
          <cell r="I11021">
            <v>-402</v>
          </cell>
        </row>
        <row r="11022">
          <cell r="I11022">
            <v>-241</v>
          </cell>
        </row>
        <row r="11023">
          <cell r="I11023">
            <v>-700</v>
          </cell>
        </row>
        <row r="11024">
          <cell r="I11024">
            <v>-3000</v>
          </cell>
        </row>
        <row r="11025">
          <cell r="G11025" t="str">
            <v>VALE</v>
          </cell>
          <cell r="I11025">
            <v>-681</v>
          </cell>
        </row>
        <row r="11026">
          <cell r="G11026" t="str">
            <v>VALE</v>
          </cell>
          <cell r="I11026">
            <v>-869</v>
          </cell>
        </row>
        <row r="11027">
          <cell r="G11027" t="str">
            <v>VALE</v>
          </cell>
          <cell r="I11027">
            <v>-94</v>
          </cell>
        </row>
        <row r="11028">
          <cell r="G11028" t="str">
            <v>VALE</v>
          </cell>
          <cell r="I11028">
            <v>-587</v>
          </cell>
        </row>
        <row r="11029">
          <cell r="G11029" t="str">
            <v>VALE</v>
          </cell>
          <cell r="I11029">
            <v>-96</v>
          </cell>
        </row>
        <row r="11030">
          <cell r="G11030" t="str">
            <v>VALE</v>
          </cell>
          <cell r="I11030">
            <v>-94</v>
          </cell>
        </row>
        <row r="11031">
          <cell r="G11031" t="str">
            <v>VALE</v>
          </cell>
          <cell r="I11031">
            <v>-94</v>
          </cell>
        </row>
        <row r="11032">
          <cell r="G11032" t="str">
            <v>VALE</v>
          </cell>
          <cell r="I11032">
            <v>-98</v>
          </cell>
        </row>
        <row r="11033">
          <cell r="G11033" t="str">
            <v>VALE</v>
          </cell>
          <cell r="I11033">
            <v>-587</v>
          </cell>
        </row>
        <row r="11034">
          <cell r="G11034" t="str">
            <v>VALE</v>
          </cell>
          <cell r="I11034">
            <v>-258</v>
          </cell>
        </row>
        <row r="11035">
          <cell r="G11035" t="str">
            <v>VALE</v>
          </cell>
          <cell r="I11035">
            <v>-1000</v>
          </cell>
        </row>
        <row r="11036">
          <cell r="G11036" t="str">
            <v>VALE</v>
          </cell>
          <cell r="I11036">
            <v>-300</v>
          </cell>
        </row>
        <row r="11037">
          <cell r="G11037" t="str">
            <v>VALE</v>
          </cell>
          <cell r="I11037">
            <v>-100</v>
          </cell>
        </row>
        <row r="11038">
          <cell r="G11038" t="str">
            <v>VALE</v>
          </cell>
          <cell r="I11038">
            <v>-300</v>
          </cell>
        </row>
        <row r="11039">
          <cell r="G11039" t="str">
            <v>VALE</v>
          </cell>
          <cell r="I11039">
            <v>-1000</v>
          </cell>
        </row>
        <row r="11040">
          <cell r="G11040" t="str">
            <v>VALE</v>
          </cell>
          <cell r="I11040">
            <v>-400</v>
          </cell>
        </row>
        <row r="11041">
          <cell r="G11041" t="str">
            <v>VALE</v>
          </cell>
          <cell r="I11041">
            <v>-400</v>
          </cell>
        </row>
        <row r="11042">
          <cell r="G11042" t="str">
            <v>VALE</v>
          </cell>
          <cell r="I11042">
            <v>-1020</v>
          </cell>
        </row>
        <row r="11043">
          <cell r="G11043">
            <v>11731</v>
          </cell>
          <cell r="I11043">
            <v>12770</v>
          </cell>
        </row>
        <row r="11044">
          <cell r="I11044">
            <v>-376</v>
          </cell>
        </row>
        <row r="11045">
          <cell r="G11045">
            <v>11788</v>
          </cell>
          <cell r="I11045">
            <v>100</v>
          </cell>
        </row>
        <row r="11046">
          <cell r="G11046">
            <v>11789</v>
          </cell>
          <cell r="I11046">
            <v>200</v>
          </cell>
        </row>
        <row r="11047">
          <cell r="G11047">
            <v>11790</v>
          </cell>
          <cell r="I11047">
            <v>600</v>
          </cell>
        </row>
        <row r="11048">
          <cell r="G11048">
            <v>11792</v>
          </cell>
          <cell r="I11048">
            <v>900</v>
          </cell>
        </row>
        <row r="11049">
          <cell r="G11049">
            <v>11709</v>
          </cell>
          <cell r="I11049">
            <v>6024</v>
          </cell>
        </row>
        <row r="11050">
          <cell r="I11050">
            <v>-455</v>
          </cell>
        </row>
        <row r="11051">
          <cell r="I11051">
            <v>-12000</v>
          </cell>
        </row>
        <row r="11052">
          <cell r="I11052">
            <v>-450</v>
          </cell>
        </row>
        <row r="11053">
          <cell r="I11053">
            <v>-834.62</v>
          </cell>
        </row>
        <row r="11054">
          <cell r="I11054">
            <v>-2897</v>
          </cell>
        </row>
        <row r="11055">
          <cell r="G11055">
            <v>11789</v>
          </cell>
          <cell r="I11055">
            <v>19550</v>
          </cell>
        </row>
        <row r="11056">
          <cell r="I11056">
            <v>-350</v>
          </cell>
        </row>
        <row r="11057">
          <cell r="I11057">
            <v>-250</v>
          </cell>
        </row>
        <row r="11058">
          <cell r="I11058">
            <v>-380</v>
          </cell>
        </row>
        <row r="11059">
          <cell r="I11059">
            <v>-750</v>
          </cell>
        </row>
        <row r="11060">
          <cell r="I11060">
            <v>-384</v>
          </cell>
        </row>
        <row r="11061">
          <cell r="I11061">
            <v>-350</v>
          </cell>
        </row>
        <row r="11062">
          <cell r="I11062">
            <v>-20000</v>
          </cell>
        </row>
        <row r="11063">
          <cell r="I11063">
            <v>-250</v>
          </cell>
        </row>
        <row r="11064">
          <cell r="I11064">
            <v>-450</v>
          </cell>
        </row>
        <row r="11065">
          <cell r="I11065">
            <v>-472.5</v>
          </cell>
        </row>
        <row r="11066">
          <cell r="I11066">
            <v>-420</v>
          </cell>
        </row>
        <row r="11067">
          <cell r="G11067" t="str">
            <v>fct</v>
          </cell>
          <cell r="I11067">
            <v>-99.5</v>
          </cell>
        </row>
        <row r="11068">
          <cell r="I11068">
            <v>-350</v>
          </cell>
        </row>
        <row r="11069">
          <cell r="I11069">
            <v>-441.15</v>
          </cell>
        </row>
        <row r="11070">
          <cell r="I11070">
            <v>-9669.68</v>
          </cell>
        </row>
        <row r="11071">
          <cell r="G11071">
            <v>11799</v>
          </cell>
          <cell r="I11071">
            <v>10000</v>
          </cell>
        </row>
        <row r="11072">
          <cell r="G11072">
            <v>11720</v>
          </cell>
          <cell r="I11072">
            <v>1600</v>
          </cell>
        </row>
        <row r="11073">
          <cell r="I11073">
            <v>-1103</v>
          </cell>
        </row>
        <row r="11074">
          <cell r="I11074">
            <v>-980</v>
          </cell>
        </row>
        <row r="11075">
          <cell r="I11075">
            <v>-400</v>
          </cell>
        </row>
        <row r="11076">
          <cell r="G11076">
            <v>11797</v>
          </cell>
          <cell r="I11076">
            <v>3100</v>
          </cell>
        </row>
        <row r="11077">
          <cell r="G11077">
            <v>11805</v>
          </cell>
          <cell r="I11077">
            <v>200</v>
          </cell>
        </row>
        <row r="11078">
          <cell r="G11078">
            <v>11804</v>
          </cell>
          <cell r="I11078">
            <v>100</v>
          </cell>
        </row>
        <row r="11079">
          <cell r="G11079">
            <v>11801</v>
          </cell>
          <cell r="I11079">
            <v>421.16</v>
          </cell>
        </row>
        <row r="11080">
          <cell r="I11080">
            <v>-5000</v>
          </cell>
        </row>
        <row r="11081">
          <cell r="I11081">
            <v>-48</v>
          </cell>
        </row>
        <row r="11082">
          <cell r="I11082">
            <v>-50</v>
          </cell>
        </row>
        <row r="11083">
          <cell r="I11083">
            <v>-170</v>
          </cell>
        </row>
        <row r="11084">
          <cell r="I11084">
            <v>-421.16</v>
          </cell>
        </row>
        <row r="11085">
          <cell r="I11085">
            <v>-892</v>
          </cell>
        </row>
        <row r="11086">
          <cell r="I11086">
            <v>-800</v>
          </cell>
        </row>
        <row r="11087">
          <cell r="I11087">
            <v>-400</v>
          </cell>
        </row>
        <row r="11088">
          <cell r="G11088">
            <v>11773</v>
          </cell>
          <cell r="I11088">
            <v>20000</v>
          </cell>
        </row>
        <row r="11089">
          <cell r="I11089">
            <v>-329</v>
          </cell>
        </row>
        <row r="11090">
          <cell r="I11090">
            <v>-164</v>
          </cell>
        </row>
        <row r="11091">
          <cell r="I11091">
            <v>-493</v>
          </cell>
        </row>
        <row r="11092">
          <cell r="G11092" t="str">
            <v>VALE</v>
          </cell>
          <cell r="I11092">
            <v>-100</v>
          </cell>
        </row>
        <row r="11093">
          <cell r="G11093" t="str">
            <v>VALE</v>
          </cell>
          <cell r="I11093">
            <v>-500</v>
          </cell>
        </row>
        <row r="11094">
          <cell r="G11094" t="str">
            <v>VALE</v>
          </cell>
          <cell r="I11094">
            <v>-200</v>
          </cell>
        </row>
        <row r="11095">
          <cell r="I11095">
            <v>-602</v>
          </cell>
        </row>
        <row r="11096">
          <cell r="I11096">
            <v>-400</v>
          </cell>
        </row>
        <row r="11097">
          <cell r="G11097">
            <v>11806</v>
          </cell>
          <cell r="I11097">
            <v>100</v>
          </cell>
        </row>
        <row r="11098">
          <cell r="G11098">
            <v>11807</v>
          </cell>
          <cell r="I11098">
            <v>300</v>
          </cell>
        </row>
        <row r="11099">
          <cell r="G11099">
            <v>11808</v>
          </cell>
          <cell r="I11099">
            <v>1000</v>
          </cell>
        </row>
        <row r="11100">
          <cell r="G11100">
            <v>11809</v>
          </cell>
          <cell r="I11100">
            <v>100</v>
          </cell>
        </row>
        <row r="11101">
          <cell r="G11101">
            <v>11810</v>
          </cell>
          <cell r="I11101">
            <v>500</v>
          </cell>
        </row>
        <row r="11102">
          <cell r="G11102">
            <v>11811</v>
          </cell>
          <cell r="I11102">
            <v>100</v>
          </cell>
        </row>
        <row r="11103">
          <cell r="G11103">
            <v>11812</v>
          </cell>
          <cell r="I11103">
            <v>100</v>
          </cell>
        </row>
        <row r="11104">
          <cell r="G11104">
            <v>11816</v>
          </cell>
          <cell r="I11104">
            <v>100</v>
          </cell>
        </row>
        <row r="11105">
          <cell r="G11105">
            <v>11815</v>
          </cell>
          <cell r="I11105">
            <v>100</v>
          </cell>
        </row>
        <row r="11106">
          <cell r="G11106">
            <v>11813</v>
          </cell>
          <cell r="I11106">
            <v>100</v>
          </cell>
        </row>
        <row r="11107">
          <cell r="G11107">
            <v>11815</v>
          </cell>
          <cell r="I11107">
            <v>100</v>
          </cell>
        </row>
        <row r="11108">
          <cell r="G11108">
            <v>11807</v>
          </cell>
          <cell r="I11108">
            <v>29700</v>
          </cell>
        </row>
        <row r="11109">
          <cell r="G11109">
            <v>11739</v>
          </cell>
          <cell r="I11109">
            <v>2100</v>
          </cell>
        </row>
        <row r="11110">
          <cell r="I11110">
            <v>-1290</v>
          </cell>
        </row>
        <row r="11111">
          <cell r="I11111">
            <v>-100</v>
          </cell>
        </row>
        <row r="11112">
          <cell r="I11112">
            <v>-501</v>
          </cell>
        </row>
        <row r="11113">
          <cell r="I11113">
            <v>-397</v>
          </cell>
        </row>
        <row r="11114">
          <cell r="I11114">
            <v>-3000</v>
          </cell>
        </row>
        <row r="11115">
          <cell r="I11115">
            <v>-250</v>
          </cell>
        </row>
        <row r="11116">
          <cell r="I11116">
            <v>109396.00640000013</v>
          </cell>
        </row>
        <row r="11118">
          <cell r="I11118">
            <v>-530</v>
          </cell>
        </row>
        <row r="11119">
          <cell r="I11119">
            <v>-950</v>
          </cell>
        </row>
        <row r="11120">
          <cell r="I11120">
            <v>-120</v>
          </cell>
        </row>
        <row r="11121">
          <cell r="I11121">
            <v>-165</v>
          </cell>
        </row>
        <row r="11122">
          <cell r="I11122">
            <v>-1320</v>
          </cell>
        </row>
        <row r="11123">
          <cell r="I11123">
            <v>-1150</v>
          </cell>
        </row>
        <row r="11124">
          <cell r="I11124">
            <v>-847</v>
          </cell>
        </row>
        <row r="11125">
          <cell r="I11125">
            <v>-950</v>
          </cell>
        </row>
        <row r="11126">
          <cell r="I11126">
            <v>-20</v>
          </cell>
        </row>
        <row r="11127">
          <cell r="I11127">
            <v>-600</v>
          </cell>
        </row>
        <row r="11128">
          <cell r="I11128">
            <v>-250</v>
          </cell>
        </row>
        <row r="11129">
          <cell r="I11129">
            <v>-1150</v>
          </cell>
        </row>
        <row r="11130">
          <cell r="I11130">
            <v>-1500</v>
          </cell>
        </row>
        <row r="11131">
          <cell r="I11131">
            <v>-175</v>
          </cell>
        </row>
        <row r="11132">
          <cell r="I11132">
            <v>-846</v>
          </cell>
        </row>
        <row r="11133">
          <cell r="I11133">
            <v>-4557.47</v>
          </cell>
        </row>
        <row r="11134">
          <cell r="G11134">
            <v>11799</v>
          </cell>
          <cell r="I11134">
            <v>50900</v>
          </cell>
        </row>
        <row r="11135">
          <cell r="G11135">
            <v>11776</v>
          </cell>
          <cell r="I11135">
            <v>30690</v>
          </cell>
        </row>
        <row r="11136">
          <cell r="G11136">
            <v>11693</v>
          </cell>
          <cell r="I11136">
            <v>12630</v>
          </cell>
        </row>
        <row r="11137">
          <cell r="G11137">
            <v>11741</v>
          </cell>
          <cell r="I11137">
            <v>9930</v>
          </cell>
        </row>
        <row r="11138">
          <cell r="I11138">
            <v>-260</v>
          </cell>
        </row>
        <row r="11139">
          <cell r="I11139">
            <v>-1165</v>
          </cell>
        </row>
        <row r="11140">
          <cell r="I11140">
            <v>-660</v>
          </cell>
        </row>
        <row r="11141">
          <cell r="I11141">
            <v>-20000</v>
          </cell>
        </row>
        <row r="11142">
          <cell r="I11142">
            <v>-32</v>
          </cell>
        </row>
        <row r="11143">
          <cell r="I11143">
            <v>-491</v>
          </cell>
        </row>
        <row r="11144">
          <cell r="I11144">
            <v>-650</v>
          </cell>
        </row>
        <row r="11145">
          <cell r="G11145">
            <v>11819</v>
          </cell>
          <cell r="I11145">
            <v>10000</v>
          </cell>
        </row>
        <row r="11146">
          <cell r="G11146">
            <v>11770</v>
          </cell>
          <cell r="I11146">
            <v>10000</v>
          </cell>
        </row>
        <row r="11147">
          <cell r="G11147">
            <v>11820</v>
          </cell>
          <cell r="I11147">
            <v>300</v>
          </cell>
        </row>
        <row r="11148">
          <cell r="G11148">
            <v>11822</v>
          </cell>
          <cell r="I11148">
            <v>100</v>
          </cell>
        </row>
        <row r="11149">
          <cell r="I11149">
            <v>-200</v>
          </cell>
        </row>
        <row r="11150">
          <cell r="I11150">
            <v>-22000</v>
          </cell>
        </row>
        <row r="11151">
          <cell r="I11151">
            <v>-66</v>
          </cell>
        </row>
        <row r="11152">
          <cell r="I11152">
            <v>-880</v>
          </cell>
        </row>
        <row r="11153">
          <cell r="I11153">
            <v>-600</v>
          </cell>
        </row>
        <row r="11154">
          <cell r="I11154">
            <v>-225</v>
          </cell>
        </row>
        <row r="11155">
          <cell r="I11155">
            <v>-125.2</v>
          </cell>
        </row>
        <row r="11156">
          <cell r="I11156">
            <v>-20000</v>
          </cell>
        </row>
        <row r="11157">
          <cell r="I11157">
            <v>-5000</v>
          </cell>
        </row>
        <row r="11158">
          <cell r="I11158">
            <v>-3000</v>
          </cell>
        </row>
        <row r="11159">
          <cell r="I11159">
            <v>-7500</v>
          </cell>
        </row>
        <row r="11160">
          <cell r="I11160">
            <v>-6650</v>
          </cell>
        </row>
        <row r="11161">
          <cell r="I11161">
            <v>-1500</v>
          </cell>
        </row>
        <row r="11162">
          <cell r="I11162">
            <v>-400</v>
          </cell>
        </row>
        <row r="11164">
          <cell r="I11164">
            <v>-9000</v>
          </cell>
        </row>
        <row r="11165">
          <cell r="I11165">
            <v>-2250</v>
          </cell>
        </row>
        <row r="11166">
          <cell r="I11166">
            <v>-540</v>
          </cell>
        </row>
        <row r="11167">
          <cell r="I11167">
            <v>-463</v>
          </cell>
        </row>
        <row r="11168">
          <cell r="I11168">
            <v>-540</v>
          </cell>
        </row>
        <row r="11169">
          <cell r="G11169" t="str">
            <v>VALE</v>
          </cell>
          <cell r="I11169">
            <v>-7500</v>
          </cell>
        </row>
        <row r="11170">
          <cell r="I11170">
            <v>-2000</v>
          </cell>
        </row>
        <row r="11171">
          <cell r="I11171">
            <v>-2000</v>
          </cell>
        </row>
        <row r="11172">
          <cell r="I11172">
            <v>-532</v>
          </cell>
        </row>
        <row r="11173">
          <cell r="I11173">
            <v>-80</v>
          </cell>
        </row>
        <row r="11174">
          <cell r="I11174">
            <v>-50</v>
          </cell>
        </row>
        <row r="11175">
          <cell r="I11175">
            <v>-50</v>
          </cell>
        </row>
        <row r="11176">
          <cell r="I11176">
            <v>-952</v>
          </cell>
        </row>
        <row r="11177">
          <cell r="I11177">
            <v>-446</v>
          </cell>
        </row>
        <row r="11178">
          <cell r="I11178">
            <v>-47</v>
          </cell>
        </row>
        <row r="11179">
          <cell r="I11179">
            <v>-117</v>
          </cell>
        </row>
        <row r="11180">
          <cell r="I11180">
            <v>-376</v>
          </cell>
        </row>
        <row r="11181">
          <cell r="I11181">
            <v>-48</v>
          </cell>
        </row>
        <row r="11182">
          <cell r="I11182">
            <v>-47</v>
          </cell>
        </row>
        <row r="11183">
          <cell r="I11183">
            <v>-446</v>
          </cell>
        </row>
        <row r="11184">
          <cell r="I11184">
            <v>-49</v>
          </cell>
        </row>
        <row r="11185">
          <cell r="I11185">
            <v>-94</v>
          </cell>
        </row>
        <row r="11186">
          <cell r="I11186">
            <v>-94</v>
          </cell>
        </row>
        <row r="11187">
          <cell r="I11187">
            <v>-100</v>
          </cell>
        </row>
        <row r="11188">
          <cell r="I11188">
            <v>-200</v>
          </cell>
        </row>
        <row r="11189">
          <cell r="I11189">
            <v>-100</v>
          </cell>
        </row>
        <row r="11190">
          <cell r="I11190">
            <v>-2306.12</v>
          </cell>
        </row>
        <row r="11191">
          <cell r="G11191">
            <v>11822</v>
          </cell>
          <cell r="I11191">
            <v>12000</v>
          </cell>
        </row>
        <row r="11192">
          <cell r="G11192">
            <v>11765</v>
          </cell>
          <cell r="I11192">
            <v>1250</v>
          </cell>
        </row>
        <row r="11193">
          <cell r="I11193">
            <v>-350</v>
          </cell>
        </row>
        <row r="11194">
          <cell r="I11194">
            <v>-200</v>
          </cell>
        </row>
        <row r="11195">
          <cell r="I11195">
            <v>-770</v>
          </cell>
        </row>
        <row r="11196">
          <cell r="I11196">
            <v>-440.32</v>
          </cell>
        </row>
        <row r="11197">
          <cell r="G11197">
            <v>11824</v>
          </cell>
          <cell r="I11197">
            <v>14000</v>
          </cell>
        </row>
        <row r="11198">
          <cell r="G11198">
            <v>11708</v>
          </cell>
          <cell r="I11198">
            <v>5800</v>
          </cell>
        </row>
        <row r="11199">
          <cell r="G11199">
            <v>11809</v>
          </cell>
          <cell r="I11199">
            <v>10000</v>
          </cell>
        </row>
        <row r="11200">
          <cell r="I11200">
            <v>-400</v>
          </cell>
        </row>
        <row r="11201">
          <cell r="I11201">
            <v>-600</v>
          </cell>
        </row>
        <row r="11202">
          <cell r="I11202">
            <v>-80.64</v>
          </cell>
        </row>
        <row r="11203">
          <cell r="G11203">
            <v>11826</v>
          </cell>
          <cell r="I11203">
            <v>1150</v>
          </cell>
        </row>
        <row r="11204">
          <cell r="I11204">
            <v>-600</v>
          </cell>
        </row>
        <row r="11205">
          <cell r="I11205">
            <v>-600</v>
          </cell>
        </row>
        <row r="11206">
          <cell r="I11206">
            <v>-800</v>
          </cell>
        </row>
        <row r="11207">
          <cell r="I11207">
            <v>-900</v>
          </cell>
        </row>
        <row r="11208">
          <cell r="I11208">
            <v>-2504.6999999999998</v>
          </cell>
        </row>
        <row r="11209">
          <cell r="G11209">
            <v>11827</v>
          </cell>
          <cell r="I11209">
            <v>2000</v>
          </cell>
        </row>
        <row r="11210">
          <cell r="G11210">
            <v>11740</v>
          </cell>
          <cell r="I11210">
            <v>3020</v>
          </cell>
        </row>
        <row r="11211">
          <cell r="I11211">
            <v>-800</v>
          </cell>
        </row>
        <row r="11212">
          <cell r="I11212">
            <v>-240</v>
          </cell>
        </row>
        <row r="11213">
          <cell r="I11213">
            <v>-200.01</v>
          </cell>
        </row>
        <row r="11214">
          <cell r="G11214">
            <v>11830</v>
          </cell>
          <cell r="I11214">
            <v>9000</v>
          </cell>
        </row>
        <row r="11215">
          <cell r="I11215">
            <v>-50</v>
          </cell>
        </row>
        <row r="11216">
          <cell r="I11216">
            <v>-50</v>
          </cell>
        </row>
        <row r="11217">
          <cell r="I11217">
            <v>-200</v>
          </cell>
        </row>
        <row r="11218">
          <cell r="I11218">
            <v>-210</v>
          </cell>
        </row>
        <row r="11219">
          <cell r="I11219">
            <v>-200</v>
          </cell>
        </row>
        <row r="11220">
          <cell r="I11220">
            <v>-150</v>
          </cell>
        </row>
        <row r="11221">
          <cell r="I11221">
            <v>-493</v>
          </cell>
        </row>
        <row r="11222">
          <cell r="I11222">
            <v>-282</v>
          </cell>
        </row>
        <row r="11223">
          <cell r="I11223">
            <v>-423</v>
          </cell>
        </row>
        <row r="11224">
          <cell r="I11224">
            <v>-540</v>
          </cell>
        </row>
        <row r="11225">
          <cell r="I11225">
            <v>-120</v>
          </cell>
        </row>
        <row r="11226">
          <cell r="I11226">
            <v>-587</v>
          </cell>
        </row>
        <row r="11227">
          <cell r="I11227">
            <v>-73</v>
          </cell>
        </row>
        <row r="11228">
          <cell r="I11228">
            <v>-94</v>
          </cell>
        </row>
        <row r="11229">
          <cell r="I11229">
            <v>-302</v>
          </cell>
        </row>
        <row r="11230">
          <cell r="I11230">
            <v>-71</v>
          </cell>
        </row>
        <row r="11231">
          <cell r="I11231">
            <v>-16</v>
          </cell>
        </row>
        <row r="11232">
          <cell r="I11232">
            <v>-5000</v>
          </cell>
        </row>
        <row r="11233">
          <cell r="G11233">
            <v>11834</v>
          </cell>
          <cell r="I11233">
            <v>100</v>
          </cell>
        </row>
        <row r="11234">
          <cell r="G11234">
            <v>11838</v>
          </cell>
          <cell r="I11234">
            <v>700</v>
          </cell>
        </row>
        <row r="11235">
          <cell r="G11235">
            <v>11835</v>
          </cell>
          <cell r="I11235">
            <v>1000</v>
          </cell>
        </row>
        <row r="11236">
          <cell r="G11236">
            <v>11837</v>
          </cell>
          <cell r="I11236">
            <v>1000</v>
          </cell>
        </row>
        <row r="11237">
          <cell r="G11237">
            <v>11833</v>
          </cell>
          <cell r="I11237">
            <v>3000</v>
          </cell>
        </row>
        <row r="11238">
          <cell r="G11238">
            <v>11734</v>
          </cell>
          <cell r="I11238">
            <v>4000</v>
          </cell>
        </row>
        <row r="11239">
          <cell r="G11239">
            <v>11813</v>
          </cell>
          <cell r="I11239">
            <v>10000</v>
          </cell>
        </row>
        <row r="11240">
          <cell r="G11240">
            <v>11836</v>
          </cell>
          <cell r="I11240">
            <v>27500</v>
          </cell>
        </row>
        <row r="11241">
          <cell r="I11241">
            <v>-460</v>
          </cell>
        </row>
        <row r="11242">
          <cell r="I11242">
            <v>-1000</v>
          </cell>
        </row>
        <row r="11243">
          <cell r="I11243">
            <v>-282</v>
          </cell>
        </row>
        <row r="11244">
          <cell r="I11244">
            <v>-469.01</v>
          </cell>
        </row>
        <row r="11245">
          <cell r="I11245">
            <v>-383.88</v>
          </cell>
        </row>
        <row r="11246">
          <cell r="I11246">
            <v>-20000</v>
          </cell>
        </row>
        <row r="11247">
          <cell r="G11247" t="str">
            <v>JUICIO</v>
          </cell>
          <cell r="I11247">
            <v>-25000</v>
          </cell>
        </row>
        <row r="11248">
          <cell r="G11248">
            <v>11841</v>
          </cell>
          <cell r="I11248">
            <v>1100</v>
          </cell>
        </row>
        <row r="11249">
          <cell r="G11249">
            <v>11839</v>
          </cell>
          <cell r="I11249">
            <v>2000</v>
          </cell>
        </row>
        <row r="11250">
          <cell r="G11250">
            <v>11840</v>
          </cell>
          <cell r="I11250">
            <v>2000</v>
          </cell>
        </row>
        <row r="11251">
          <cell r="G11251">
            <v>11738</v>
          </cell>
          <cell r="I11251">
            <v>7000</v>
          </cell>
        </row>
        <row r="11252">
          <cell r="G11252">
            <v>11838</v>
          </cell>
          <cell r="I11252">
            <v>700</v>
          </cell>
        </row>
        <row r="11253">
          <cell r="I11253">
            <v>-200</v>
          </cell>
        </row>
        <row r="11254">
          <cell r="I11254">
            <v>-190</v>
          </cell>
        </row>
        <row r="11255">
          <cell r="I11255">
            <v>-4000</v>
          </cell>
        </row>
        <row r="11256">
          <cell r="I11256">
            <v>-600</v>
          </cell>
        </row>
        <row r="11257">
          <cell r="I11257">
            <v>-500</v>
          </cell>
        </row>
        <row r="11258">
          <cell r="I11258">
            <v>-500</v>
          </cell>
        </row>
        <row r="11259">
          <cell r="I11259">
            <v>-200</v>
          </cell>
        </row>
        <row r="11260">
          <cell r="G11260">
            <v>11842</v>
          </cell>
          <cell r="I11260">
            <v>3200</v>
          </cell>
        </row>
        <row r="11261">
          <cell r="I11261">
            <v>-1000</v>
          </cell>
        </row>
        <row r="11262">
          <cell r="I11262">
            <v>-3050</v>
          </cell>
        </row>
        <row r="11263">
          <cell r="I11263">
            <v>-4400</v>
          </cell>
        </row>
        <row r="11264">
          <cell r="I11264">
            <v>-2000</v>
          </cell>
        </row>
        <row r="11265">
          <cell r="I11265">
            <v>-200</v>
          </cell>
        </row>
        <row r="11266">
          <cell r="I11266">
            <v>-2300</v>
          </cell>
        </row>
        <row r="11267">
          <cell r="G11267">
            <v>11837</v>
          </cell>
          <cell r="I11267">
            <v>3740</v>
          </cell>
        </row>
        <row r="11268">
          <cell r="I11268">
            <v>-1080</v>
          </cell>
        </row>
        <row r="11269">
          <cell r="I11269">
            <v>-1000</v>
          </cell>
        </row>
        <row r="11270">
          <cell r="I11270">
            <v>-47.74</v>
          </cell>
        </row>
        <row r="11271">
          <cell r="I11271">
            <v>-58.05</v>
          </cell>
        </row>
        <row r="11272">
          <cell r="I11272">
            <v>-5000</v>
          </cell>
        </row>
        <row r="11273">
          <cell r="I11273">
            <v>-622</v>
          </cell>
        </row>
        <row r="11274">
          <cell r="I11274">
            <v>-125</v>
          </cell>
        </row>
        <row r="11275">
          <cell r="I11275">
            <v>-432</v>
          </cell>
        </row>
        <row r="11276">
          <cell r="I11276">
            <v>-844</v>
          </cell>
        </row>
        <row r="11277">
          <cell r="I11277">
            <v>-518</v>
          </cell>
        </row>
        <row r="11278">
          <cell r="I11278">
            <v>-564</v>
          </cell>
        </row>
        <row r="11279">
          <cell r="I11279">
            <v>-774</v>
          </cell>
        </row>
        <row r="11280">
          <cell r="I11280">
            <v>-188</v>
          </cell>
        </row>
        <row r="11281">
          <cell r="I11281">
            <v>-4000</v>
          </cell>
        </row>
        <row r="11282">
          <cell r="I11282">
            <v>-1380</v>
          </cell>
        </row>
        <row r="11283">
          <cell r="I11283">
            <v>-800</v>
          </cell>
        </row>
        <row r="11284">
          <cell r="I11284">
            <v>-50</v>
          </cell>
        </row>
        <row r="11285">
          <cell r="I11285">
            <v>-50</v>
          </cell>
        </row>
        <row r="11286">
          <cell r="G11286">
            <v>11821</v>
          </cell>
          <cell r="I11286">
            <v>350</v>
          </cell>
        </row>
        <row r="11287">
          <cell r="I11287">
            <v>-4000</v>
          </cell>
        </row>
        <row r="11288">
          <cell r="I11288">
            <v>-250</v>
          </cell>
        </row>
        <row r="11289">
          <cell r="G11289">
            <v>11684</v>
          </cell>
          <cell r="I11289">
            <v>900</v>
          </cell>
        </row>
        <row r="11290">
          <cell r="G11290">
            <v>11845</v>
          </cell>
          <cell r="I11290">
            <v>1200</v>
          </cell>
        </row>
        <row r="11291">
          <cell r="G11291">
            <v>11806</v>
          </cell>
          <cell r="I11291">
            <v>11000</v>
          </cell>
        </row>
        <row r="11292">
          <cell r="G11292">
            <v>11835</v>
          </cell>
          <cell r="I11292">
            <v>3400</v>
          </cell>
        </row>
        <row r="11293">
          <cell r="G11293">
            <v>11777</v>
          </cell>
          <cell r="I11293">
            <v>1500</v>
          </cell>
        </row>
        <row r="11294">
          <cell r="G11294">
            <v>11849</v>
          </cell>
          <cell r="I11294">
            <v>500</v>
          </cell>
        </row>
        <row r="11295">
          <cell r="G11295">
            <v>11851</v>
          </cell>
          <cell r="I11295">
            <v>3000</v>
          </cell>
        </row>
        <row r="11296">
          <cell r="G11296">
            <v>11568</v>
          </cell>
          <cell r="I11296">
            <v>200</v>
          </cell>
        </row>
        <row r="11297">
          <cell r="I11297">
            <v>-265</v>
          </cell>
        </row>
        <row r="11298">
          <cell r="I11298">
            <v>-400</v>
          </cell>
        </row>
        <row r="11299">
          <cell r="I11299">
            <v>-600</v>
          </cell>
        </row>
        <row r="11300">
          <cell r="G11300" t="str">
            <v>fct</v>
          </cell>
          <cell r="I11300">
            <v>-120</v>
          </cell>
        </row>
        <row r="11301">
          <cell r="I11301">
            <v>-70</v>
          </cell>
        </row>
        <row r="11302">
          <cell r="I11302">
            <v>-44</v>
          </cell>
        </row>
        <row r="11303">
          <cell r="I11303">
            <v>-30000</v>
          </cell>
        </row>
        <row r="11304">
          <cell r="I11304">
            <v>-1150</v>
          </cell>
        </row>
        <row r="11305">
          <cell r="I11305">
            <v>1220</v>
          </cell>
        </row>
        <row r="11306">
          <cell r="I11306">
            <v>-2000</v>
          </cell>
        </row>
        <row r="11307">
          <cell r="G11307">
            <v>11853</v>
          </cell>
          <cell r="I11307">
            <v>900</v>
          </cell>
        </row>
        <row r="11308">
          <cell r="G11308">
            <v>11600</v>
          </cell>
          <cell r="I11308">
            <v>2000</v>
          </cell>
        </row>
        <row r="11309">
          <cell r="G11309">
            <v>11786</v>
          </cell>
          <cell r="I11309">
            <v>1200</v>
          </cell>
        </row>
        <row r="11310">
          <cell r="G11310">
            <v>11854</v>
          </cell>
          <cell r="I11310">
            <v>2000</v>
          </cell>
        </row>
        <row r="11311">
          <cell r="I11311">
            <v>-2625</v>
          </cell>
        </row>
        <row r="11312">
          <cell r="I11312">
            <v>-400</v>
          </cell>
        </row>
        <row r="11313">
          <cell r="I11313">
            <v>-800</v>
          </cell>
        </row>
        <row r="11314">
          <cell r="I11314">
            <v>-1308</v>
          </cell>
        </row>
        <row r="11315">
          <cell r="I11315">
            <v>-1300</v>
          </cell>
        </row>
        <row r="11316">
          <cell r="G11316">
            <v>11855</v>
          </cell>
          <cell r="I11316">
            <v>500</v>
          </cell>
        </row>
        <row r="11317">
          <cell r="G11317">
            <v>11856</v>
          </cell>
          <cell r="I11317">
            <v>7000</v>
          </cell>
        </row>
        <row r="11318">
          <cell r="G11318">
            <v>11855</v>
          </cell>
          <cell r="I11318">
            <v>11000</v>
          </cell>
        </row>
        <row r="11319">
          <cell r="I11319">
            <v>-800</v>
          </cell>
        </row>
        <row r="11320">
          <cell r="I11320">
            <v>-850</v>
          </cell>
        </row>
        <row r="11321">
          <cell r="G11321">
            <v>11857</v>
          </cell>
          <cell r="I11321">
            <v>500</v>
          </cell>
        </row>
        <row r="11322">
          <cell r="G11322">
            <v>11809</v>
          </cell>
          <cell r="I11322">
            <v>10400</v>
          </cell>
        </row>
        <row r="11323">
          <cell r="I11323">
            <v>-3000</v>
          </cell>
        </row>
        <row r="11324">
          <cell r="I11324">
            <v>-3000</v>
          </cell>
        </row>
        <row r="11325">
          <cell r="I11325">
            <v>-200</v>
          </cell>
        </row>
        <row r="11326">
          <cell r="I11326">
            <v>-200</v>
          </cell>
        </row>
        <row r="11327">
          <cell r="I11327">
            <v>-643</v>
          </cell>
        </row>
        <row r="11328">
          <cell r="G11328">
            <v>11840</v>
          </cell>
          <cell r="I11328">
            <v>10000</v>
          </cell>
        </row>
        <row r="11329">
          <cell r="G11329">
            <v>11859</v>
          </cell>
          <cell r="I11329">
            <v>6000</v>
          </cell>
        </row>
        <row r="11330">
          <cell r="G11330">
            <v>11860</v>
          </cell>
          <cell r="I11330">
            <v>900</v>
          </cell>
        </row>
        <row r="11331">
          <cell r="I11331">
            <v>-50</v>
          </cell>
        </row>
        <row r="11332">
          <cell r="I11332">
            <v>-50</v>
          </cell>
        </row>
        <row r="11333">
          <cell r="I11333">
            <v>-564</v>
          </cell>
        </row>
        <row r="11334">
          <cell r="I11334">
            <v>-400</v>
          </cell>
        </row>
        <row r="11335">
          <cell r="I11335">
            <v>-423</v>
          </cell>
        </row>
        <row r="11336">
          <cell r="I11336">
            <v>-70</v>
          </cell>
        </row>
        <row r="11337">
          <cell r="I11337">
            <v>-752</v>
          </cell>
        </row>
        <row r="11338">
          <cell r="I11338">
            <v>-3038.32</v>
          </cell>
        </row>
        <row r="11339">
          <cell r="I11339">
            <v>-10000</v>
          </cell>
        </row>
        <row r="11340">
          <cell r="I11340">
            <v>-679</v>
          </cell>
        </row>
        <row r="11341">
          <cell r="I11341">
            <v>-505</v>
          </cell>
        </row>
        <row r="11342">
          <cell r="I11342">
            <v>-44</v>
          </cell>
        </row>
        <row r="11343">
          <cell r="I11343">
            <v>-103</v>
          </cell>
        </row>
        <row r="11344">
          <cell r="I11344">
            <v>-665</v>
          </cell>
        </row>
        <row r="11345">
          <cell r="I11345">
            <v>-600</v>
          </cell>
        </row>
        <row r="11346">
          <cell r="I11346">
            <v>-450</v>
          </cell>
        </row>
        <row r="11347">
          <cell r="G11347">
            <v>11861</v>
          </cell>
          <cell r="I11347">
            <v>2000</v>
          </cell>
        </row>
        <row r="11348">
          <cell r="G11348">
            <v>11862</v>
          </cell>
          <cell r="I11348">
            <v>18000</v>
          </cell>
        </row>
        <row r="11349">
          <cell r="G11349">
            <v>11863</v>
          </cell>
          <cell r="I11349">
            <v>500</v>
          </cell>
        </row>
        <row r="11350">
          <cell r="G11350">
            <v>11864</v>
          </cell>
          <cell r="I11350">
            <v>5457</v>
          </cell>
        </row>
        <row r="11351">
          <cell r="G11351">
            <v>11866</v>
          </cell>
          <cell r="I11351">
            <v>500</v>
          </cell>
        </row>
        <row r="11352">
          <cell r="G11352">
            <v>11867</v>
          </cell>
          <cell r="I11352">
            <v>400</v>
          </cell>
        </row>
        <row r="11353">
          <cell r="G11353">
            <v>11868</v>
          </cell>
          <cell r="I11353">
            <v>6000</v>
          </cell>
        </row>
        <row r="11354">
          <cell r="G11354">
            <v>11869</v>
          </cell>
          <cell r="I11354">
            <v>200</v>
          </cell>
        </row>
        <row r="11355">
          <cell r="G11355">
            <v>11870</v>
          </cell>
          <cell r="I11355">
            <v>100</v>
          </cell>
        </row>
        <row r="11356">
          <cell r="G11356">
            <v>11871</v>
          </cell>
          <cell r="I11356">
            <v>200</v>
          </cell>
        </row>
        <row r="11357">
          <cell r="I11357">
            <v>-20000</v>
          </cell>
        </row>
        <row r="11358">
          <cell r="I11358">
            <v>-3340</v>
          </cell>
        </row>
        <row r="11359">
          <cell r="I11359">
            <v>-2000</v>
          </cell>
        </row>
        <row r="11360">
          <cell r="I11360">
            <v>-2120</v>
          </cell>
        </row>
        <row r="11361">
          <cell r="G11361">
            <v>11874</v>
          </cell>
          <cell r="I11361">
            <v>600</v>
          </cell>
        </row>
        <row r="11362">
          <cell r="G11362">
            <v>11875</v>
          </cell>
          <cell r="I11362">
            <v>900</v>
          </cell>
        </row>
        <row r="11363">
          <cell r="G11363">
            <v>11859</v>
          </cell>
          <cell r="I11363">
            <v>3000</v>
          </cell>
        </row>
        <row r="11364">
          <cell r="G11364">
            <v>11816</v>
          </cell>
          <cell r="I11364">
            <v>-100</v>
          </cell>
        </row>
        <row r="11365">
          <cell r="I11365">
            <v>-850</v>
          </cell>
        </row>
        <row r="11366">
          <cell r="I11366">
            <v>-300</v>
          </cell>
        </row>
        <row r="11367">
          <cell r="I11367">
            <v>-96</v>
          </cell>
        </row>
        <row r="11368">
          <cell r="I11368">
            <v>-500</v>
          </cell>
        </row>
        <row r="11369">
          <cell r="G11369" t="str">
            <v>fct</v>
          </cell>
          <cell r="I11369">
            <v>-120</v>
          </cell>
        </row>
        <row r="11370">
          <cell r="I11370">
            <v>-58</v>
          </cell>
        </row>
        <row r="11371">
          <cell r="I11371">
            <v>-5000</v>
          </cell>
        </row>
        <row r="11372">
          <cell r="I11372">
            <v>-10000</v>
          </cell>
        </row>
        <row r="11373">
          <cell r="I11373">
            <v>-1120</v>
          </cell>
        </row>
        <row r="11374">
          <cell r="G11374">
            <v>11851</v>
          </cell>
          <cell r="I11374">
            <v>7800</v>
          </cell>
        </row>
        <row r="11375">
          <cell r="G11375">
            <v>11852</v>
          </cell>
          <cell r="I11375">
            <v>3500</v>
          </cell>
        </row>
        <row r="11376">
          <cell r="G11376">
            <v>11879</v>
          </cell>
          <cell r="I11376">
            <v>7200</v>
          </cell>
        </row>
        <row r="11377">
          <cell r="I11377">
            <v>-185</v>
          </cell>
        </row>
        <row r="11378">
          <cell r="I11378">
            <v>-200</v>
          </cell>
        </row>
        <row r="11379">
          <cell r="I11379">
            <v>-460</v>
          </cell>
        </row>
        <row r="11380">
          <cell r="I11380">
            <v>-700</v>
          </cell>
        </row>
        <row r="11381">
          <cell r="I11381">
            <v>-181</v>
          </cell>
        </row>
        <row r="11382">
          <cell r="G11382">
            <v>11880</v>
          </cell>
          <cell r="I11382">
            <v>2000</v>
          </cell>
        </row>
        <row r="11383">
          <cell r="G11383">
            <v>11879</v>
          </cell>
          <cell r="I11383">
            <v>3000</v>
          </cell>
        </row>
        <row r="11386">
          <cell r="I11386">
            <v>-100</v>
          </cell>
        </row>
        <row r="11387">
          <cell r="I11387">
            <v>-50</v>
          </cell>
        </row>
        <row r="11388">
          <cell r="I11388">
            <v>-50</v>
          </cell>
        </row>
        <row r="11389">
          <cell r="I11389">
            <v>-600</v>
          </cell>
        </row>
        <row r="11390">
          <cell r="I11390">
            <v>-200</v>
          </cell>
        </row>
        <row r="11391">
          <cell r="I11391">
            <v>-6876</v>
          </cell>
        </row>
        <row r="11392">
          <cell r="I11392">
            <v>-300</v>
          </cell>
        </row>
        <row r="11393">
          <cell r="I11393">
            <v>-180</v>
          </cell>
        </row>
        <row r="11394">
          <cell r="I11394">
            <v>-300</v>
          </cell>
        </row>
        <row r="11395">
          <cell r="I11395">
            <v>-770</v>
          </cell>
        </row>
        <row r="11396">
          <cell r="I11396">
            <v>-200</v>
          </cell>
        </row>
        <row r="11397">
          <cell r="I11397">
            <v>-500</v>
          </cell>
        </row>
        <row r="11398">
          <cell r="I11398">
            <v>-211</v>
          </cell>
        </row>
        <row r="11399">
          <cell r="I11399">
            <v>-438</v>
          </cell>
        </row>
        <row r="11400">
          <cell r="G11400">
            <v>11869</v>
          </cell>
          <cell r="I11400">
            <v>5000</v>
          </cell>
        </row>
        <row r="11401">
          <cell r="G11401">
            <v>11783</v>
          </cell>
          <cell r="I11401">
            <v>12600</v>
          </cell>
        </row>
        <row r="11402">
          <cell r="G11402">
            <v>11885</v>
          </cell>
          <cell r="I11402">
            <v>2000</v>
          </cell>
        </row>
        <row r="11403">
          <cell r="I11403">
            <v>-197</v>
          </cell>
        </row>
        <row r="11404">
          <cell r="I11404">
            <v>-550</v>
          </cell>
        </row>
        <row r="11405">
          <cell r="I11405">
            <v>-960</v>
          </cell>
        </row>
        <row r="11406">
          <cell r="G11406">
            <v>11888</v>
          </cell>
          <cell r="I11406">
            <v>200</v>
          </cell>
        </row>
        <row r="11407">
          <cell r="I11407">
            <v>-250</v>
          </cell>
        </row>
        <row r="11408">
          <cell r="I11408">
            <v>-2192.91</v>
          </cell>
        </row>
        <row r="11409">
          <cell r="I11409">
            <v>-650</v>
          </cell>
        </row>
        <row r="11410">
          <cell r="I11410">
            <v>-480</v>
          </cell>
        </row>
        <row r="11411">
          <cell r="I11411">
            <v>-3000</v>
          </cell>
        </row>
        <row r="11412">
          <cell r="I11412">
            <v>-3000</v>
          </cell>
        </row>
        <row r="11413">
          <cell r="I11413">
            <v>-14000</v>
          </cell>
        </row>
        <row r="11414">
          <cell r="I11414">
            <v>-7000</v>
          </cell>
        </row>
        <row r="11415">
          <cell r="I11415">
            <v>-3400</v>
          </cell>
        </row>
        <row r="11416">
          <cell r="I11416">
            <v>-1500</v>
          </cell>
        </row>
        <row r="11418">
          <cell r="I11418">
            <v>-4874</v>
          </cell>
        </row>
        <row r="11419">
          <cell r="I11419">
            <v>-540</v>
          </cell>
        </row>
        <row r="11420">
          <cell r="I11420">
            <v>-578</v>
          </cell>
        </row>
        <row r="11422">
          <cell r="I11422">
            <v>-200</v>
          </cell>
        </row>
        <row r="11423">
          <cell r="I11423">
            <v>-466</v>
          </cell>
        </row>
        <row r="11424">
          <cell r="G11424" t="str">
            <v>fct</v>
          </cell>
          <cell r="I11424">
            <v>-120</v>
          </cell>
        </row>
        <row r="11425">
          <cell r="I11425">
            <v>-216</v>
          </cell>
        </row>
        <row r="11426">
          <cell r="I11426">
            <v>-480</v>
          </cell>
        </row>
        <row r="11427">
          <cell r="I11427">
            <v>-1853</v>
          </cell>
        </row>
        <row r="11428">
          <cell r="I11428">
            <v>-1000</v>
          </cell>
        </row>
        <row r="11429">
          <cell r="I11429">
            <v>-480</v>
          </cell>
        </row>
        <row r="11430">
          <cell r="G11430">
            <v>11761</v>
          </cell>
          <cell r="I11430">
            <v>1000</v>
          </cell>
        </row>
        <row r="11431">
          <cell r="I11431">
            <v>-10000</v>
          </cell>
        </row>
        <row r="11432">
          <cell r="G11432">
            <v>11890</v>
          </cell>
          <cell r="I11432">
            <v>400</v>
          </cell>
        </row>
        <row r="11433">
          <cell r="G11433">
            <v>11889</v>
          </cell>
          <cell r="I11433">
            <v>10000</v>
          </cell>
        </row>
        <row r="11434">
          <cell r="G11434">
            <v>11831</v>
          </cell>
          <cell r="I11434">
            <v>1400</v>
          </cell>
        </row>
        <row r="11435">
          <cell r="G11435">
            <v>11893</v>
          </cell>
          <cell r="I11435">
            <v>500</v>
          </cell>
        </row>
        <row r="11436">
          <cell r="I11436">
            <v>-3000</v>
          </cell>
        </row>
        <row r="11437">
          <cell r="I11437">
            <v>-10000</v>
          </cell>
        </row>
        <row r="11438">
          <cell r="I11438">
            <v>-1027.6500000000001</v>
          </cell>
        </row>
        <row r="11439">
          <cell r="I11439">
            <v>-166.34</v>
          </cell>
        </row>
        <row r="11440">
          <cell r="I11440">
            <v>-60</v>
          </cell>
        </row>
        <row r="11441">
          <cell r="I11441">
            <v>-700</v>
          </cell>
        </row>
        <row r="11442">
          <cell r="I11442">
            <v>-855</v>
          </cell>
        </row>
        <row r="11443">
          <cell r="I11443">
            <v>-7500</v>
          </cell>
        </row>
        <row r="11444">
          <cell r="G11444">
            <v>11845</v>
          </cell>
          <cell r="I11444">
            <v>1200</v>
          </cell>
        </row>
        <row r="11445">
          <cell r="G11445">
            <v>11895</v>
          </cell>
          <cell r="I11445">
            <v>200</v>
          </cell>
        </row>
        <row r="11446">
          <cell r="G11446">
            <v>11888</v>
          </cell>
          <cell r="I11446">
            <v>1200</v>
          </cell>
        </row>
        <row r="11447">
          <cell r="G11447">
            <v>11842</v>
          </cell>
          <cell r="I11447">
            <v>3789</v>
          </cell>
        </row>
        <row r="11448">
          <cell r="G11448">
            <v>11711</v>
          </cell>
          <cell r="I11448">
            <v>15000</v>
          </cell>
        </row>
        <row r="11449">
          <cell r="G11449">
            <v>11897</v>
          </cell>
          <cell r="I11449">
            <v>1000</v>
          </cell>
        </row>
        <row r="11450">
          <cell r="G11450">
            <v>11880</v>
          </cell>
          <cell r="I11450">
            <v>1050</v>
          </cell>
        </row>
        <row r="11451">
          <cell r="G11451">
            <v>11856</v>
          </cell>
          <cell r="I11451">
            <v>10714</v>
          </cell>
        </row>
        <row r="11452">
          <cell r="G11452">
            <v>11787</v>
          </cell>
          <cell r="I11452">
            <v>2500</v>
          </cell>
        </row>
        <row r="11453">
          <cell r="G11453">
            <v>11792</v>
          </cell>
          <cell r="I11453">
            <v>900</v>
          </cell>
        </row>
        <row r="11454">
          <cell r="I11454">
            <v>-50</v>
          </cell>
        </row>
        <row r="11455">
          <cell r="I11455">
            <v>-50</v>
          </cell>
        </row>
        <row r="11456">
          <cell r="I11456">
            <v>-1062</v>
          </cell>
        </row>
        <row r="11457">
          <cell r="I11457">
            <v>-5000</v>
          </cell>
        </row>
        <row r="11458">
          <cell r="I11458">
            <v>-564</v>
          </cell>
        </row>
        <row r="11459">
          <cell r="I11459">
            <v>-752</v>
          </cell>
        </row>
        <row r="11460">
          <cell r="I11460">
            <v>-752</v>
          </cell>
        </row>
        <row r="11461">
          <cell r="I11461">
            <v>-800</v>
          </cell>
        </row>
        <row r="11462">
          <cell r="I11462">
            <v>-144</v>
          </cell>
        </row>
        <row r="11463">
          <cell r="I11463">
            <v>-400</v>
          </cell>
        </row>
        <row r="11464">
          <cell r="I11464">
            <v>-49</v>
          </cell>
        </row>
        <row r="11465">
          <cell r="I11465">
            <v>-150</v>
          </cell>
        </row>
        <row r="11466">
          <cell r="I11466">
            <v>-200</v>
          </cell>
        </row>
        <row r="11467">
          <cell r="I11467">
            <v>-800</v>
          </cell>
        </row>
        <row r="11468">
          <cell r="G11468">
            <v>11819</v>
          </cell>
          <cell r="I11468">
            <v>9700</v>
          </cell>
        </row>
        <row r="11469">
          <cell r="G11469">
            <v>11902</v>
          </cell>
          <cell r="I11469">
            <v>300</v>
          </cell>
        </row>
        <row r="11470">
          <cell r="G11470">
            <v>11901</v>
          </cell>
          <cell r="I11470">
            <v>1500</v>
          </cell>
        </row>
        <row r="11471">
          <cell r="G11471">
            <v>11903</v>
          </cell>
          <cell r="I11471">
            <v>200</v>
          </cell>
        </row>
        <row r="11472">
          <cell r="G11472">
            <v>11904</v>
          </cell>
          <cell r="I11472">
            <v>100</v>
          </cell>
        </row>
        <row r="11473">
          <cell r="G11473">
            <v>11905</v>
          </cell>
          <cell r="I11473">
            <v>100</v>
          </cell>
        </row>
        <row r="11474">
          <cell r="G11474">
            <v>11906</v>
          </cell>
          <cell r="I11474">
            <v>400</v>
          </cell>
        </row>
        <row r="11475">
          <cell r="G11475">
            <v>11810</v>
          </cell>
          <cell r="I11475">
            <v>2800</v>
          </cell>
        </row>
        <row r="11476">
          <cell r="G11476">
            <v>11898</v>
          </cell>
          <cell r="I11476">
            <v>1500</v>
          </cell>
        </row>
        <row r="11477">
          <cell r="G11477">
            <v>11908</v>
          </cell>
          <cell r="I11477">
            <v>200</v>
          </cell>
        </row>
        <row r="11478">
          <cell r="I11478">
            <v>-500</v>
          </cell>
        </row>
        <row r="11479">
          <cell r="G11479" t="str">
            <v>fct</v>
          </cell>
          <cell r="I11479">
            <v>-120</v>
          </cell>
        </row>
        <row r="11480">
          <cell r="I11480">
            <v>-550</v>
          </cell>
        </row>
        <row r="11481">
          <cell r="I11481">
            <v>-12000</v>
          </cell>
        </row>
        <row r="11482">
          <cell r="I11482">
            <v>-208</v>
          </cell>
        </row>
        <row r="11483">
          <cell r="I11483">
            <v>-77</v>
          </cell>
        </row>
        <row r="11484">
          <cell r="I11484">
            <v>-150</v>
          </cell>
        </row>
        <row r="11485">
          <cell r="I11485">
            <v>-1100</v>
          </cell>
        </row>
        <row r="11486">
          <cell r="I11486">
            <v>-800</v>
          </cell>
        </row>
        <row r="11487">
          <cell r="G11487">
            <v>11898</v>
          </cell>
          <cell r="I11487">
            <v>8150</v>
          </cell>
        </row>
        <row r="11488">
          <cell r="G11488">
            <v>11849</v>
          </cell>
          <cell r="I11488">
            <v>550</v>
          </cell>
        </row>
        <row r="11489">
          <cell r="G11489">
            <v>11906</v>
          </cell>
          <cell r="I11489">
            <v>1230</v>
          </cell>
        </row>
        <row r="11490">
          <cell r="G11490">
            <v>11909</v>
          </cell>
          <cell r="I11490">
            <v>1000</v>
          </cell>
        </row>
        <row r="11491">
          <cell r="G11491">
            <v>11910</v>
          </cell>
          <cell r="I11491">
            <v>6570</v>
          </cell>
        </row>
        <row r="11492">
          <cell r="I11492">
            <v>-200</v>
          </cell>
        </row>
        <row r="11493">
          <cell r="I11493">
            <v>-10000</v>
          </cell>
        </row>
        <row r="11494">
          <cell r="I11494">
            <v>-500</v>
          </cell>
        </row>
        <row r="11495">
          <cell r="I11495">
            <v>-300</v>
          </cell>
        </row>
        <row r="11496">
          <cell r="G11496">
            <v>11867</v>
          </cell>
          <cell r="I11496">
            <v>3000</v>
          </cell>
        </row>
        <row r="11497">
          <cell r="I11497">
            <v>-1100</v>
          </cell>
        </row>
        <row r="11498">
          <cell r="G11498" t="str">
            <v>fct</v>
          </cell>
          <cell r="I11498">
            <v>-420</v>
          </cell>
        </row>
        <row r="11499">
          <cell r="I11499">
            <v>-2500</v>
          </cell>
        </row>
        <row r="11500">
          <cell r="I11500">
            <v>-1440</v>
          </cell>
        </row>
        <row r="11501">
          <cell r="I11501">
            <v>-370</v>
          </cell>
        </row>
        <row r="11502">
          <cell r="I11502">
            <v>-600</v>
          </cell>
        </row>
        <row r="11503">
          <cell r="I11503">
            <v>-50</v>
          </cell>
        </row>
        <row r="11504">
          <cell r="I11504">
            <v>-50</v>
          </cell>
        </row>
        <row r="11505">
          <cell r="G11505">
            <v>11854</v>
          </cell>
          <cell r="I11505">
            <v>3550</v>
          </cell>
        </row>
        <row r="11506">
          <cell r="I11506">
            <v>-2280</v>
          </cell>
        </row>
        <row r="11507">
          <cell r="I11507">
            <v>-3300</v>
          </cell>
        </row>
        <row r="11508">
          <cell r="I11508">
            <v>-2730</v>
          </cell>
        </row>
        <row r="11509">
          <cell r="I11509">
            <v>-164</v>
          </cell>
        </row>
        <row r="11510">
          <cell r="I11510">
            <v>-305</v>
          </cell>
        </row>
        <row r="11511">
          <cell r="I11511">
            <v>-352</v>
          </cell>
        </row>
        <row r="11512">
          <cell r="I11512">
            <v>-141</v>
          </cell>
        </row>
        <row r="11513">
          <cell r="I11513">
            <v>-188</v>
          </cell>
        </row>
        <row r="11514">
          <cell r="G11514">
            <v>11841</v>
          </cell>
          <cell r="I11514">
            <v>1000</v>
          </cell>
        </row>
        <row r="11515">
          <cell r="I11515">
            <v>-1240</v>
          </cell>
        </row>
        <row r="11516">
          <cell r="G11516">
            <v>11835</v>
          </cell>
          <cell r="I11516">
            <v>4350</v>
          </cell>
        </row>
        <row r="11517">
          <cell r="G11517">
            <v>11912</v>
          </cell>
          <cell r="I11517">
            <v>500</v>
          </cell>
        </row>
        <row r="11518">
          <cell r="G11518">
            <v>11913</v>
          </cell>
          <cell r="I11518">
            <v>1000</v>
          </cell>
        </row>
        <row r="11519">
          <cell r="G11519">
            <v>11914</v>
          </cell>
          <cell r="I11519">
            <v>100</v>
          </cell>
        </row>
        <row r="11520">
          <cell r="G11520">
            <v>11916</v>
          </cell>
          <cell r="I11520">
            <v>4000</v>
          </cell>
        </row>
        <row r="11521">
          <cell r="G11521">
            <v>11806</v>
          </cell>
          <cell r="I11521">
            <v>12200</v>
          </cell>
        </row>
        <row r="11522">
          <cell r="I11522">
            <v>-500</v>
          </cell>
        </row>
        <row r="11523">
          <cell r="G11523">
            <v>11908</v>
          </cell>
          <cell r="I11523">
            <v>2000</v>
          </cell>
        </row>
        <row r="11524">
          <cell r="G11524">
            <v>11914</v>
          </cell>
          <cell r="I11524">
            <v>1000</v>
          </cell>
        </row>
        <row r="11525">
          <cell r="G11525">
            <v>11919</v>
          </cell>
          <cell r="I11525">
            <v>13000</v>
          </cell>
        </row>
        <row r="11526">
          <cell r="G11526">
            <v>11837</v>
          </cell>
          <cell r="I11526">
            <v>4800</v>
          </cell>
        </row>
        <row r="11527">
          <cell r="G11527">
            <v>11734</v>
          </cell>
          <cell r="I11527">
            <v>4000</v>
          </cell>
        </row>
        <row r="11528">
          <cell r="I11528">
            <v>-180</v>
          </cell>
        </row>
        <row r="11529">
          <cell r="I11529">
            <v>-455</v>
          </cell>
        </row>
        <row r="11530">
          <cell r="I11530">
            <v>-179</v>
          </cell>
        </row>
        <row r="11531">
          <cell r="I11531">
            <v>-10000</v>
          </cell>
        </row>
        <row r="11532">
          <cell r="I11532">
            <v>-1354</v>
          </cell>
        </row>
        <row r="11533">
          <cell r="G11533">
            <v>11889</v>
          </cell>
          <cell r="I11533">
            <v>11600</v>
          </cell>
        </row>
        <row r="11534">
          <cell r="G11534">
            <v>11833</v>
          </cell>
          <cell r="I11534">
            <v>3200</v>
          </cell>
        </row>
        <row r="11535">
          <cell r="G11535">
            <v>11822</v>
          </cell>
          <cell r="I11535">
            <v>3900</v>
          </cell>
        </row>
        <row r="11536">
          <cell r="I11536">
            <v>-5000</v>
          </cell>
        </row>
        <row r="11537">
          <cell r="I11537">
            <v>-330</v>
          </cell>
        </row>
        <row r="11538">
          <cell r="I11538">
            <v>-881</v>
          </cell>
        </row>
        <row r="11539">
          <cell r="I11539">
            <v>-240.25</v>
          </cell>
        </row>
        <row r="11540">
          <cell r="I11540">
            <v>-1180</v>
          </cell>
        </row>
        <row r="11541">
          <cell r="I11541">
            <v>-28</v>
          </cell>
        </row>
        <row r="11542">
          <cell r="I11542">
            <v>-191</v>
          </cell>
        </row>
        <row r="11543">
          <cell r="I11543">
            <v>-2600</v>
          </cell>
        </row>
        <row r="11544">
          <cell r="I11544">
            <v>-1020</v>
          </cell>
        </row>
        <row r="11545">
          <cell r="I11545">
            <v>-700</v>
          </cell>
        </row>
        <row r="11546">
          <cell r="G11546">
            <v>11824</v>
          </cell>
          <cell r="I11546">
            <v>12600</v>
          </cell>
        </row>
        <row r="11547">
          <cell r="G11547" t="str">
            <v>fct</v>
          </cell>
          <cell r="I11547">
            <v>-120</v>
          </cell>
        </row>
        <row r="11548">
          <cell r="I11548">
            <v>-809</v>
          </cell>
        </row>
        <row r="11549">
          <cell r="I11549">
            <v>-1100</v>
          </cell>
        </row>
        <row r="11550">
          <cell r="I11550">
            <v>-600</v>
          </cell>
        </row>
        <row r="11551">
          <cell r="G11551">
            <v>11855</v>
          </cell>
          <cell r="I11551">
            <v>11118</v>
          </cell>
        </row>
        <row r="11552">
          <cell r="G11552">
            <v>11890</v>
          </cell>
          <cell r="I11552">
            <v>10000</v>
          </cell>
        </row>
        <row r="11553">
          <cell r="G11553">
            <v>11916</v>
          </cell>
          <cell r="I11553">
            <v>5000</v>
          </cell>
        </row>
        <row r="11554">
          <cell r="G11554">
            <v>11921</v>
          </cell>
          <cell r="I11554">
            <v>10000</v>
          </cell>
        </row>
        <row r="11555">
          <cell r="I11555">
            <v>-7000</v>
          </cell>
        </row>
        <row r="11556">
          <cell r="I11556">
            <v>-50</v>
          </cell>
        </row>
        <row r="11557">
          <cell r="I11557">
            <v>-50</v>
          </cell>
        </row>
        <row r="11558">
          <cell r="I11558">
            <v>-1000</v>
          </cell>
        </row>
        <row r="11559">
          <cell r="I11559">
            <v>-20000</v>
          </cell>
        </row>
        <row r="11560">
          <cell r="I11560">
            <v>-115</v>
          </cell>
        </row>
        <row r="11561">
          <cell r="I11561">
            <v>-149</v>
          </cell>
        </row>
        <row r="11562">
          <cell r="I11562">
            <v>-300</v>
          </cell>
        </row>
        <row r="11563">
          <cell r="I11563">
            <v>-560</v>
          </cell>
        </row>
        <row r="11564">
          <cell r="I11564">
            <v>-869</v>
          </cell>
        </row>
        <row r="11565">
          <cell r="I11565">
            <v>-500</v>
          </cell>
        </row>
        <row r="11566">
          <cell r="I11566">
            <v>-98</v>
          </cell>
        </row>
        <row r="11567">
          <cell r="I11567">
            <v>-98</v>
          </cell>
        </row>
        <row r="11568">
          <cell r="I11568">
            <v>-300</v>
          </cell>
        </row>
        <row r="11569">
          <cell r="I11569">
            <v>-600</v>
          </cell>
        </row>
        <row r="11570">
          <cell r="I11570">
            <v>-500</v>
          </cell>
        </row>
        <row r="11571">
          <cell r="I11571">
            <v>-1064</v>
          </cell>
        </row>
        <row r="11572">
          <cell r="I11572">
            <v>-100</v>
          </cell>
        </row>
        <row r="11573">
          <cell r="I11573">
            <v>-214</v>
          </cell>
        </row>
        <row r="11574">
          <cell r="I11574">
            <v>-1338</v>
          </cell>
        </row>
        <row r="11575">
          <cell r="I11575">
            <v>-111</v>
          </cell>
        </row>
        <row r="11576">
          <cell r="I11576">
            <v>-1000</v>
          </cell>
        </row>
        <row r="11577">
          <cell r="G11577">
            <v>11826</v>
          </cell>
          <cell r="I11577">
            <v>850</v>
          </cell>
        </row>
        <row r="11578">
          <cell r="G11578">
            <v>11922</v>
          </cell>
          <cell r="I11578">
            <v>13000</v>
          </cell>
        </row>
        <row r="11579">
          <cell r="G11579">
            <v>11923</v>
          </cell>
          <cell r="I11579">
            <v>100</v>
          </cell>
        </row>
        <row r="11580">
          <cell r="G11580">
            <v>11924</v>
          </cell>
          <cell r="I11580">
            <v>500</v>
          </cell>
        </row>
        <row r="11581">
          <cell r="G11581">
            <v>11914</v>
          </cell>
          <cell r="I11581">
            <v>60000</v>
          </cell>
        </row>
        <row r="11582">
          <cell r="G11582">
            <v>11900</v>
          </cell>
          <cell r="I11582">
            <v>14500</v>
          </cell>
        </row>
        <row r="11583">
          <cell r="G11583">
            <v>11926</v>
          </cell>
          <cell r="I11583">
            <v>3500</v>
          </cell>
        </row>
        <row r="11584">
          <cell r="G11584">
            <v>11927</v>
          </cell>
          <cell r="I11584">
            <v>1000</v>
          </cell>
        </row>
        <row r="11585">
          <cell r="G11585">
            <v>11920</v>
          </cell>
          <cell r="I11585">
            <v>8000</v>
          </cell>
        </row>
        <row r="11586">
          <cell r="I11586">
            <v>-25000</v>
          </cell>
        </row>
        <row r="11587">
          <cell r="I11587">
            <v>-3800</v>
          </cell>
        </row>
        <row r="11588">
          <cell r="I11588">
            <v>-400</v>
          </cell>
        </row>
        <row r="11589">
          <cell r="I11589">
            <v>-1320</v>
          </cell>
        </row>
        <row r="11590">
          <cell r="I11590">
            <v>-1200</v>
          </cell>
        </row>
        <row r="11591">
          <cell r="I11591">
            <v>-475</v>
          </cell>
        </row>
        <row r="11592">
          <cell r="I11592">
            <v>-5432.86</v>
          </cell>
        </row>
        <row r="11593">
          <cell r="I11593">
            <v>-680</v>
          </cell>
        </row>
        <row r="11594">
          <cell r="I11594">
            <v>-4000</v>
          </cell>
        </row>
        <row r="11595">
          <cell r="I11595">
            <v>-335</v>
          </cell>
        </row>
        <row r="11596">
          <cell r="I11596">
            <v>-47.79</v>
          </cell>
        </row>
        <row r="11597">
          <cell r="I11597">
            <v>-25000</v>
          </cell>
        </row>
        <row r="11598">
          <cell r="I11598">
            <v>-185</v>
          </cell>
        </row>
        <row r="11599">
          <cell r="I11599">
            <v>-700</v>
          </cell>
        </row>
        <row r="11600">
          <cell r="I11600">
            <v>-1300</v>
          </cell>
        </row>
        <row r="11601">
          <cell r="I11601">
            <v>-547.5</v>
          </cell>
        </row>
        <row r="11602">
          <cell r="I11602">
            <v>-462</v>
          </cell>
        </row>
        <row r="11603">
          <cell r="I11603">
            <v>-200</v>
          </cell>
        </row>
        <row r="11604">
          <cell r="I11604">
            <v>-1682</v>
          </cell>
        </row>
        <row r="11605">
          <cell r="I11605">
            <v>-60</v>
          </cell>
        </row>
        <row r="11606">
          <cell r="G11606">
            <v>11853</v>
          </cell>
          <cell r="I11606">
            <v>955</v>
          </cell>
        </row>
        <row r="11607">
          <cell r="G11607">
            <v>11859</v>
          </cell>
          <cell r="I11607">
            <v>8800</v>
          </cell>
        </row>
        <row r="11608">
          <cell r="G11608">
            <v>11928</v>
          </cell>
          <cell r="I11608">
            <v>900</v>
          </cell>
        </row>
        <row r="11609">
          <cell r="I11609">
            <v>-650</v>
          </cell>
        </row>
        <row r="11610">
          <cell r="I11610">
            <v>-480</v>
          </cell>
        </row>
        <row r="11611">
          <cell r="G11611">
            <v>11929</v>
          </cell>
          <cell r="I11611">
            <v>5000</v>
          </cell>
        </row>
        <row r="11612">
          <cell r="I11612">
            <v>-10000</v>
          </cell>
        </row>
        <row r="11613">
          <cell r="I11613">
            <v>-172</v>
          </cell>
        </row>
        <row r="11614">
          <cell r="I11614">
            <v>-300</v>
          </cell>
        </row>
        <row r="11615">
          <cell r="I11615">
            <v>-400</v>
          </cell>
        </row>
        <row r="11616">
          <cell r="I11616">
            <v>-650</v>
          </cell>
        </row>
        <row r="11617">
          <cell r="I11617">
            <v>-1000</v>
          </cell>
        </row>
        <row r="11618">
          <cell r="I11618">
            <v>-270</v>
          </cell>
        </row>
        <row r="11619">
          <cell r="G11619" t="str">
            <v>fct</v>
          </cell>
          <cell r="I11619">
            <v>-120</v>
          </cell>
        </row>
        <row r="11620">
          <cell r="I11620">
            <v>-50</v>
          </cell>
        </row>
        <row r="11621">
          <cell r="I11621">
            <v>-100</v>
          </cell>
        </row>
        <row r="11622">
          <cell r="I11622">
            <v>-453</v>
          </cell>
        </row>
        <row r="11623">
          <cell r="I11623">
            <v>-961</v>
          </cell>
        </row>
        <row r="11624">
          <cell r="I11624">
            <v>-1000</v>
          </cell>
        </row>
        <row r="11625">
          <cell r="I11625">
            <v>-2000</v>
          </cell>
        </row>
        <row r="11626">
          <cell r="I11626">
            <v>-596</v>
          </cell>
        </row>
        <row r="11627">
          <cell r="I11627">
            <v>-711</v>
          </cell>
        </row>
        <row r="11628">
          <cell r="I11628">
            <v>-708</v>
          </cell>
        </row>
        <row r="11629">
          <cell r="I11629">
            <v>-466</v>
          </cell>
        </row>
        <row r="11630">
          <cell r="I11630">
            <v>-211</v>
          </cell>
        </row>
        <row r="11631">
          <cell r="I11631">
            <v>-50</v>
          </cell>
        </row>
        <row r="11632">
          <cell r="I11632">
            <v>-628</v>
          </cell>
        </row>
        <row r="11633">
          <cell r="G11633">
            <v>11923</v>
          </cell>
          <cell r="I11633">
            <v>8500</v>
          </cell>
        </row>
        <row r="11634">
          <cell r="I11634">
            <v>-1250</v>
          </cell>
        </row>
        <row r="11635">
          <cell r="G11635">
            <v>11932</v>
          </cell>
          <cell r="I11635">
            <v>300</v>
          </cell>
        </row>
        <row r="11636">
          <cell r="G11636">
            <v>11931</v>
          </cell>
          <cell r="I11636">
            <v>2000</v>
          </cell>
        </row>
        <row r="11637">
          <cell r="G11637">
            <v>11867</v>
          </cell>
          <cell r="I11637">
            <v>2000</v>
          </cell>
        </row>
        <row r="11638">
          <cell r="G11638">
            <v>11935</v>
          </cell>
          <cell r="I11638">
            <v>1000</v>
          </cell>
        </row>
        <row r="11639">
          <cell r="G11639">
            <v>11936</v>
          </cell>
          <cell r="I11639">
            <v>100</v>
          </cell>
        </row>
        <row r="11640">
          <cell r="G11640">
            <v>11937</v>
          </cell>
          <cell r="I11640">
            <v>200</v>
          </cell>
        </row>
        <row r="11641">
          <cell r="G11641">
            <v>11938</v>
          </cell>
          <cell r="I11641">
            <v>200</v>
          </cell>
        </row>
        <row r="11642">
          <cell r="G11642">
            <v>11939</v>
          </cell>
          <cell r="I11642">
            <v>2000</v>
          </cell>
        </row>
        <row r="11643">
          <cell r="G11643">
            <v>11940</v>
          </cell>
          <cell r="I11643">
            <v>700</v>
          </cell>
        </row>
        <row r="11644">
          <cell r="G11644">
            <v>11942</v>
          </cell>
          <cell r="I11644">
            <v>100</v>
          </cell>
        </row>
        <row r="11645">
          <cell r="G11645">
            <v>11943</v>
          </cell>
          <cell r="I11645">
            <v>200</v>
          </cell>
        </row>
        <row r="11646">
          <cell r="G11646">
            <v>11944</v>
          </cell>
          <cell r="I11646">
            <v>400</v>
          </cell>
        </row>
        <row r="11647">
          <cell r="G11647">
            <v>11945</v>
          </cell>
          <cell r="I11647">
            <v>2500</v>
          </cell>
        </row>
        <row r="11648">
          <cell r="G11648">
            <v>11946</v>
          </cell>
          <cell r="I11648">
            <v>1000</v>
          </cell>
        </row>
        <row r="11649">
          <cell r="G11649">
            <v>11947</v>
          </cell>
          <cell r="I11649">
            <v>1500</v>
          </cell>
        </row>
        <row r="11650">
          <cell r="G11650">
            <v>11929</v>
          </cell>
          <cell r="I11650">
            <v>16700</v>
          </cell>
        </row>
        <row r="11651">
          <cell r="G11651">
            <v>11948</v>
          </cell>
          <cell r="I11651">
            <v>300</v>
          </cell>
        </row>
        <row r="11652">
          <cell r="G11652">
            <v>11949</v>
          </cell>
          <cell r="I11652">
            <v>100</v>
          </cell>
        </row>
        <row r="11653">
          <cell r="G11653">
            <v>11894</v>
          </cell>
          <cell r="I11653">
            <v>7000</v>
          </cell>
        </row>
        <row r="11654">
          <cell r="I11654">
            <v>-7000</v>
          </cell>
        </row>
        <row r="11657">
          <cell r="I11657">
            <v>-7500</v>
          </cell>
        </row>
        <row r="11658">
          <cell r="I11658">
            <v>-900</v>
          </cell>
        </row>
        <row r="11659">
          <cell r="I11659">
            <v>-79.5</v>
          </cell>
        </row>
        <row r="11660">
          <cell r="I11660">
            <v>-2152</v>
          </cell>
        </row>
        <row r="11661">
          <cell r="G11661">
            <v>11852</v>
          </cell>
          <cell r="I11661">
            <v>3764</v>
          </cell>
        </row>
        <row r="11662">
          <cell r="G11662">
            <v>11894</v>
          </cell>
          <cell r="I11662">
            <v>430</v>
          </cell>
        </row>
        <row r="11663">
          <cell r="G11663">
            <v>11950</v>
          </cell>
          <cell r="I11663">
            <v>1000</v>
          </cell>
        </row>
        <row r="11664">
          <cell r="G11664">
            <v>11820</v>
          </cell>
          <cell r="I11664">
            <v>3000</v>
          </cell>
        </row>
        <row r="11665">
          <cell r="G11665">
            <v>11951</v>
          </cell>
          <cell r="I11665">
            <v>900</v>
          </cell>
        </row>
        <row r="11666">
          <cell r="G11666">
            <v>11908</v>
          </cell>
          <cell r="I11666">
            <v>1500</v>
          </cell>
        </row>
        <row r="11667">
          <cell r="I11667">
            <v>-25000</v>
          </cell>
        </row>
        <row r="11668">
          <cell r="I11668">
            <v>-850</v>
          </cell>
        </row>
        <row r="11669">
          <cell r="I11669">
            <v>-410</v>
          </cell>
        </row>
        <row r="11670">
          <cell r="G11670">
            <v>11903</v>
          </cell>
          <cell r="I11670">
            <v>1650</v>
          </cell>
        </row>
        <row r="11671">
          <cell r="G11671">
            <v>11796</v>
          </cell>
          <cell r="I11671">
            <v>14900</v>
          </cell>
        </row>
        <row r="11672">
          <cell r="G11672">
            <v>11910</v>
          </cell>
          <cell r="I11672">
            <v>20000</v>
          </cell>
        </row>
        <row r="11673">
          <cell r="G11673">
            <v>11930</v>
          </cell>
          <cell r="I11673">
            <v>12000</v>
          </cell>
        </row>
        <row r="11674">
          <cell r="I11674">
            <v>-5000</v>
          </cell>
        </row>
        <row r="11675">
          <cell r="I11675">
            <v>-395</v>
          </cell>
        </row>
        <row r="11676">
          <cell r="I11676">
            <v>-1058</v>
          </cell>
        </row>
        <row r="11677">
          <cell r="I11677">
            <v>-182</v>
          </cell>
        </row>
        <row r="11678">
          <cell r="I11678">
            <v>-60</v>
          </cell>
        </row>
        <row r="11679">
          <cell r="I11679">
            <v>-750</v>
          </cell>
        </row>
        <row r="11680">
          <cell r="I11680">
            <v>-590</v>
          </cell>
        </row>
        <row r="11681">
          <cell r="G11681">
            <v>11939</v>
          </cell>
          <cell r="I11681">
            <v>17000</v>
          </cell>
        </row>
        <row r="11682">
          <cell r="G11682">
            <v>11875</v>
          </cell>
          <cell r="I11682">
            <v>950</v>
          </cell>
        </row>
        <row r="11683">
          <cell r="G11683">
            <v>11891</v>
          </cell>
          <cell r="I11683">
            <v>200</v>
          </cell>
        </row>
        <row r="11684">
          <cell r="I11684">
            <v>-1000</v>
          </cell>
        </row>
        <row r="11685">
          <cell r="I11685">
            <v>-500</v>
          </cell>
        </row>
        <row r="11686">
          <cell r="I11686">
            <v>-10000</v>
          </cell>
        </row>
        <row r="11687">
          <cell r="I11687">
            <v>-30000</v>
          </cell>
        </row>
        <row r="11688">
          <cell r="I11688">
            <v>-200</v>
          </cell>
        </row>
        <row r="11689">
          <cell r="I11689">
            <v>-200</v>
          </cell>
        </row>
        <row r="11695">
          <cell r="I11695">
            <v>-4850</v>
          </cell>
        </row>
        <row r="11696">
          <cell r="I11696">
            <v>-6804</v>
          </cell>
        </row>
        <row r="11697">
          <cell r="I11697">
            <v>-220</v>
          </cell>
        </row>
        <row r="11698">
          <cell r="I11698">
            <v>-50</v>
          </cell>
        </row>
        <row r="11699">
          <cell r="I11699">
            <v>-50</v>
          </cell>
        </row>
        <row r="11700">
          <cell r="I11700">
            <v>-1283</v>
          </cell>
        </row>
        <row r="11701">
          <cell r="I11701">
            <v>-1200</v>
          </cell>
        </row>
        <row r="11702">
          <cell r="I11702">
            <v>-535</v>
          </cell>
        </row>
        <row r="11703">
          <cell r="I11703">
            <v>-459</v>
          </cell>
        </row>
        <row r="11704">
          <cell r="I11704">
            <v>-484</v>
          </cell>
        </row>
        <row r="11705">
          <cell r="I11705">
            <v>-280</v>
          </cell>
        </row>
        <row r="11706">
          <cell r="I11706">
            <v>-159</v>
          </cell>
        </row>
        <row r="11707">
          <cell r="I11707">
            <v>-234</v>
          </cell>
        </row>
        <row r="11708">
          <cell r="I11708">
            <v>-51</v>
          </cell>
        </row>
        <row r="11709">
          <cell r="I11709">
            <v>-51</v>
          </cell>
        </row>
        <row r="11710">
          <cell r="I11710">
            <v>-51</v>
          </cell>
        </row>
        <row r="11711">
          <cell r="I11711">
            <v>-378</v>
          </cell>
        </row>
        <row r="11712">
          <cell r="I11712">
            <v>-200</v>
          </cell>
        </row>
        <row r="11713">
          <cell r="G11713">
            <v>11955</v>
          </cell>
          <cell r="I11713">
            <v>500</v>
          </cell>
        </row>
        <row r="11714">
          <cell r="G11714">
            <v>11953</v>
          </cell>
          <cell r="I11714">
            <v>100</v>
          </cell>
        </row>
        <row r="11715">
          <cell r="G11715">
            <v>11954</v>
          </cell>
          <cell r="I11715">
            <v>100</v>
          </cell>
        </row>
        <row r="11716">
          <cell r="G11716">
            <v>11956</v>
          </cell>
          <cell r="I11716">
            <v>3000</v>
          </cell>
        </row>
        <row r="11717">
          <cell r="G11717">
            <v>11957</v>
          </cell>
          <cell r="I11717">
            <v>3000</v>
          </cell>
        </row>
        <row r="11718">
          <cell r="G11718">
            <v>11949</v>
          </cell>
          <cell r="I11718">
            <v>16000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Banco (2)"/>
      <sheetName val="Detalle Cheques"/>
      <sheetName val="Bancos"/>
      <sheetName val="Resumen Banco"/>
      <sheetName val="Movimientos Bancarios"/>
      <sheetName val="Plan de Cuentas"/>
      <sheetName val="a pagar"/>
      <sheetName val="Servicios"/>
      <sheetName val="ingresos"/>
      <sheetName val="Hoja2"/>
      <sheetName val="Hoja3"/>
    </sheetNames>
    <sheetDataSet>
      <sheetData sheetId="0"/>
      <sheetData sheetId="1"/>
      <sheetData sheetId="2"/>
      <sheetData sheetId="3"/>
      <sheetData sheetId="4">
        <row r="1">
          <cell r="G1" t="str">
            <v>Nro Doc</v>
          </cell>
          <cell r="I1" t="str">
            <v>Importe</v>
          </cell>
        </row>
        <row r="2">
          <cell r="I2">
            <v>44009.72</v>
          </cell>
        </row>
        <row r="3">
          <cell r="G3">
            <v>0</v>
          </cell>
          <cell r="I3">
            <v>-90</v>
          </cell>
        </row>
        <row r="4">
          <cell r="G4">
            <v>0</v>
          </cell>
          <cell r="I4">
            <v>-52.91</v>
          </cell>
        </row>
        <row r="5">
          <cell r="G5">
            <v>0</v>
          </cell>
          <cell r="I5">
            <v>-27.3</v>
          </cell>
        </row>
        <row r="6">
          <cell r="G6">
            <v>0</v>
          </cell>
          <cell r="I6">
            <v>-18.899999999999999</v>
          </cell>
        </row>
        <row r="7">
          <cell r="G7">
            <v>0</v>
          </cell>
          <cell r="I7">
            <v>-33.700000000000003</v>
          </cell>
        </row>
        <row r="8">
          <cell r="G8">
            <v>0</v>
          </cell>
          <cell r="I8">
            <v>-130</v>
          </cell>
        </row>
        <row r="9">
          <cell r="G9">
            <v>0</v>
          </cell>
          <cell r="I9">
            <v>-2.6</v>
          </cell>
        </row>
        <row r="10">
          <cell r="G10">
            <v>0</v>
          </cell>
          <cell r="I10">
            <v>-78.63</v>
          </cell>
        </row>
        <row r="11">
          <cell r="G11">
            <v>3191544</v>
          </cell>
          <cell r="I11">
            <v>-5000</v>
          </cell>
        </row>
        <row r="12">
          <cell r="G12">
            <v>3191517</v>
          </cell>
          <cell r="I12">
            <v>-8492.44</v>
          </cell>
        </row>
        <row r="13">
          <cell r="G13">
            <v>3191540</v>
          </cell>
          <cell r="I13">
            <v>-6000</v>
          </cell>
        </row>
        <row r="14">
          <cell r="G14">
            <v>0</v>
          </cell>
          <cell r="I14">
            <v>-9</v>
          </cell>
        </row>
        <row r="15">
          <cell r="G15">
            <v>0</v>
          </cell>
          <cell r="I15">
            <v>-2.0699999999999998</v>
          </cell>
        </row>
        <row r="16">
          <cell r="G16">
            <v>0</v>
          </cell>
          <cell r="I16">
            <v>-1.89</v>
          </cell>
        </row>
        <row r="17">
          <cell r="G17">
            <v>3216</v>
          </cell>
          <cell r="I17">
            <v>5000</v>
          </cell>
        </row>
        <row r="18">
          <cell r="G18">
            <v>3224141</v>
          </cell>
          <cell r="I18">
            <v>-723.14</v>
          </cell>
        </row>
        <row r="19">
          <cell r="G19">
            <v>0</v>
          </cell>
          <cell r="I19">
            <v>-117.01</v>
          </cell>
        </row>
        <row r="20">
          <cell r="G20">
            <v>3224144</v>
          </cell>
          <cell r="I20">
            <v>-1089</v>
          </cell>
        </row>
        <row r="21">
          <cell r="G21">
            <v>0</v>
          </cell>
          <cell r="I21">
            <v>-4.33</v>
          </cell>
        </row>
        <row r="22">
          <cell r="G22">
            <v>0</v>
          </cell>
          <cell r="I22">
            <v>-30</v>
          </cell>
        </row>
        <row r="23">
          <cell r="G23">
            <v>0</v>
          </cell>
          <cell r="I23">
            <v>-70</v>
          </cell>
        </row>
        <row r="24">
          <cell r="G24">
            <v>0</v>
          </cell>
          <cell r="I24">
            <v>-6.95</v>
          </cell>
        </row>
        <row r="25">
          <cell r="G25">
            <v>3288</v>
          </cell>
          <cell r="I25">
            <v>1328</v>
          </cell>
        </row>
        <row r="26">
          <cell r="G26">
            <v>3224138</v>
          </cell>
          <cell r="I26">
            <v>-2117.5</v>
          </cell>
        </row>
        <row r="27">
          <cell r="G27">
            <v>3224139</v>
          </cell>
          <cell r="I27">
            <v>-2117.5</v>
          </cell>
        </row>
        <row r="28">
          <cell r="G28">
            <v>3191529</v>
          </cell>
          <cell r="I28">
            <v>-12531.19</v>
          </cell>
        </row>
        <row r="29">
          <cell r="G29">
            <v>3224142</v>
          </cell>
          <cell r="I29">
            <v>-2613.75</v>
          </cell>
        </row>
        <row r="30">
          <cell r="G30">
            <v>3224145</v>
          </cell>
          <cell r="I30">
            <v>-2100</v>
          </cell>
        </row>
        <row r="31">
          <cell r="G31">
            <v>0</v>
          </cell>
          <cell r="I31">
            <v>-7</v>
          </cell>
        </row>
        <row r="32">
          <cell r="G32">
            <v>0</v>
          </cell>
          <cell r="I32">
            <v>-1.47</v>
          </cell>
        </row>
        <row r="33">
          <cell r="G33">
            <v>3224133</v>
          </cell>
          <cell r="I33">
            <v>-338.72</v>
          </cell>
        </row>
        <row r="34">
          <cell r="G34">
            <v>3191538</v>
          </cell>
          <cell r="I34">
            <v>-725.63</v>
          </cell>
        </row>
        <row r="35">
          <cell r="G35">
            <v>0</v>
          </cell>
          <cell r="I35">
            <v>-128.9</v>
          </cell>
        </row>
        <row r="36">
          <cell r="G36">
            <v>0</v>
          </cell>
          <cell r="I36">
            <v>-7.96</v>
          </cell>
        </row>
        <row r="37">
          <cell r="G37">
            <v>0</v>
          </cell>
          <cell r="I37">
            <v>-18.59</v>
          </cell>
        </row>
        <row r="38">
          <cell r="G38">
            <v>3305</v>
          </cell>
          <cell r="I38">
            <v>170</v>
          </cell>
        </row>
        <row r="39">
          <cell r="G39">
            <v>0</v>
          </cell>
          <cell r="I39">
            <v>-38.17</v>
          </cell>
        </row>
        <row r="40">
          <cell r="G40">
            <v>3214</v>
          </cell>
          <cell r="I40">
            <v>4000</v>
          </cell>
        </row>
        <row r="41">
          <cell r="G41">
            <v>3263</v>
          </cell>
          <cell r="I41">
            <v>4000</v>
          </cell>
        </row>
        <row r="42">
          <cell r="I42">
            <v>-494.72</v>
          </cell>
        </row>
        <row r="43">
          <cell r="G43">
            <v>3312</v>
          </cell>
          <cell r="I43">
            <v>7622.8</v>
          </cell>
        </row>
        <row r="44">
          <cell r="G44">
            <v>3191541</v>
          </cell>
          <cell r="I44">
            <v>-6276.74</v>
          </cell>
        </row>
        <row r="45">
          <cell r="G45">
            <v>3191545</v>
          </cell>
          <cell r="I45">
            <v>-5000</v>
          </cell>
        </row>
        <row r="46">
          <cell r="G46">
            <v>0</v>
          </cell>
          <cell r="I46">
            <v>-13.72</v>
          </cell>
        </row>
        <row r="47">
          <cell r="G47">
            <v>0</v>
          </cell>
          <cell r="I47">
            <v>-6.49</v>
          </cell>
        </row>
        <row r="48">
          <cell r="G48">
            <v>0</v>
          </cell>
          <cell r="I48">
            <v>-2.88</v>
          </cell>
        </row>
        <row r="49">
          <cell r="I49">
            <v>8000</v>
          </cell>
        </row>
        <row r="50">
          <cell r="G50">
            <v>3224165</v>
          </cell>
          <cell r="I50">
            <v>-6103.52</v>
          </cell>
        </row>
        <row r="51">
          <cell r="G51">
            <v>0</v>
          </cell>
          <cell r="I51">
            <v>-10.98</v>
          </cell>
        </row>
        <row r="52">
          <cell r="G52">
            <v>0</v>
          </cell>
          <cell r="I52">
            <v>-14.4</v>
          </cell>
        </row>
        <row r="53">
          <cell r="G53">
            <v>0</v>
          </cell>
          <cell r="I53">
            <v>-7.2</v>
          </cell>
        </row>
        <row r="54">
          <cell r="G54">
            <v>0</v>
          </cell>
          <cell r="I54">
            <v>-67.75</v>
          </cell>
        </row>
        <row r="55">
          <cell r="G55">
            <v>0</v>
          </cell>
          <cell r="I55">
            <v>-3.02</v>
          </cell>
        </row>
        <row r="56">
          <cell r="G56">
            <v>0</v>
          </cell>
          <cell r="I56">
            <v>-2.2999999999999998</v>
          </cell>
        </row>
        <row r="57">
          <cell r="G57">
            <v>0</v>
          </cell>
          <cell r="I57">
            <v>-1.51</v>
          </cell>
        </row>
        <row r="58">
          <cell r="G58">
            <v>0</v>
          </cell>
          <cell r="I58">
            <v>-91.55</v>
          </cell>
        </row>
        <row r="59">
          <cell r="G59">
            <v>0</v>
          </cell>
          <cell r="I59">
            <v>-106.71</v>
          </cell>
        </row>
        <row r="60">
          <cell r="G60">
            <v>0</v>
          </cell>
          <cell r="I60">
            <v>-105.07</v>
          </cell>
        </row>
        <row r="61">
          <cell r="G61">
            <v>0</v>
          </cell>
          <cell r="I61">
            <v>-1.84</v>
          </cell>
        </row>
        <row r="62">
          <cell r="G62">
            <v>3130</v>
          </cell>
          <cell r="I62">
            <v>421</v>
          </cell>
        </row>
        <row r="63">
          <cell r="I63">
            <v>-37.28</v>
          </cell>
        </row>
        <row r="64">
          <cell r="G64">
            <v>3310</v>
          </cell>
          <cell r="I64">
            <v>4000</v>
          </cell>
        </row>
        <row r="65">
          <cell r="G65">
            <v>3313</v>
          </cell>
          <cell r="I65">
            <v>4050</v>
          </cell>
        </row>
        <row r="66">
          <cell r="G66">
            <v>3191543</v>
          </cell>
          <cell r="I66">
            <v>-2935.4</v>
          </cell>
        </row>
        <row r="67">
          <cell r="G67">
            <v>3224129</v>
          </cell>
          <cell r="I67">
            <v>-2893.9</v>
          </cell>
        </row>
        <row r="68">
          <cell r="G68">
            <v>0</v>
          </cell>
          <cell r="I68">
            <v>-38.1</v>
          </cell>
        </row>
        <row r="69">
          <cell r="G69">
            <v>0</v>
          </cell>
          <cell r="I69">
            <v>-48</v>
          </cell>
        </row>
        <row r="70">
          <cell r="G70">
            <v>0</v>
          </cell>
          <cell r="I70">
            <v>-112</v>
          </cell>
        </row>
        <row r="71">
          <cell r="G71">
            <v>3239</v>
          </cell>
          <cell r="I71">
            <v>3313</v>
          </cell>
        </row>
        <row r="72">
          <cell r="G72">
            <v>3311</v>
          </cell>
          <cell r="I72">
            <v>5000</v>
          </cell>
        </row>
        <row r="73">
          <cell r="G73">
            <v>3224169</v>
          </cell>
          <cell r="I73">
            <v>-1285.1099999999999</v>
          </cell>
        </row>
        <row r="74">
          <cell r="G74">
            <v>0</v>
          </cell>
          <cell r="I74">
            <v>-35.64</v>
          </cell>
        </row>
        <row r="75">
          <cell r="G75">
            <v>0</v>
          </cell>
          <cell r="I75">
            <v>-50.6</v>
          </cell>
        </row>
        <row r="76">
          <cell r="G76">
            <v>0</v>
          </cell>
          <cell r="I76">
            <v>-56.7</v>
          </cell>
        </row>
        <row r="77">
          <cell r="G77">
            <v>0</v>
          </cell>
          <cell r="I77">
            <v>-56</v>
          </cell>
        </row>
        <row r="78">
          <cell r="G78">
            <v>0</v>
          </cell>
          <cell r="I78">
            <v>-5.37</v>
          </cell>
        </row>
        <row r="79">
          <cell r="G79">
            <v>3314</v>
          </cell>
          <cell r="I79">
            <v>510</v>
          </cell>
        </row>
        <row r="80">
          <cell r="G80">
            <v>0</v>
          </cell>
          <cell r="I80">
            <v>-56.87</v>
          </cell>
        </row>
        <row r="81">
          <cell r="G81">
            <v>3224146</v>
          </cell>
          <cell r="I81">
            <v>-1501</v>
          </cell>
        </row>
        <row r="82">
          <cell r="G82">
            <v>0</v>
          </cell>
          <cell r="I82">
            <v>-115</v>
          </cell>
        </row>
        <row r="83">
          <cell r="G83">
            <v>0</v>
          </cell>
          <cell r="I83">
            <v>-8.41</v>
          </cell>
        </row>
        <row r="84">
          <cell r="G84">
            <v>0</v>
          </cell>
          <cell r="I84">
            <v>-24.15</v>
          </cell>
        </row>
        <row r="85">
          <cell r="G85">
            <v>0</v>
          </cell>
          <cell r="I85">
            <v>-49.87</v>
          </cell>
        </row>
        <row r="86">
          <cell r="G86">
            <v>0</v>
          </cell>
          <cell r="I86">
            <v>-2.2999999999999998</v>
          </cell>
        </row>
        <row r="87">
          <cell r="G87">
            <v>0</v>
          </cell>
          <cell r="I87">
            <v>-70</v>
          </cell>
        </row>
        <row r="88">
          <cell r="G88">
            <v>0</v>
          </cell>
          <cell r="I88">
            <v>-46.38</v>
          </cell>
        </row>
        <row r="89">
          <cell r="G89">
            <v>0</v>
          </cell>
          <cell r="I89">
            <v>-43.07</v>
          </cell>
        </row>
        <row r="90">
          <cell r="G90">
            <v>0</v>
          </cell>
          <cell r="I90">
            <v>-264.39999999999998</v>
          </cell>
        </row>
        <row r="91">
          <cell r="G91">
            <v>3248</v>
          </cell>
          <cell r="I91">
            <v>1595</v>
          </cell>
        </row>
        <row r="92">
          <cell r="G92">
            <v>3320</v>
          </cell>
          <cell r="I92">
            <v>3861</v>
          </cell>
        </row>
        <row r="93">
          <cell r="G93">
            <v>0</v>
          </cell>
          <cell r="I93">
            <v>-13.51</v>
          </cell>
        </row>
        <row r="94">
          <cell r="G94">
            <v>0</v>
          </cell>
          <cell r="I94">
            <v>-10.78</v>
          </cell>
        </row>
        <row r="95">
          <cell r="G95">
            <v>0</v>
          </cell>
          <cell r="I95">
            <v>-2.83</v>
          </cell>
        </row>
        <row r="96">
          <cell r="G96">
            <v>0</v>
          </cell>
          <cell r="I96">
            <v>-2.65</v>
          </cell>
        </row>
        <row r="97">
          <cell r="G97">
            <v>0</v>
          </cell>
          <cell r="I97">
            <v>-6.2</v>
          </cell>
        </row>
        <row r="98">
          <cell r="G98">
            <v>3323</v>
          </cell>
          <cell r="I98">
            <v>8278</v>
          </cell>
        </row>
        <row r="99">
          <cell r="G99">
            <v>0</v>
          </cell>
          <cell r="I99">
            <v>-0.12</v>
          </cell>
        </row>
        <row r="100">
          <cell r="G100">
            <v>0</v>
          </cell>
          <cell r="I100">
            <v>-32.130000000000003</v>
          </cell>
        </row>
        <row r="101">
          <cell r="G101">
            <v>0</v>
          </cell>
          <cell r="I101">
            <v>0.99</v>
          </cell>
        </row>
        <row r="102">
          <cell r="G102">
            <v>0</v>
          </cell>
          <cell r="I102">
            <v>-54.05</v>
          </cell>
        </row>
        <row r="103">
          <cell r="G103">
            <v>0</v>
          </cell>
          <cell r="I103">
            <v>-20.94</v>
          </cell>
        </row>
        <row r="104">
          <cell r="G104">
            <v>3251</v>
          </cell>
          <cell r="I104">
            <v>4115</v>
          </cell>
        </row>
        <row r="105">
          <cell r="G105">
            <v>3322</v>
          </cell>
          <cell r="I105">
            <v>10000</v>
          </cell>
        </row>
        <row r="106">
          <cell r="G106">
            <v>3224147</v>
          </cell>
          <cell r="I106">
            <v>-1650</v>
          </cell>
        </row>
        <row r="107">
          <cell r="G107">
            <v>0</v>
          </cell>
          <cell r="I107">
            <v>-0.44</v>
          </cell>
        </row>
        <row r="108">
          <cell r="G108">
            <v>0</v>
          </cell>
          <cell r="I108">
            <v>-49.66</v>
          </cell>
        </row>
        <row r="109">
          <cell r="G109">
            <v>0</v>
          </cell>
          <cell r="I109">
            <v>-115.89</v>
          </cell>
        </row>
        <row r="110">
          <cell r="G110">
            <v>3331</v>
          </cell>
          <cell r="I110">
            <v>1768</v>
          </cell>
        </row>
        <row r="111">
          <cell r="G111">
            <v>3191546</v>
          </cell>
          <cell r="I111">
            <v>-6978.72</v>
          </cell>
        </row>
        <row r="112">
          <cell r="G112">
            <v>3224128</v>
          </cell>
          <cell r="I112">
            <v>-6809.41</v>
          </cell>
        </row>
        <row r="113">
          <cell r="G113">
            <v>3224153</v>
          </cell>
          <cell r="I113">
            <v>-2906.3</v>
          </cell>
        </row>
        <row r="114">
          <cell r="G114">
            <v>0</v>
          </cell>
          <cell r="I114">
            <v>-10.59</v>
          </cell>
        </row>
        <row r="115">
          <cell r="G115">
            <v>0</v>
          </cell>
          <cell r="I115">
            <v>-84.69</v>
          </cell>
        </row>
        <row r="116">
          <cell r="G116">
            <v>0</v>
          </cell>
          <cell r="I116">
            <v>-140</v>
          </cell>
        </row>
        <row r="117">
          <cell r="G117">
            <v>0</v>
          </cell>
          <cell r="I117">
            <v>-57.61</v>
          </cell>
        </row>
        <row r="118">
          <cell r="G118">
            <v>3264</v>
          </cell>
          <cell r="I118">
            <v>254</v>
          </cell>
        </row>
        <row r="119">
          <cell r="G119">
            <v>3264</v>
          </cell>
          <cell r="I119">
            <v>324</v>
          </cell>
        </row>
        <row r="120">
          <cell r="G120">
            <v>3325</v>
          </cell>
          <cell r="I120">
            <v>3500</v>
          </cell>
        </row>
        <row r="121">
          <cell r="G121">
            <v>0</v>
          </cell>
          <cell r="I121">
            <v>-216.43</v>
          </cell>
        </row>
        <row r="122">
          <cell r="G122">
            <v>3324</v>
          </cell>
          <cell r="I122">
            <v>7399</v>
          </cell>
        </row>
        <row r="123">
          <cell r="G123">
            <v>0</v>
          </cell>
          <cell r="I123">
            <v>-1652.03</v>
          </cell>
        </row>
        <row r="124">
          <cell r="G124">
            <v>0</v>
          </cell>
          <cell r="I124">
            <v>-101.33</v>
          </cell>
        </row>
        <row r="125">
          <cell r="G125">
            <v>0</v>
          </cell>
          <cell r="I125">
            <v>-10.6</v>
          </cell>
        </row>
        <row r="126">
          <cell r="G126">
            <v>0</v>
          </cell>
          <cell r="I126">
            <v>-24.75</v>
          </cell>
        </row>
        <row r="127">
          <cell r="G127">
            <v>3332</v>
          </cell>
          <cell r="I127">
            <v>472</v>
          </cell>
        </row>
        <row r="128">
          <cell r="G128">
            <v>0</v>
          </cell>
          <cell r="I128">
            <v>-20.14</v>
          </cell>
        </row>
        <row r="129">
          <cell r="G129">
            <v>3330</v>
          </cell>
          <cell r="I129">
            <v>5900</v>
          </cell>
        </row>
        <row r="130">
          <cell r="G130">
            <v>0</v>
          </cell>
          <cell r="I130">
            <v>-0.14000000000000001</v>
          </cell>
        </row>
        <row r="131">
          <cell r="G131">
            <v>0</v>
          </cell>
          <cell r="I131">
            <v>-57.64</v>
          </cell>
        </row>
        <row r="132">
          <cell r="G132">
            <v>0</v>
          </cell>
          <cell r="I132">
            <v>-80.45</v>
          </cell>
        </row>
        <row r="133">
          <cell r="G133">
            <v>0</v>
          </cell>
          <cell r="I133">
            <v>-45.96</v>
          </cell>
        </row>
        <row r="134">
          <cell r="G134">
            <v>0</v>
          </cell>
          <cell r="I134">
            <v>-4.53</v>
          </cell>
        </row>
        <row r="135">
          <cell r="G135">
            <v>0</v>
          </cell>
          <cell r="I135">
            <v>-3.55</v>
          </cell>
        </row>
        <row r="136">
          <cell r="G136">
            <v>0</v>
          </cell>
          <cell r="I136">
            <v>-0.79</v>
          </cell>
        </row>
        <row r="137">
          <cell r="G137">
            <v>0</v>
          </cell>
          <cell r="I137">
            <v>-38.11</v>
          </cell>
        </row>
        <row r="138">
          <cell r="G138">
            <v>0</v>
          </cell>
          <cell r="I138">
            <v>-82.6</v>
          </cell>
        </row>
        <row r="139">
          <cell r="G139">
            <v>0</v>
          </cell>
          <cell r="I139">
            <v>-6.32</v>
          </cell>
        </row>
        <row r="140">
          <cell r="G140">
            <v>3224162</v>
          </cell>
          <cell r="I140">
            <v>-2265.17</v>
          </cell>
        </row>
        <row r="141">
          <cell r="G141">
            <v>3224155</v>
          </cell>
          <cell r="I141">
            <v>-423.98</v>
          </cell>
        </row>
        <row r="142">
          <cell r="G142">
            <v>0</v>
          </cell>
          <cell r="I142">
            <v>-0.52</v>
          </cell>
        </row>
        <row r="143">
          <cell r="G143">
            <v>3337</v>
          </cell>
          <cell r="I143">
            <v>2300</v>
          </cell>
        </row>
        <row r="144">
          <cell r="G144">
            <v>0</v>
          </cell>
          <cell r="I144">
            <v>-142.22</v>
          </cell>
        </row>
        <row r="145">
          <cell r="G145">
            <v>3272</v>
          </cell>
          <cell r="I145">
            <v>10000</v>
          </cell>
        </row>
        <row r="146">
          <cell r="G146">
            <v>3224127</v>
          </cell>
          <cell r="I146">
            <v>-10000</v>
          </cell>
        </row>
        <row r="147">
          <cell r="G147">
            <v>0</v>
          </cell>
          <cell r="I147">
            <v>-16.13</v>
          </cell>
        </row>
        <row r="148">
          <cell r="I148">
            <v>44269.4</v>
          </cell>
        </row>
        <row r="149">
          <cell r="G149">
            <v>3224156</v>
          </cell>
          <cell r="I149">
            <v>-585</v>
          </cell>
        </row>
        <row r="150">
          <cell r="G150">
            <v>3224154</v>
          </cell>
          <cell r="I150">
            <v>-2906.3</v>
          </cell>
        </row>
        <row r="151">
          <cell r="G151">
            <v>0</v>
          </cell>
          <cell r="I151">
            <v>-105</v>
          </cell>
        </row>
        <row r="152">
          <cell r="G152">
            <v>0</v>
          </cell>
          <cell r="I152">
            <v>-60</v>
          </cell>
        </row>
        <row r="153">
          <cell r="G153">
            <v>0</v>
          </cell>
          <cell r="I153">
            <v>-27.3</v>
          </cell>
        </row>
        <row r="154">
          <cell r="G154">
            <v>0</v>
          </cell>
          <cell r="I154">
            <v>-22.05</v>
          </cell>
        </row>
        <row r="155">
          <cell r="G155">
            <v>0</v>
          </cell>
          <cell r="I155">
            <v>-72.94</v>
          </cell>
        </row>
        <row r="156">
          <cell r="G156">
            <v>0</v>
          </cell>
          <cell r="I156">
            <v>-130</v>
          </cell>
        </row>
        <row r="157">
          <cell r="G157">
            <v>0</v>
          </cell>
          <cell r="I157">
            <v>-2.6</v>
          </cell>
        </row>
        <row r="158">
          <cell r="G158">
            <v>0</v>
          </cell>
          <cell r="I158">
            <v>-2.1</v>
          </cell>
        </row>
        <row r="159">
          <cell r="G159">
            <v>0</v>
          </cell>
          <cell r="I159">
            <v>-140</v>
          </cell>
        </row>
        <row r="160">
          <cell r="G160">
            <v>0</v>
          </cell>
          <cell r="I160">
            <v>-30.2</v>
          </cell>
        </row>
        <row r="161">
          <cell r="G161">
            <v>3341</v>
          </cell>
          <cell r="I161">
            <v>462</v>
          </cell>
        </row>
        <row r="162">
          <cell r="G162">
            <v>0</v>
          </cell>
          <cell r="I162">
            <v>-19.77</v>
          </cell>
        </row>
        <row r="163">
          <cell r="G163">
            <v>3344</v>
          </cell>
          <cell r="I163">
            <v>1000</v>
          </cell>
        </row>
        <row r="164">
          <cell r="G164">
            <v>3338</v>
          </cell>
          <cell r="I164">
            <v>1418</v>
          </cell>
        </row>
        <row r="165">
          <cell r="G165">
            <v>3337</v>
          </cell>
          <cell r="I165">
            <v>2336</v>
          </cell>
        </row>
        <row r="166">
          <cell r="G166">
            <v>0</v>
          </cell>
          <cell r="I166">
            <v>-144.44</v>
          </cell>
        </row>
        <row r="167">
          <cell r="G167">
            <v>3340</v>
          </cell>
          <cell r="I167">
            <v>3300</v>
          </cell>
        </row>
        <row r="168">
          <cell r="G168">
            <v>3267</v>
          </cell>
          <cell r="I168">
            <v>5981</v>
          </cell>
        </row>
        <row r="169">
          <cell r="G169">
            <v>0</v>
          </cell>
          <cell r="I169">
            <v>-3176.46</v>
          </cell>
        </row>
        <row r="170">
          <cell r="G170">
            <v>0</v>
          </cell>
          <cell r="I170">
            <v>-1505</v>
          </cell>
        </row>
        <row r="171">
          <cell r="G171">
            <v>0</v>
          </cell>
          <cell r="I171">
            <v>-2590.98</v>
          </cell>
        </row>
        <row r="172">
          <cell r="G172">
            <v>0</v>
          </cell>
          <cell r="I172">
            <v>-1991</v>
          </cell>
        </row>
        <row r="173">
          <cell r="G173">
            <v>0</v>
          </cell>
          <cell r="I173">
            <v>-402</v>
          </cell>
        </row>
        <row r="174">
          <cell r="G174">
            <v>0</v>
          </cell>
          <cell r="I174">
            <v>-1673</v>
          </cell>
        </row>
        <row r="175">
          <cell r="G175">
            <v>0</v>
          </cell>
          <cell r="I175">
            <v>-23.68</v>
          </cell>
        </row>
        <row r="176">
          <cell r="G176">
            <v>0</v>
          </cell>
          <cell r="I176">
            <v>-1.57</v>
          </cell>
        </row>
        <row r="177">
          <cell r="G177">
            <v>0</v>
          </cell>
          <cell r="I177">
            <v>-7.5</v>
          </cell>
        </row>
        <row r="178">
          <cell r="G178">
            <v>3343</v>
          </cell>
          <cell r="I178">
            <v>4500</v>
          </cell>
        </row>
        <row r="179">
          <cell r="G179">
            <v>0</v>
          </cell>
          <cell r="I179">
            <v>-68.069999999999993</v>
          </cell>
        </row>
        <row r="180">
          <cell r="G180">
            <v>0</v>
          </cell>
          <cell r="I180">
            <v>-85.97</v>
          </cell>
        </row>
        <row r="181">
          <cell r="G181">
            <v>3259</v>
          </cell>
          <cell r="I181">
            <v>3940</v>
          </cell>
        </row>
        <row r="182">
          <cell r="G182">
            <v>3224164</v>
          </cell>
          <cell r="I182">
            <v>-562.65</v>
          </cell>
        </row>
        <row r="183">
          <cell r="G183">
            <v>0</v>
          </cell>
          <cell r="I183">
            <v>-27</v>
          </cell>
        </row>
        <row r="184">
          <cell r="G184">
            <v>3224126</v>
          </cell>
          <cell r="I184">
            <v>-10000</v>
          </cell>
        </row>
        <row r="185">
          <cell r="G185">
            <v>3224166</v>
          </cell>
          <cell r="I185">
            <v>-4237.42</v>
          </cell>
        </row>
        <row r="186">
          <cell r="G186">
            <v>3224159</v>
          </cell>
          <cell r="I186">
            <v>-1940.84</v>
          </cell>
        </row>
        <row r="187">
          <cell r="G187">
            <v>0</v>
          </cell>
          <cell r="I187">
            <v>-3.37</v>
          </cell>
        </row>
        <row r="188">
          <cell r="G188">
            <v>0</v>
          </cell>
          <cell r="I188">
            <v>-23.64</v>
          </cell>
        </row>
        <row r="189">
          <cell r="G189">
            <v>0</v>
          </cell>
          <cell r="I189">
            <v>-43.07</v>
          </cell>
        </row>
        <row r="190">
          <cell r="G190">
            <v>0</v>
          </cell>
          <cell r="I190">
            <v>-19.649999999999999</v>
          </cell>
        </row>
        <row r="191">
          <cell r="G191">
            <v>3350</v>
          </cell>
          <cell r="I191">
            <v>1599.47</v>
          </cell>
        </row>
        <row r="192">
          <cell r="G192">
            <v>3348</v>
          </cell>
          <cell r="I192">
            <v>1000</v>
          </cell>
        </row>
        <row r="193">
          <cell r="G193">
            <v>3224157</v>
          </cell>
          <cell r="I193">
            <v>-1345.65</v>
          </cell>
        </row>
        <row r="194">
          <cell r="G194">
            <v>0</v>
          </cell>
          <cell r="I194">
            <v>-6.5</v>
          </cell>
        </row>
        <row r="195">
          <cell r="G195">
            <v>0</v>
          </cell>
          <cell r="I195">
            <v>-97.42</v>
          </cell>
        </row>
        <row r="196">
          <cell r="G196">
            <v>0</v>
          </cell>
          <cell r="I196">
            <v>-1.36</v>
          </cell>
        </row>
        <row r="197">
          <cell r="G197">
            <v>3273</v>
          </cell>
          <cell r="I197">
            <v>7000</v>
          </cell>
        </row>
        <row r="198">
          <cell r="G198">
            <v>0</v>
          </cell>
          <cell r="I198">
            <v>-24.5</v>
          </cell>
        </row>
        <row r="199">
          <cell r="G199">
            <v>0</v>
          </cell>
          <cell r="I199">
            <v>-8.1</v>
          </cell>
        </row>
        <row r="200">
          <cell r="G200">
            <v>0</v>
          </cell>
          <cell r="I200">
            <v>-5.14</v>
          </cell>
        </row>
        <row r="201">
          <cell r="G201">
            <v>0</v>
          </cell>
          <cell r="I201">
            <v>-15.59</v>
          </cell>
        </row>
        <row r="202">
          <cell r="G202">
            <v>0</v>
          </cell>
          <cell r="I202">
            <v>-0.17</v>
          </cell>
        </row>
        <row r="203">
          <cell r="G203">
            <v>0</v>
          </cell>
          <cell r="I203">
            <v>-42</v>
          </cell>
        </row>
        <row r="204">
          <cell r="G204">
            <v>3224168</v>
          </cell>
          <cell r="I204">
            <v>-2117.5</v>
          </cell>
        </row>
        <row r="205">
          <cell r="G205">
            <v>3224163</v>
          </cell>
          <cell r="I205">
            <v>-1262.6500000000001</v>
          </cell>
        </row>
        <row r="206">
          <cell r="G206">
            <v>3279407</v>
          </cell>
          <cell r="I206">
            <v>-5072.63</v>
          </cell>
        </row>
        <row r="207">
          <cell r="G207">
            <v>3358</v>
          </cell>
          <cell r="I207">
            <v>700</v>
          </cell>
        </row>
        <row r="208">
          <cell r="G208">
            <v>3224125</v>
          </cell>
          <cell r="I208">
            <v>-10000</v>
          </cell>
        </row>
        <row r="209">
          <cell r="G209">
            <v>0</v>
          </cell>
          <cell r="I209">
            <v>-50.7</v>
          </cell>
        </row>
        <row r="210">
          <cell r="G210">
            <v>3367</v>
          </cell>
          <cell r="I210">
            <v>1500</v>
          </cell>
        </row>
        <row r="211">
          <cell r="G211">
            <v>3371</v>
          </cell>
          <cell r="I211">
            <v>5500</v>
          </cell>
        </row>
        <row r="212">
          <cell r="G212">
            <v>3279402</v>
          </cell>
          <cell r="I212">
            <v>-1732.52</v>
          </cell>
        </row>
        <row r="213">
          <cell r="G213">
            <v>0</v>
          </cell>
          <cell r="I213">
            <v>-60</v>
          </cell>
        </row>
        <row r="214">
          <cell r="G214">
            <v>0</v>
          </cell>
          <cell r="I214">
            <v>-4.2</v>
          </cell>
        </row>
        <row r="215">
          <cell r="I215">
            <v>2700</v>
          </cell>
        </row>
        <row r="216">
          <cell r="G216">
            <v>3224148</v>
          </cell>
          <cell r="I216">
            <v>-10000</v>
          </cell>
        </row>
        <row r="217">
          <cell r="G217">
            <v>0</v>
          </cell>
          <cell r="I217">
            <v>-10.39</v>
          </cell>
        </row>
        <row r="218">
          <cell r="G218">
            <v>0</v>
          </cell>
          <cell r="I218">
            <v>-42</v>
          </cell>
        </row>
        <row r="219">
          <cell r="G219">
            <v>0</v>
          </cell>
          <cell r="I219">
            <v>-60</v>
          </cell>
        </row>
        <row r="220">
          <cell r="G220">
            <v>0</v>
          </cell>
          <cell r="I220">
            <v>-16.2</v>
          </cell>
        </row>
        <row r="221">
          <cell r="G221">
            <v>3224174</v>
          </cell>
          <cell r="I221">
            <v>-1728</v>
          </cell>
        </row>
        <row r="222">
          <cell r="G222">
            <v>3279406</v>
          </cell>
          <cell r="I222">
            <v>-1423</v>
          </cell>
        </row>
        <row r="223">
          <cell r="G223">
            <v>3348</v>
          </cell>
          <cell r="I223">
            <v>4500</v>
          </cell>
        </row>
        <row r="224">
          <cell r="G224">
            <v>3224140</v>
          </cell>
          <cell r="I224">
            <v>-8581.32</v>
          </cell>
        </row>
        <row r="225">
          <cell r="G225">
            <v>3224173</v>
          </cell>
          <cell r="I225">
            <v>-2100</v>
          </cell>
        </row>
        <row r="226">
          <cell r="G226">
            <v>0</v>
          </cell>
          <cell r="I226">
            <v>-18.89</v>
          </cell>
        </row>
        <row r="227">
          <cell r="G227">
            <v>3374</v>
          </cell>
          <cell r="I227">
            <v>1340</v>
          </cell>
        </row>
        <row r="228">
          <cell r="I228">
            <v>-339.47</v>
          </cell>
        </row>
        <row r="229">
          <cell r="G229">
            <v>3307</v>
          </cell>
          <cell r="I229">
            <v>5000</v>
          </cell>
        </row>
        <row r="230">
          <cell r="G230">
            <v>3224158</v>
          </cell>
          <cell r="I230">
            <v>-1940.84</v>
          </cell>
        </row>
        <row r="231">
          <cell r="G231">
            <v>0</v>
          </cell>
          <cell r="I231">
            <v>-64.08</v>
          </cell>
        </row>
        <row r="232">
          <cell r="G232">
            <v>0</v>
          </cell>
          <cell r="I232">
            <v>-27</v>
          </cell>
        </row>
        <row r="233">
          <cell r="G233">
            <v>0</v>
          </cell>
          <cell r="I233">
            <v>-385.91</v>
          </cell>
        </row>
        <row r="234">
          <cell r="G234">
            <v>3385</v>
          </cell>
          <cell r="I234">
            <v>979</v>
          </cell>
        </row>
        <row r="235">
          <cell r="G235">
            <v>3378</v>
          </cell>
          <cell r="I235">
            <v>3500</v>
          </cell>
        </row>
        <row r="236">
          <cell r="G236">
            <v>3224149</v>
          </cell>
          <cell r="I236">
            <v>-10000</v>
          </cell>
        </row>
        <row r="237">
          <cell r="G237">
            <v>0</v>
          </cell>
          <cell r="I237">
            <v>-11.64</v>
          </cell>
        </row>
        <row r="238">
          <cell r="G238">
            <v>0</v>
          </cell>
          <cell r="I238">
            <v>-36</v>
          </cell>
        </row>
        <row r="239">
          <cell r="G239">
            <v>3388</v>
          </cell>
          <cell r="I239">
            <v>1172</v>
          </cell>
        </row>
        <row r="240">
          <cell r="G240">
            <v>3389</v>
          </cell>
          <cell r="I240">
            <v>1543</v>
          </cell>
        </row>
        <row r="241">
          <cell r="G241">
            <v>0</v>
          </cell>
          <cell r="I241">
            <v>-610.55999999999995</v>
          </cell>
        </row>
        <row r="242">
          <cell r="G242">
            <v>0</v>
          </cell>
          <cell r="I242">
            <v>-25.55</v>
          </cell>
        </row>
        <row r="243">
          <cell r="G243">
            <v>0</v>
          </cell>
          <cell r="I243">
            <v>0.99</v>
          </cell>
        </row>
        <row r="244">
          <cell r="G244">
            <v>3297</v>
          </cell>
          <cell r="I244">
            <v>1064</v>
          </cell>
        </row>
        <row r="245">
          <cell r="G245">
            <v>0</v>
          </cell>
          <cell r="I245">
            <v>-55.73</v>
          </cell>
        </row>
        <row r="246">
          <cell r="G246">
            <v>3398</v>
          </cell>
          <cell r="I246">
            <v>4100</v>
          </cell>
        </row>
        <row r="247">
          <cell r="G247">
            <v>3313</v>
          </cell>
          <cell r="I247">
            <v>4050</v>
          </cell>
        </row>
        <row r="248">
          <cell r="G248">
            <v>3393</v>
          </cell>
          <cell r="I248">
            <v>266</v>
          </cell>
        </row>
        <row r="249">
          <cell r="G249">
            <v>3409</v>
          </cell>
          <cell r="I249">
            <v>4500</v>
          </cell>
        </row>
        <row r="250">
          <cell r="G250">
            <v>3395</v>
          </cell>
          <cell r="I250">
            <v>5150</v>
          </cell>
        </row>
        <row r="251">
          <cell r="G251">
            <v>3224160</v>
          </cell>
          <cell r="I251">
            <v>-7500</v>
          </cell>
        </row>
        <row r="252">
          <cell r="G252">
            <v>0</v>
          </cell>
          <cell r="I252">
            <v>-15.75</v>
          </cell>
        </row>
        <row r="253">
          <cell r="G253">
            <v>0</v>
          </cell>
          <cell r="I253">
            <v>-3.3</v>
          </cell>
        </row>
        <row r="254">
          <cell r="G254">
            <v>0</v>
          </cell>
          <cell r="I254">
            <v>-12.62</v>
          </cell>
        </row>
        <row r="255">
          <cell r="G255">
            <v>0</v>
          </cell>
          <cell r="I255">
            <v>-45.1</v>
          </cell>
        </row>
        <row r="256">
          <cell r="G256">
            <v>0</v>
          </cell>
          <cell r="I256">
            <v>-89.83</v>
          </cell>
        </row>
        <row r="257">
          <cell r="I257">
            <v>24690.48</v>
          </cell>
        </row>
        <row r="258">
          <cell r="G258">
            <v>3366</v>
          </cell>
          <cell r="I258">
            <v>900</v>
          </cell>
        </row>
        <row r="259">
          <cell r="G259">
            <v>3400</v>
          </cell>
          <cell r="I259">
            <v>2350</v>
          </cell>
        </row>
        <row r="260">
          <cell r="I260">
            <v>-524.68000000000006</v>
          </cell>
        </row>
        <row r="261">
          <cell r="G261">
            <v>3375</v>
          </cell>
          <cell r="I261">
            <v>4500</v>
          </cell>
        </row>
        <row r="262">
          <cell r="G262">
            <v>3322</v>
          </cell>
          <cell r="I262">
            <v>11640</v>
          </cell>
        </row>
        <row r="263">
          <cell r="G263">
            <v>3224151</v>
          </cell>
          <cell r="I263">
            <v>-10000</v>
          </cell>
        </row>
        <row r="264">
          <cell r="G264">
            <v>3224170</v>
          </cell>
          <cell r="I264">
            <v>-2994.75</v>
          </cell>
        </row>
        <row r="265">
          <cell r="G265">
            <v>0</v>
          </cell>
          <cell r="I265">
            <v>-80</v>
          </cell>
        </row>
        <row r="266">
          <cell r="G266">
            <v>0</v>
          </cell>
          <cell r="I266">
            <v>-27.3</v>
          </cell>
        </row>
        <row r="267">
          <cell r="G267">
            <v>0</v>
          </cell>
          <cell r="I267">
            <v>-16.8</v>
          </cell>
        </row>
        <row r="268">
          <cell r="G268">
            <v>0</v>
          </cell>
          <cell r="I268">
            <v>-0.31</v>
          </cell>
        </row>
        <row r="269">
          <cell r="G269">
            <v>0</v>
          </cell>
          <cell r="I269">
            <v>-130</v>
          </cell>
        </row>
        <row r="270">
          <cell r="G270">
            <v>0</v>
          </cell>
          <cell r="I270">
            <v>-1.5</v>
          </cell>
        </row>
        <row r="271">
          <cell r="G271">
            <v>0</v>
          </cell>
          <cell r="I271">
            <v>-2.6</v>
          </cell>
        </row>
        <row r="272">
          <cell r="G272">
            <v>3408</v>
          </cell>
          <cell r="I272">
            <v>1800</v>
          </cell>
        </row>
        <row r="273">
          <cell r="G273">
            <v>3405</v>
          </cell>
          <cell r="I273">
            <v>3300</v>
          </cell>
        </row>
        <row r="274">
          <cell r="G274">
            <v>0</v>
          </cell>
          <cell r="I274">
            <v>-702.35</v>
          </cell>
        </row>
        <row r="275">
          <cell r="G275">
            <v>3279408</v>
          </cell>
          <cell r="I275">
            <v>-1871.44</v>
          </cell>
        </row>
        <row r="276">
          <cell r="G276">
            <v>0</v>
          </cell>
          <cell r="I276">
            <v>-3147</v>
          </cell>
        </row>
        <row r="277">
          <cell r="G277">
            <v>0</v>
          </cell>
          <cell r="I277">
            <v>-1566</v>
          </cell>
        </row>
        <row r="278">
          <cell r="G278">
            <v>0</v>
          </cell>
          <cell r="I278">
            <v>-2809.01</v>
          </cell>
        </row>
        <row r="279">
          <cell r="G279">
            <v>0</v>
          </cell>
          <cell r="I279">
            <v>-2156</v>
          </cell>
        </row>
        <row r="280">
          <cell r="G280">
            <v>0</v>
          </cell>
          <cell r="I280">
            <v>-2007</v>
          </cell>
        </row>
        <row r="281">
          <cell r="G281">
            <v>0</v>
          </cell>
          <cell r="I281">
            <v>-92.42</v>
          </cell>
        </row>
        <row r="282">
          <cell r="G282">
            <v>0</v>
          </cell>
          <cell r="I282">
            <v>-1.26</v>
          </cell>
        </row>
        <row r="283">
          <cell r="G283">
            <v>0</v>
          </cell>
          <cell r="I283">
            <v>-113.19</v>
          </cell>
        </row>
        <row r="284">
          <cell r="G284">
            <v>0</v>
          </cell>
          <cell r="I284">
            <v>-6</v>
          </cell>
        </row>
        <row r="285">
          <cell r="G285">
            <v>3312</v>
          </cell>
          <cell r="I285">
            <v>7623</v>
          </cell>
        </row>
        <row r="286">
          <cell r="G286">
            <v>0</v>
          </cell>
          <cell r="I286">
            <v>-68.42</v>
          </cell>
        </row>
        <row r="287">
          <cell r="G287">
            <v>0</v>
          </cell>
          <cell r="I287">
            <v>-26.38</v>
          </cell>
        </row>
        <row r="288">
          <cell r="G288">
            <v>3402</v>
          </cell>
          <cell r="I288">
            <v>120</v>
          </cell>
        </row>
        <row r="289">
          <cell r="G289">
            <v>3224152</v>
          </cell>
          <cell r="I289">
            <v>-4194.1899999999996</v>
          </cell>
        </row>
        <row r="290">
          <cell r="G290">
            <v>0</v>
          </cell>
          <cell r="I290">
            <v>-7</v>
          </cell>
        </row>
        <row r="291">
          <cell r="G291">
            <v>0</v>
          </cell>
          <cell r="I291">
            <v>-1.47</v>
          </cell>
        </row>
        <row r="292">
          <cell r="G292">
            <v>0</v>
          </cell>
          <cell r="I292">
            <v>-45.73</v>
          </cell>
        </row>
        <row r="293">
          <cell r="G293">
            <v>3347</v>
          </cell>
          <cell r="I293">
            <v>386</v>
          </cell>
        </row>
        <row r="294">
          <cell r="I294">
            <v>-23.3</v>
          </cell>
        </row>
        <row r="295">
          <cell r="G295">
            <v>3402</v>
          </cell>
          <cell r="I295">
            <v>6480</v>
          </cell>
        </row>
        <row r="296">
          <cell r="G296">
            <v>3224167</v>
          </cell>
          <cell r="I296">
            <v>-4237.42</v>
          </cell>
        </row>
        <row r="297">
          <cell r="G297">
            <v>0</v>
          </cell>
          <cell r="I297">
            <v>-25.2</v>
          </cell>
        </row>
        <row r="298">
          <cell r="G298">
            <v>0</v>
          </cell>
          <cell r="I298">
            <v>-0.72</v>
          </cell>
        </row>
        <row r="299">
          <cell r="G299">
            <v>0</v>
          </cell>
          <cell r="I299">
            <v>-44.62</v>
          </cell>
        </row>
        <row r="300">
          <cell r="G300">
            <v>3415</v>
          </cell>
          <cell r="I300">
            <v>1000</v>
          </cell>
        </row>
        <row r="301">
          <cell r="G301">
            <v>0</v>
          </cell>
          <cell r="I301">
            <v>-52.38</v>
          </cell>
        </row>
        <row r="302">
          <cell r="G302">
            <v>3427</v>
          </cell>
          <cell r="I302">
            <v>7800</v>
          </cell>
        </row>
        <row r="303">
          <cell r="G303">
            <v>3224161</v>
          </cell>
          <cell r="I303">
            <v>-12242.36</v>
          </cell>
        </row>
        <row r="304">
          <cell r="G304">
            <v>3279409</v>
          </cell>
          <cell r="I304">
            <v>-2911.72</v>
          </cell>
        </row>
        <row r="305">
          <cell r="G305">
            <v>3279411</v>
          </cell>
          <cell r="I305">
            <v>-1423</v>
          </cell>
        </row>
        <row r="306">
          <cell r="G306">
            <v>0</v>
          </cell>
          <cell r="I306">
            <v>-31.2</v>
          </cell>
        </row>
        <row r="307">
          <cell r="G307">
            <v>0</v>
          </cell>
          <cell r="I307">
            <v>-25.68</v>
          </cell>
        </row>
        <row r="308">
          <cell r="G308">
            <v>0</v>
          </cell>
          <cell r="I308">
            <v>-6.55</v>
          </cell>
        </row>
        <row r="309">
          <cell r="G309">
            <v>0</v>
          </cell>
          <cell r="I309">
            <v>-41.05</v>
          </cell>
        </row>
        <row r="310">
          <cell r="G310">
            <v>3331</v>
          </cell>
          <cell r="I310">
            <v>1768</v>
          </cell>
        </row>
        <row r="311">
          <cell r="G311">
            <v>3377</v>
          </cell>
          <cell r="I311">
            <v>3000</v>
          </cell>
        </row>
        <row r="312">
          <cell r="G312">
            <v>0</v>
          </cell>
          <cell r="I312">
            <v>-99.66</v>
          </cell>
        </row>
        <row r="313">
          <cell r="G313">
            <v>0</v>
          </cell>
          <cell r="I313">
            <v>-52.48</v>
          </cell>
        </row>
        <row r="314">
          <cell r="G314">
            <v>3439</v>
          </cell>
          <cell r="I314">
            <v>971</v>
          </cell>
        </row>
        <row r="315">
          <cell r="G315">
            <v>3439</v>
          </cell>
          <cell r="I315">
            <v>3000</v>
          </cell>
        </row>
        <row r="316">
          <cell r="G316">
            <v>3439</v>
          </cell>
          <cell r="I316">
            <v>3000</v>
          </cell>
        </row>
        <row r="317">
          <cell r="G317">
            <v>3311</v>
          </cell>
          <cell r="I317">
            <v>4569</v>
          </cell>
        </row>
        <row r="318">
          <cell r="G318">
            <v>3436</v>
          </cell>
          <cell r="I318">
            <v>6500</v>
          </cell>
        </row>
        <row r="319">
          <cell r="G319">
            <v>3440</v>
          </cell>
          <cell r="I319">
            <v>6500</v>
          </cell>
        </row>
        <row r="320">
          <cell r="G320">
            <v>0</v>
          </cell>
          <cell r="I320">
            <v>-28.6</v>
          </cell>
        </row>
        <row r="321">
          <cell r="G321">
            <v>3430</v>
          </cell>
          <cell r="I321">
            <v>3000</v>
          </cell>
        </row>
        <row r="322">
          <cell r="G322">
            <v>3320</v>
          </cell>
          <cell r="I322">
            <v>5380</v>
          </cell>
        </row>
        <row r="323">
          <cell r="G323">
            <v>3279423</v>
          </cell>
          <cell r="I323">
            <v>-5325.91</v>
          </cell>
        </row>
        <row r="324">
          <cell r="G324">
            <v>0</v>
          </cell>
          <cell r="I324">
            <v>-10.5</v>
          </cell>
        </row>
        <row r="325">
          <cell r="G325">
            <v>0</v>
          </cell>
          <cell r="I325">
            <v>-2.2000000000000002</v>
          </cell>
        </row>
        <row r="326">
          <cell r="G326">
            <v>0</v>
          </cell>
          <cell r="I326">
            <v>-147.22999999999999</v>
          </cell>
        </row>
        <row r="327">
          <cell r="G327">
            <v>3441</v>
          </cell>
          <cell r="I327">
            <v>2150</v>
          </cell>
        </row>
        <row r="328">
          <cell r="G328">
            <v>3279400</v>
          </cell>
          <cell r="I328">
            <v>-10000</v>
          </cell>
        </row>
        <row r="329">
          <cell r="G329">
            <v>3279412</v>
          </cell>
          <cell r="I329">
            <v>-1728</v>
          </cell>
        </row>
        <row r="330">
          <cell r="G330">
            <v>0</v>
          </cell>
          <cell r="I330">
            <v>-8.6</v>
          </cell>
        </row>
        <row r="331">
          <cell r="G331">
            <v>0</v>
          </cell>
          <cell r="I331">
            <v>-32.020000000000003</v>
          </cell>
        </row>
        <row r="332">
          <cell r="G332">
            <v>0</v>
          </cell>
          <cell r="I332">
            <v>-1.8</v>
          </cell>
        </row>
        <row r="333">
          <cell r="G333">
            <v>0</v>
          </cell>
          <cell r="I333">
            <v>-50.28</v>
          </cell>
        </row>
        <row r="334">
          <cell r="G334">
            <v>0</v>
          </cell>
          <cell r="I334">
            <v>-70.42</v>
          </cell>
        </row>
        <row r="335">
          <cell r="G335">
            <v>0</v>
          </cell>
          <cell r="I335">
            <v>-1.05</v>
          </cell>
        </row>
        <row r="336">
          <cell r="G336">
            <v>0</v>
          </cell>
          <cell r="I336">
            <v>-0.52</v>
          </cell>
        </row>
        <row r="337">
          <cell r="G337">
            <v>0</v>
          </cell>
          <cell r="I337">
            <v>-12.9</v>
          </cell>
        </row>
        <row r="338">
          <cell r="G338">
            <v>0</v>
          </cell>
          <cell r="I338">
            <v>-500</v>
          </cell>
        </row>
        <row r="339">
          <cell r="G339">
            <v>0</v>
          </cell>
          <cell r="I339">
            <v>-220</v>
          </cell>
        </row>
        <row r="340">
          <cell r="G340">
            <v>0</v>
          </cell>
          <cell r="I340">
            <v>-5</v>
          </cell>
        </row>
        <row r="341">
          <cell r="G341">
            <v>0</v>
          </cell>
          <cell r="I341">
            <v>-2.5</v>
          </cell>
        </row>
        <row r="342">
          <cell r="G342">
            <v>3279426</v>
          </cell>
          <cell r="I342">
            <v>-2919.05</v>
          </cell>
        </row>
        <row r="343">
          <cell r="G343">
            <v>0</v>
          </cell>
          <cell r="I343">
            <v>-4.3600000000000003</v>
          </cell>
        </row>
        <row r="344">
          <cell r="G344">
            <v>3383</v>
          </cell>
          <cell r="I344">
            <v>1790</v>
          </cell>
        </row>
        <row r="345">
          <cell r="I345">
            <v>-175.37</v>
          </cell>
        </row>
        <row r="346">
          <cell r="G346">
            <v>3432</v>
          </cell>
          <cell r="I346">
            <v>4000</v>
          </cell>
        </row>
        <row r="347">
          <cell r="G347">
            <v>3343</v>
          </cell>
          <cell r="I347">
            <v>6694</v>
          </cell>
        </row>
        <row r="348">
          <cell r="G348">
            <v>3279401</v>
          </cell>
          <cell r="I348">
            <v>-9776.24</v>
          </cell>
        </row>
        <row r="349">
          <cell r="G349">
            <v>0</v>
          </cell>
          <cell r="I349">
            <v>-17.510000000000002</v>
          </cell>
        </row>
        <row r="350">
          <cell r="G350">
            <v>3330</v>
          </cell>
          <cell r="I350">
            <v>5906</v>
          </cell>
        </row>
        <row r="351">
          <cell r="G351">
            <v>0</v>
          </cell>
          <cell r="I351">
            <v>-58.65</v>
          </cell>
        </row>
        <row r="352">
          <cell r="G352">
            <v>0</v>
          </cell>
          <cell r="I352">
            <v>-73.84</v>
          </cell>
        </row>
        <row r="353">
          <cell r="G353">
            <v>0</v>
          </cell>
          <cell r="I353">
            <v>-177.87</v>
          </cell>
        </row>
        <row r="354">
          <cell r="G354">
            <v>3340</v>
          </cell>
          <cell r="I354">
            <v>3404</v>
          </cell>
        </row>
        <row r="355">
          <cell r="G355">
            <v>0</v>
          </cell>
          <cell r="I355">
            <v>-35.43</v>
          </cell>
        </row>
        <row r="356">
          <cell r="G356">
            <v>3358</v>
          </cell>
          <cell r="I356">
            <v>1962</v>
          </cell>
        </row>
        <row r="357">
          <cell r="G357">
            <v>3323</v>
          </cell>
          <cell r="I357">
            <v>8280</v>
          </cell>
        </row>
        <row r="358">
          <cell r="G358">
            <v>3279403</v>
          </cell>
          <cell r="I358">
            <v>-10000</v>
          </cell>
        </row>
        <row r="359">
          <cell r="G359">
            <v>0</v>
          </cell>
          <cell r="I359">
            <v>-20.420000000000002</v>
          </cell>
        </row>
        <row r="360">
          <cell r="G360">
            <v>0</v>
          </cell>
          <cell r="I360">
            <v>1.06</v>
          </cell>
        </row>
        <row r="361">
          <cell r="G361">
            <v>3471</v>
          </cell>
          <cell r="I361">
            <v>3900</v>
          </cell>
        </row>
        <row r="362">
          <cell r="G362">
            <v>3348</v>
          </cell>
          <cell r="I362">
            <v>4000</v>
          </cell>
        </row>
        <row r="363">
          <cell r="G363">
            <v>0</v>
          </cell>
          <cell r="I363">
            <v>-14</v>
          </cell>
        </row>
        <row r="364">
          <cell r="G364">
            <v>0</v>
          </cell>
          <cell r="I364">
            <v>-60</v>
          </cell>
        </row>
        <row r="365">
          <cell r="G365">
            <v>0</v>
          </cell>
          <cell r="I365">
            <v>-2.94</v>
          </cell>
        </row>
        <row r="366">
          <cell r="G366">
            <v>0</v>
          </cell>
          <cell r="I366">
            <v>-61.45</v>
          </cell>
        </row>
        <row r="367">
          <cell r="G367">
            <v>3410</v>
          </cell>
          <cell r="I367">
            <v>210</v>
          </cell>
        </row>
        <row r="368">
          <cell r="G368">
            <v>0</v>
          </cell>
          <cell r="I368">
            <v>-12.67</v>
          </cell>
        </row>
        <row r="369">
          <cell r="G369">
            <v>3461</v>
          </cell>
          <cell r="I369">
            <v>2300</v>
          </cell>
        </row>
        <row r="370">
          <cell r="I370">
            <v>-579.64</v>
          </cell>
        </row>
        <row r="371">
          <cell r="G371">
            <v>3465</v>
          </cell>
          <cell r="I371">
            <v>2000</v>
          </cell>
        </row>
        <row r="372">
          <cell r="G372">
            <v>0</v>
          </cell>
          <cell r="I372">
            <v>-123.97</v>
          </cell>
        </row>
        <row r="373">
          <cell r="G373">
            <v>3464</v>
          </cell>
          <cell r="I373">
            <v>3870</v>
          </cell>
        </row>
        <row r="374">
          <cell r="G374">
            <v>0</v>
          </cell>
          <cell r="I374">
            <v>-149.26000000000022</v>
          </cell>
        </row>
        <row r="375">
          <cell r="G375">
            <v>3473</v>
          </cell>
          <cell r="I375">
            <v>5000</v>
          </cell>
        </row>
        <row r="376">
          <cell r="G376">
            <v>3470</v>
          </cell>
          <cell r="I376">
            <v>7300</v>
          </cell>
        </row>
        <row r="377">
          <cell r="G377">
            <v>0</v>
          </cell>
          <cell r="I377">
            <v>-1642.07</v>
          </cell>
        </row>
        <row r="378">
          <cell r="G378">
            <v>3336</v>
          </cell>
          <cell r="I378">
            <v>11983</v>
          </cell>
        </row>
        <row r="379">
          <cell r="G379">
            <v>3279413</v>
          </cell>
          <cell r="I379">
            <v>-2100</v>
          </cell>
        </row>
        <row r="380">
          <cell r="G380">
            <v>0</v>
          </cell>
          <cell r="I380">
            <v>-17.5</v>
          </cell>
        </row>
        <row r="381">
          <cell r="G381">
            <v>0</v>
          </cell>
          <cell r="I381">
            <v>-0.09</v>
          </cell>
        </row>
        <row r="382">
          <cell r="G382">
            <v>0</v>
          </cell>
          <cell r="I382">
            <v>-3.67</v>
          </cell>
        </row>
        <row r="383">
          <cell r="G383">
            <v>0</v>
          </cell>
          <cell r="I383">
            <v>-47.4</v>
          </cell>
        </row>
        <row r="384">
          <cell r="G384">
            <v>3384</v>
          </cell>
          <cell r="I384">
            <v>2250</v>
          </cell>
        </row>
        <row r="385">
          <cell r="G385">
            <v>3384</v>
          </cell>
          <cell r="I385">
            <v>2250</v>
          </cell>
        </row>
        <row r="386">
          <cell r="G386">
            <v>3476</v>
          </cell>
          <cell r="I386">
            <v>3616</v>
          </cell>
        </row>
        <row r="387">
          <cell r="G387">
            <v>0</v>
          </cell>
          <cell r="I387">
            <v>-12.72</v>
          </cell>
        </row>
        <row r="388">
          <cell r="G388">
            <v>0</v>
          </cell>
          <cell r="I388">
            <v>-180.9</v>
          </cell>
        </row>
        <row r="389">
          <cell r="I389">
            <v>92918.85</v>
          </cell>
        </row>
        <row r="390">
          <cell r="G390">
            <v>0</v>
          </cell>
          <cell r="I390">
            <v>-67.5</v>
          </cell>
        </row>
        <row r="391">
          <cell r="G391">
            <v>0</v>
          </cell>
          <cell r="I391">
            <v>-27.3</v>
          </cell>
        </row>
        <row r="392">
          <cell r="G392">
            <v>0</v>
          </cell>
          <cell r="I392">
            <v>-14.17</v>
          </cell>
        </row>
        <row r="393">
          <cell r="G393">
            <v>0</v>
          </cell>
          <cell r="I393">
            <v>-35.19</v>
          </cell>
        </row>
        <row r="394">
          <cell r="G394">
            <v>0</v>
          </cell>
          <cell r="I394">
            <v>-130</v>
          </cell>
        </row>
        <row r="395">
          <cell r="G395">
            <v>0</v>
          </cell>
          <cell r="I395">
            <v>-2.6</v>
          </cell>
        </row>
        <row r="396">
          <cell r="G396">
            <v>3462</v>
          </cell>
          <cell r="I396">
            <v>4560</v>
          </cell>
        </row>
        <row r="397">
          <cell r="G397">
            <v>3505</v>
          </cell>
          <cell r="I397">
            <v>5000</v>
          </cell>
        </row>
        <row r="398">
          <cell r="G398">
            <v>0</v>
          </cell>
          <cell r="I398">
            <v>-2905</v>
          </cell>
        </row>
        <row r="399">
          <cell r="G399">
            <v>0</v>
          </cell>
          <cell r="I399">
            <v>-1800</v>
          </cell>
        </row>
        <row r="400">
          <cell r="G400">
            <v>0</v>
          </cell>
          <cell r="I400">
            <v>-2809</v>
          </cell>
        </row>
        <row r="401">
          <cell r="G401">
            <v>0</v>
          </cell>
          <cell r="I401">
            <v>-2007</v>
          </cell>
        </row>
        <row r="402">
          <cell r="G402">
            <v>3279432</v>
          </cell>
          <cell r="I402">
            <v>-1488.3</v>
          </cell>
        </row>
        <row r="403">
          <cell r="G403">
            <v>0</v>
          </cell>
          <cell r="I403">
            <v>-15.96</v>
          </cell>
        </row>
        <row r="404">
          <cell r="G404">
            <v>0</v>
          </cell>
          <cell r="I404">
            <v>-1.43</v>
          </cell>
        </row>
        <row r="405">
          <cell r="G405">
            <v>0</v>
          </cell>
          <cell r="I405">
            <v>-3.35</v>
          </cell>
        </row>
        <row r="406">
          <cell r="G406">
            <v>0</v>
          </cell>
          <cell r="I406">
            <v>-1.26</v>
          </cell>
        </row>
        <row r="407">
          <cell r="G407">
            <v>0</v>
          </cell>
          <cell r="I407">
            <v>-6</v>
          </cell>
        </row>
        <row r="408">
          <cell r="G408">
            <v>3481</v>
          </cell>
          <cell r="I408">
            <v>1980</v>
          </cell>
        </row>
        <row r="409">
          <cell r="G409">
            <v>3479</v>
          </cell>
          <cell r="I409">
            <v>3500</v>
          </cell>
        </row>
        <row r="410">
          <cell r="G410">
            <v>3482</v>
          </cell>
          <cell r="I410">
            <v>4000</v>
          </cell>
        </row>
        <row r="411">
          <cell r="G411">
            <v>3224172</v>
          </cell>
          <cell r="I411">
            <v>-4587.1099999999997</v>
          </cell>
        </row>
        <row r="412">
          <cell r="G412">
            <v>3279427</v>
          </cell>
          <cell r="I412">
            <v>-5373.83</v>
          </cell>
        </row>
        <row r="413">
          <cell r="G413">
            <v>0</v>
          </cell>
          <cell r="I413">
            <v>-37.17</v>
          </cell>
        </row>
        <row r="414">
          <cell r="G414">
            <v>0</v>
          </cell>
          <cell r="I414">
            <v>-66.180000000000007</v>
          </cell>
        </row>
        <row r="415">
          <cell r="G415">
            <v>0</v>
          </cell>
          <cell r="I415">
            <v>-7.8</v>
          </cell>
        </row>
        <row r="416">
          <cell r="G416">
            <v>0</v>
          </cell>
          <cell r="I416">
            <v>-1.05</v>
          </cell>
        </row>
        <row r="417">
          <cell r="G417">
            <v>0</v>
          </cell>
          <cell r="I417">
            <v>-57.36</v>
          </cell>
        </row>
        <row r="418">
          <cell r="G418">
            <v>0</v>
          </cell>
          <cell r="I418">
            <v>-2500</v>
          </cell>
        </row>
        <row r="419">
          <cell r="G419">
            <v>0</v>
          </cell>
          <cell r="I419">
            <v>-5</v>
          </cell>
        </row>
        <row r="420">
          <cell r="G420">
            <v>0</v>
          </cell>
          <cell r="I420">
            <v>-44.31</v>
          </cell>
        </row>
        <row r="421">
          <cell r="G421">
            <v>3496</v>
          </cell>
          <cell r="I421">
            <v>236</v>
          </cell>
        </row>
        <row r="422">
          <cell r="G422">
            <v>0</v>
          </cell>
          <cell r="I422">
            <v>-10.09</v>
          </cell>
        </row>
        <row r="423">
          <cell r="G423">
            <v>3367</v>
          </cell>
          <cell r="I423">
            <v>1762</v>
          </cell>
        </row>
        <row r="424">
          <cell r="G424">
            <v>3497</v>
          </cell>
          <cell r="I424">
            <v>5311</v>
          </cell>
        </row>
        <row r="425">
          <cell r="G425">
            <v>3498</v>
          </cell>
          <cell r="I425">
            <v>5311</v>
          </cell>
        </row>
        <row r="426">
          <cell r="G426">
            <v>3279404</v>
          </cell>
          <cell r="I426">
            <v>-10000</v>
          </cell>
        </row>
        <row r="427">
          <cell r="G427">
            <v>0</v>
          </cell>
          <cell r="I427">
            <v>-75.31</v>
          </cell>
        </row>
        <row r="428">
          <cell r="G428">
            <v>0</v>
          </cell>
          <cell r="I428">
            <v>-56.88</v>
          </cell>
        </row>
        <row r="429">
          <cell r="G429">
            <v>3373</v>
          </cell>
          <cell r="I429">
            <v>3915</v>
          </cell>
        </row>
        <row r="430">
          <cell r="G430">
            <v>3507</v>
          </cell>
          <cell r="I430">
            <v>5288</v>
          </cell>
        </row>
        <row r="431">
          <cell r="G431">
            <v>0</v>
          </cell>
          <cell r="I431">
            <v>-18.5</v>
          </cell>
        </row>
        <row r="432">
          <cell r="G432">
            <v>0</v>
          </cell>
          <cell r="I432">
            <v>-115</v>
          </cell>
        </row>
        <row r="433">
          <cell r="G433">
            <v>0</v>
          </cell>
          <cell r="I433">
            <v>-60</v>
          </cell>
        </row>
        <row r="434">
          <cell r="G434">
            <v>0</v>
          </cell>
          <cell r="I434">
            <v>-24.15</v>
          </cell>
        </row>
        <row r="435">
          <cell r="G435">
            <v>0</v>
          </cell>
          <cell r="I435">
            <v>-3.88</v>
          </cell>
        </row>
        <row r="436">
          <cell r="G436">
            <v>0</v>
          </cell>
          <cell r="I436">
            <v>-75.650000000000006</v>
          </cell>
        </row>
        <row r="437">
          <cell r="G437">
            <v>0</v>
          </cell>
          <cell r="I437">
            <v>-2.2999999999999998</v>
          </cell>
        </row>
        <row r="438">
          <cell r="G438">
            <v>3503</v>
          </cell>
          <cell r="I438">
            <v>100</v>
          </cell>
        </row>
        <row r="439">
          <cell r="G439">
            <v>0</v>
          </cell>
          <cell r="I439">
            <v>-1.82</v>
          </cell>
        </row>
        <row r="440">
          <cell r="G440">
            <v>3290</v>
          </cell>
          <cell r="I440">
            <v>500</v>
          </cell>
        </row>
        <row r="441">
          <cell r="G441">
            <v>3353</v>
          </cell>
          <cell r="I441">
            <v>4500</v>
          </cell>
        </row>
        <row r="442">
          <cell r="G442">
            <v>3448</v>
          </cell>
          <cell r="I442">
            <v>8500</v>
          </cell>
        </row>
        <row r="443">
          <cell r="G443">
            <v>3279425</v>
          </cell>
          <cell r="I443">
            <v>-3799.4</v>
          </cell>
        </row>
        <row r="444">
          <cell r="G444">
            <v>3279418</v>
          </cell>
          <cell r="I444">
            <v>-1061.1600000000001</v>
          </cell>
        </row>
        <row r="445">
          <cell r="G445">
            <v>0</v>
          </cell>
          <cell r="I445">
            <v>-0.97</v>
          </cell>
        </row>
        <row r="446">
          <cell r="G446">
            <v>0</v>
          </cell>
          <cell r="I446">
            <v>-55.21</v>
          </cell>
        </row>
        <row r="447">
          <cell r="G447">
            <v>3279405</v>
          </cell>
          <cell r="I447">
            <v>-9908.7800000000007</v>
          </cell>
        </row>
        <row r="448">
          <cell r="G448">
            <v>0</v>
          </cell>
          <cell r="I448">
            <v>-29.15</v>
          </cell>
        </row>
        <row r="449">
          <cell r="G449">
            <v>0</v>
          </cell>
          <cell r="I449">
            <v>-81.58</v>
          </cell>
        </row>
        <row r="450">
          <cell r="G450">
            <v>3518</v>
          </cell>
          <cell r="I450">
            <v>5974</v>
          </cell>
        </row>
        <row r="451">
          <cell r="G451">
            <v>3279421</v>
          </cell>
          <cell r="I451">
            <v>-2299</v>
          </cell>
        </row>
        <row r="452">
          <cell r="G452">
            <v>0</v>
          </cell>
          <cell r="I452">
            <v>-20.9</v>
          </cell>
        </row>
        <row r="453">
          <cell r="G453">
            <v>0</v>
          </cell>
          <cell r="I453">
            <v>-59.45</v>
          </cell>
        </row>
        <row r="454">
          <cell r="G454">
            <v>0</v>
          </cell>
          <cell r="I454">
            <v>-4.38</v>
          </cell>
        </row>
        <row r="455">
          <cell r="G455">
            <v>3510</v>
          </cell>
          <cell r="I455">
            <v>1150</v>
          </cell>
        </row>
        <row r="456">
          <cell r="G456">
            <v>0</v>
          </cell>
          <cell r="I456">
            <v>-60.099999999999902</v>
          </cell>
        </row>
        <row r="457">
          <cell r="G457">
            <v>3395</v>
          </cell>
          <cell r="I457">
            <v>5168</v>
          </cell>
        </row>
        <row r="458">
          <cell r="G458">
            <v>3345455</v>
          </cell>
          <cell r="I458">
            <v>-4246.75</v>
          </cell>
        </row>
        <row r="459">
          <cell r="G459">
            <v>0</v>
          </cell>
          <cell r="I459">
            <v>-13.93</v>
          </cell>
        </row>
        <row r="460">
          <cell r="G460">
            <v>0</v>
          </cell>
          <cell r="I460">
            <v>-35.840000000000003</v>
          </cell>
        </row>
        <row r="461">
          <cell r="G461">
            <v>3279414</v>
          </cell>
          <cell r="I461">
            <v>-2798.12</v>
          </cell>
        </row>
        <row r="462">
          <cell r="G462">
            <v>3474</v>
          </cell>
          <cell r="I462">
            <v>821.99</v>
          </cell>
        </row>
        <row r="463">
          <cell r="G463">
            <v>3475</v>
          </cell>
          <cell r="I463">
            <v>350</v>
          </cell>
        </row>
        <row r="464">
          <cell r="G464">
            <v>3279428</v>
          </cell>
          <cell r="I464">
            <v>-4218.8</v>
          </cell>
        </row>
        <row r="465">
          <cell r="G465">
            <v>0</v>
          </cell>
          <cell r="I465">
            <v>-42.26</v>
          </cell>
        </row>
        <row r="466">
          <cell r="G466">
            <v>0</v>
          </cell>
          <cell r="I466">
            <v>-37.53</v>
          </cell>
        </row>
        <row r="467">
          <cell r="G467">
            <v>3409</v>
          </cell>
          <cell r="I467">
            <v>4050</v>
          </cell>
        </row>
        <row r="468">
          <cell r="G468">
            <v>3224171</v>
          </cell>
          <cell r="I468">
            <v>-2994.75</v>
          </cell>
        </row>
        <row r="469">
          <cell r="G469">
            <v>3279445</v>
          </cell>
          <cell r="I469">
            <v>-1214.78</v>
          </cell>
        </row>
        <row r="470">
          <cell r="G470">
            <v>3345456</v>
          </cell>
          <cell r="I470">
            <v>-2937.44</v>
          </cell>
        </row>
        <row r="471">
          <cell r="G471">
            <v>0</v>
          </cell>
          <cell r="I471">
            <v>-25.31</v>
          </cell>
        </row>
        <row r="472">
          <cell r="G472">
            <v>0</v>
          </cell>
          <cell r="I472">
            <v>-7.03</v>
          </cell>
        </row>
        <row r="473">
          <cell r="G473">
            <v>3398</v>
          </cell>
          <cell r="I473">
            <v>4127</v>
          </cell>
        </row>
        <row r="474">
          <cell r="G474">
            <v>3523</v>
          </cell>
          <cell r="I474">
            <v>6430</v>
          </cell>
        </row>
        <row r="475">
          <cell r="G475">
            <v>0</v>
          </cell>
          <cell r="I475">
            <v>-1444.37</v>
          </cell>
        </row>
        <row r="476">
          <cell r="G476">
            <v>3371</v>
          </cell>
          <cell r="I476">
            <v>6038</v>
          </cell>
        </row>
        <row r="477">
          <cell r="G477">
            <v>3526</v>
          </cell>
          <cell r="I477">
            <v>568</v>
          </cell>
        </row>
        <row r="478">
          <cell r="G478">
            <v>3384</v>
          </cell>
          <cell r="I478">
            <v>6983</v>
          </cell>
        </row>
        <row r="479">
          <cell r="G479">
            <v>3279422</v>
          </cell>
          <cell r="I479">
            <v>-720</v>
          </cell>
        </row>
        <row r="480">
          <cell r="G480">
            <v>0</v>
          </cell>
          <cell r="I480">
            <v>-42.86</v>
          </cell>
        </row>
        <row r="481">
          <cell r="G481">
            <v>0</v>
          </cell>
          <cell r="I481">
            <v>-24.3</v>
          </cell>
        </row>
        <row r="482">
          <cell r="G482">
            <v>3279415</v>
          </cell>
          <cell r="I482">
            <v>-2798.12</v>
          </cell>
        </row>
        <row r="483">
          <cell r="G483">
            <v>3279430</v>
          </cell>
          <cell r="I483">
            <v>-1657.5</v>
          </cell>
        </row>
        <row r="484">
          <cell r="G484">
            <v>3525</v>
          </cell>
          <cell r="I484">
            <v>937</v>
          </cell>
        </row>
        <row r="485">
          <cell r="G485">
            <v>3471</v>
          </cell>
          <cell r="I485">
            <v>63</v>
          </cell>
        </row>
        <row r="486">
          <cell r="G486">
            <v>0</v>
          </cell>
          <cell r="I486">
            <v>-52.26</v>
          </cell>
        </row>
        <row r="487">
          <cell r="G487">
            <v>0</v>
          </cell>
          <cell r="I487">
            <v>-31.04</v>
          </cell>
        </row>
        <row r="488">
          <cell r="G488">
            <v>0</v>
          </cell>
          <cell r="I488">
            <v>-135.94999999999999</v>
          </cell>
        </row>
        <row r="489">
          <cell r="G489">
            <v>0</v>
          </cell>
          <cell r="I489">
            <v>-199</v>
          </cell>
        </row>
        <row r="490">
          <cell r="G490">
            <v>3457</v>
          </cell>
          <cell r="I490">
            <v>350</v>
          </cell>
        </row>
        <row r="491">
          <cell r="G491">
            <v>3528</v>
          </cell>
          <cell r="I491">
            <v>6429.5</v>
          </cell>
        </row>
        <row r="492">
          <cell r="G492">
            <v>3279438</v>
          </cell>
          <cell r="I492">
            <v>-2226.88</v>
          </cell>
        </row>
        <row r="493">
          <cell r="G493">
            <v>0</v>
          </cell>
          <cell r="I493">
            <v>-5.68</v>
          </cell>
        </row>
        <row r="494">
          <cell r="G494">
            <v>3279410</v>
          </cell>
          <cell r="I494">
            <v>-10803.45</v>
          </cell>
        </row>
        <row r="495">
          <cell r="G495">
            <v>3279436</v>
          </cell>
          <cell r="I495">
            <v>-1965</v>
          </cell>
        </row>
        <row r="496">
          <cell r="G496">
            <v>0</v>
          </cell>
          <cell r="I496">
            <v>-13.36</v>
          </cell>
        </row>
        <row r="497">
          <cell r="G497">
            <v>0</v>
          </cell>
          <cell r="I497">
            <v>-40.54</v>
          </cell>
        </row>
        <row r="498">
          <cell r="G498">
            <v>0</v>
          </cell>
          <cell r="I498">
            <v>1.06</v>
          </cell>
        </row>
        <row r="499">
          <cell r="G499">
            <v>3535</v>
          </cell>
          <cell r="I499">
            <v>1218</v>
          </cell>
        </row>
        <row r="500">
          <cell r="G500">
            <v>3489</v>
          </cell>
          <cell r="I500">
            <v>5000</v>
          </cell>
        </row>
        <row r="501">
          <cell r="G501">
            <v>0</v>
          </cell>
          <cell r="I501">
            <v>-309.2</v>
          </cell>
        </row>
        <row r="502">
          <cell r="G502">
            <v>3279439</v>
          </cell>
          <cell r="I502">
            <v>-4885.4799999999996</v>
          </cell>
        </row>
        <row r="503">
          <cell r="G503">
            <v>3345458</v>
          </cell>
          <cell r="I503">
            <v>-2025</v>
          </cell>
        </row>
        <row r="504">
          <cell r="G504">
            <v>3279431</v>
          </cell>
          <cell r="I504">
            <v>-1577.4</v>
          </cell>
        </row>
        <row r="505">
          <cell r="G505">
            <v>3345462</v>
          </cell>
          <cell r="I505">
            <v>-4412.59</v>
          </cell>
        </row>
        <row r="506">
          <cell r="G506">
            <v>0</v>
          </cell>
          <cell r="I506">
            <v>-76.61</v>
          </cell>
        </row>
        <row r="507">
          <cell r="G507">
            <v>3544</v>
          </cell>
          <cell r="I507">
            <v>600</v>
          </cell>
        </row>
        <row r="508">
          <cell r="G508">
            <v>0</v>
          </cell>
          <cell r="I508">
            <v>-25.67</v>
          </cell>
        </row>
        <row r="509">
          <cell r="G509">
            <v>3465</v>
          </cell>
          <cell r="I509">
            <v>2000</v>
          </cell>
        </row>
        <row r="510">
          <cell r="G510">
            <v>0</v>
          </cell>
          <cell r="I510">
            <v>-123.67</v>
          </cell>
        </row>
        <row r="511">
          <cell r="G511">
            <v>3396</v>
          </cell>
          <cell r="I511">
            <v>3845</v>
          </cell>
        </row>
        <row r="512">
          <cell r="G512">
            <v>3279443</v>
          </cell>
          <cell r="I512">
            <v>-2299</v>
          </cell>
        </row>
        <row r="513">
          <cell r="G513">
            <v>0</v>
          </cell>
          <cell r="I513">
            <v>-77.39</v>
          </cell>
        </row>
        <row r="514">
          <cell r="G514">
            <v>0</v>
          </cell>
          <cell r="I514">
            <v>-35.44</v>
          </cell>
        </row>
        <row r="515">
          <cell r="G515">
            <v>3460</v>
          </cell>
          <cell r="I515">
            <v>2100</v>
          </cell>
        </row>
        <row r="516">
          <cell r="G516">
            <v>3549</v>
          </cell>
          <cell r="I516">
            <v>9750</v>
          </cell>
        </row>
        <row r="517">
          <cell r="G517">
            <v>3279448</v>
          </cell>
          <cell r="I517">
            <v>-1980</v>
          </cell>
        </row>
        <row r="518">
          <cell r="G518">
            <v>3279437</v>
          </cell>
          <cell r="I518">
            <v>-2250</v>
          </cell>
        </row>
        <row r="519">
          <cell r="G519">
            <v>0</v>
          </cell>
          <cell r="I519">
            <v>-13.79</v>
          </cell>
        </row>
        <row r="520">
          <cell r="G520">
            <v>0</v>
          </cell>
          <cell r="I520">
            <v>-37.76</v>
          </cell>
        </row>
        <row r="521">
          <cell r="G521">
            <v>3547</v>
          </cell>
          <cell r="I521">
            <v>500</v>
          </cell>
        </row>
        <row r="522">
          <cell r="G522">
            <v>3399</v>
          </cell>
          <cell r="I522">
            <v>4553</v>
          </cell>
        </row>
        <row r="523">
          <cell r="G523">
            <v>0</v>
          </cell>
          <cell r="I523">
            <v>-312.48</v>
          </cell>
        </row>
        <row r="524">
          <cell r="G524">
            <v>3345461</v>
          </cell>
          <cell r="I524">
            <v>-1333.13</v>
          </cell>
        </row>
        <row r="525">
          <cell r="G525">
            <v>3279446</v>
          </cell>
          <cell r="I525">
            <v>-840</v>
          </cell>
        </row>
        <row r="526">
          <cell r="G526">
            <v>0</v>
          </cell>
          <cell r="I526">
            <v>-25.38</v>
          </cell>
        </row>
        <row r="527">
          <cell r="G527">
            <v>0</v>
          </cell>
          <cell r="I527">
            <v>-71.099999999999994</v>
          </cell>
        </row>
        <row r="528">
          <cell r="I528">
            <v>111086.93</v>
          </cell>
        </row>
        <row r="529">
          <cell r="G529">
            <v>3411</v>
          </cell>
          <cell r="I529">
            <v>4620</v>
          </cell>
        </row>
        <row r="530">
          <cell r="G530">
            <v>3427</v>
          </cell>
          <cell r="I530">
            <v>7818</v>
          </cell>
        </row>
        <row r="531">
          <cell r="G531">
            <v>3279441</v>
          </cell>
          <cell r="I531">
            <v>-12498</v>
          </cell>
        </row>
        <row r="532">
          <cell r="G532">
            <v>3279419</v>
          </cell>
          <cell r="I532">
            <v>-6990</v>
          </cell>
        </row>
        <row r="533">
          <cell r="G533">
            <v>0</v>
          </cell>
          <cell r="I533">
            <v>-2905</v>
          </cell>
        </row>
        <row r="534">
          <cell r="G534">
            <v>0</v>
          </cell>
          <cell r="I534">
            <v>-1800</v>
          </cell>
        </row>
        <row r="535">
          <cell r="G535">
            <v>0</v>
          </cell>
          <cell r="I535">
            <v>-2809</v>
          </cell>
        </row>
        <row r="536">
          <cell r="G536">
            <v>0</v>
          </cell>
          <cell r="I536">
            <v>-2267.75</v>
          </cell>
        </row>
        <row r="537">
          <cell r="G537">
            <v>0</v>
          </cell>
          <cell r="I537">
            <v>-100</v>
          </cell>
        </row>
        <row r="538">
          <cell r="G538">
            <v>0</v>
          </cell>
          <cell r="I538">
            <v>-13.03</v>
          </cell>
        </row>
        <row r="539">
          <cell r="G539">
            <v>0</v>
          </cell>
          <cell r="I539">
            <v>-27.3</v>
          </cell>
        </row>
        <row r="540">
          <cell r="G540">
            <v>0</v>
          </cell>
          <cell r="I540">
            <v>-21</v>
          </cell>
        </row>
        <row r="541">
          <cell r="G541">
            <v>0</v>
          </cell>
          <cell r="I541">
            <v>-1.26</v>
          </cell>
        </row>
        <row r="542">
          <cell r="G542">
            <v>0</v>
          </cell>
          <cell r="I542">
            <v>-28.44</v>
          </cell>
        </row>
        <row r="543">
          <cell r="G543">
            <v>0</v>
          </cell>
          <cell r="I543">
            <v>-130</v>
          </cell>
        </row>
        <row r="544">
          <cell r="G544">
            <v>0</v>
          </cell>
          <cell r="I544">
            <v>-6</v>
          </cell>
        </row>
        <row r="545">
          <cell r="G545">
            <v>0</v>
          </cell>
          <cell r="I545">
            <v>-2.6</v>
          </cell>
        </row>
        <row r="546">
          <cell r="G546">
            <v>0</v>
          </cell>
          <cell r="I546">
            <v>-177.31</v>
          </cell>
        </row>
        <row r="547">
          <cell r="G547">
            <v>0</v>
          </cell>
          <cell r="I547">
            <v>-74.62</v>
          </cell>
        </row>
        <row r="548">
          <cell r="G548">
            <v>0</v>
          </cell>
          <cell r="I548">
            <v>-109.45</v>
          </cell>
        </row>
        <row r="549">
          <cell r="G549">
            <v>0</v>
          </cell>
          <cell r="I549">
            <v>-64.680000000000007</v>
          </cell>
        </row>
        <row r="550">
          <cell r="G550">
            <v>3402</v>
          </cell>
          <cell r="I550">
            <v>1168</v>
          </cell>
        </row>
        <row r="551">
          <cell r="G551">
            <v>3405</v>
          </cell>
          <cell r="I551">
            <v>3360</v>
          </cell>
        </row>
        <row r="552">
          <cell r="G552">
            <v>3279435</v>
          </cell>
          <cell r="I552">
            <v>-1032</v>
          </cell>
        </row>
        <row r="553">
          <cell r="G553">
            <v>3279433</v>
          </cell>
          <cell r="I553">
            <v>-1488.3</v>
          </cell>
        </row>
        <row r="554">
          <cell r="G554">
            <v>0</v>
          </cell>
          <cell r="I554">
            <v>-19.25</v>
          </cell>
        </row>
        <row r="555">
          <cell r="G555">
            <v>0</v>
          </cell>
          <cell r="I555">
            <v>-7</v>
          </cell>
        </row>
        <row r="556">
          <cell r="G556">
            <v>0</v>
          </cell>
          <cell r="I556">
            <v>-1.03</v>
          </cell>
        </row>
        <row r="557">
          <cell r="G557">
            <v>0</v>
          </cell>
          <cell r="I557">
            <v>-4.04</v>
          </cell>
        </row>
        <row r="558">
          <cell r="G558">
            <v>0</v>
          </cell>
          <cell r="I558">
            <v>-1.47</v>
          </cell>
        </row>
        <row r="559">
          <cell r="G559">
            <v>3402</v>
          </cell>
          <cell r="I559">
            <v>5500</v>
          </cell>
        </row>
        <row r="560">
          <cell r="G560">
            <v>3541</v>
          </cell>
          <cell r="I560">
            <v>14500</v>
          </cell>
        </row>
        <row r="561">
          <cell r="G561">
            <v>3525</v>
          </cell>
          <cell r="I561">
            <v>3025</v>
          </cell>
        </row>
        <row r="562">
          <cell r="G562">
            <v>3279444</v>
          </cell>
          <cell r="I562">
            <v>-1210</v>
          </cell>
        </row>
        <row r="563">
          <cell r="G563">
            <v>0</v>
          </cell>
          <cell r="I563">
            <v>-50.5</v>
          </cell>
        </row>
        <row r="564">
          <cell r="G564">
            <v>0</v>
          </cell>
          <cell r="I564">
            <v>-15.28</v>
          </cell>
        </row>
        <row r="565">
          <cell r="G565">
            <v>0</v>
          </cell>
          <cell r="I565">
            <v>-10.6</v>
          </cell>
        </row>
        <row r="566">
          <cell r="G566">
            <v>0</v>
          </cell>
          <cell r="I566">
            <v>-27.16</v>
          </cell>
        </row>
        <row r="567">
          <cell r="G567">
            <v>0</v>
          </cell>
          <cell r="I567">
            <v>-47.04</v>
          </cell>
        </row>
        <row r="568">
          <cell r="G568">
            <v>0</v>
          </cell>
          <cell r="I568">
            <v>-16.350000000000001</v>
          </cell>
        </row>
        <row r="569">
          <cell r="G569">
            <v>0</v>
          </cell>
          <cell r="I569">
            <v>-175.06</v>
          </cell>
        </row>
        <row r="570">
          <cell r="G570">
            <v>0</v>
          </cell>
          <cell r="I570">
            <v>-44.31</v>
          </cell>
        </row>
        <row r="571">
          <cell r="G571">
            <v>3519</v>
          </cell>
          <cell r="I571">
            <v>2080</v>
          </cell>
        </row>
        <row r="572">
          <cell r="G572">
            <v>0</v>
          </cell>
          <cell r="I572">
            <v>-128.62</v>
          </cell>
        </row>
        <row r="573">
          <cell r="G573">
            <v>3415</v>
          </cell>
          <cell r="I573">
            <v>5000</v>
          </cell>
        </row>
        <row r="574">
          <cell r="G574">
            <v>3345468</v>
          </cell>
          <cell r="I574">
            <v>-1200</v>
          </cell>
        </row>
        <row r="575">
          <cell r="G575">
            <v>0</v>
          </cell>
          <cell r="I575">
            <v>-9.3000000000000007</v>
          </cell>
        </row>
        <row r="576">
          <cell r="G576">
            <v>0</v>
          </cell>
          <cell r="I576">
            <v>-138.15</v>
          </cell>
        </row>
        <row r="577">
          <cell r="G577">
            <v>0</v>
          </cell>
          <cell r="I577">
            <v>-245.35</v>
          </cell>
        </row>
        <row r="578">
          <cell r="G578">
            <v>0</v>
          </cell>
          <cell r="I578">
            <v>-77</v>
          </cell>
        </row>
        <row r="579">
          <cell r="G579">
            <v>3345465</v>
          </cell>
          <cell r="I579">
            <v>-3297</v>
          </cell>
        </row>
        <row r="580">
          <cell r="G580">
            <v>3345470</v>
          </cell>
          <cell r="I580">
            <v>-5000</v>
          </cell>
        </row>
        <row r="581">
          <cell r="G581">
            <v>3562</v>
          </cell>
          <cell r="I581">
            <v>1112</v>
          </cell>
        </row>
        <row r="582">
          <cell r="G582">
            <v>0</v>
          </cell>
          <cell r="I582">
            <v>-248.25</v>
          </cell>
        </row>
        <row r="583">
          <cell r="G583">
            <v>3279442</v>
          </cell>
          <cell r="I583">
            <v>-12498.18</v>
          </cell>
        </row>
        <row r="584">
          <cell r="G584">
            <v>0</v>
          </cell>
          <cell r="I584">
            <v>-58.91</v>
          </cell>
        </row>
        <row r="585">
          <cell r="G585">
            <v>0</v>
          </cell>
          <cell r="I585">
            <v>-41.7</v>
          </cell>
        </row>
        <row r="586">
          <cell r="G586">
            <v>0</v>
          </cell>
          <cell r="I586">
            <v>-70</v>
          </cell>
        </row>
        <row r="587">
          <cell r="G587">
            <v>0</v>
          </cell>
          <cell r="I587">
            <v>-27.31</v>
          </cell>
        </row>
        <row r="588">
          <cell r="G588">
            <v>3441</v>
          </cell>
          <cell r="I588">
            <v>2950</v>
          </cell>
        </row>
        <row r="589">
          <cell r="G589">
            <v>3566</v>
          </cell>
          <cell r="I589">
            <v>5483</v>
          </cell>
        </row>
        <row r="590">
          <cell r="G590">
            <v>0</v>
          </cell>
          <cell r="I590">
            <v>-1224.21</v>
          </cell>
        </row>
        <row r="591">
          <cell r="G591">
            <v>3279420</v>
          </cell>
          <cell r="I591">
            <v>-6991</v>
          </cell>
        </row>
        <row r="592">
          <cell r="G592">
            <v>0</v>
          </cell>
          <cell r="I592">
            <v>-11.8</v>
          </cell>
        </row>
        <row r="593">
          <cell r="G593">
            <v>0</v>
          </cell>
          <cell r="I593">
            <v>-75.56</v>
          </cell>
        </row>
        <row r="594">
          <cell r="G594">
            <v>0</v>
          </cell>
          <cell r="I594">
            <v>-2.4700000000000002</v>
          </cell>
        </row>
        <row r="595">
          <cell r="G595">
            <v>0</v>
          </cell>
          <cell r="I595">
            <v>-5.18</v>
          </cell>
        </row>
        <row r="596">
          <cell r="G596">
            <v>0</v>
          </cell>
          <cell r="I596">
            <v>-12.09</v>
          </cell>
        </row>
        <row r="597">
          <cell r="G597">
            <v>3465</v>
          </cell>
          <cell r="I597">
            <v>1000</v>
          </cell>
        </row>
        <row r="598">
          <cell r="G598">
            <v>0</v>
          </cell>
          <cell r="I598">
            <v>-52.38</v>
          </cell>
        </row>
        <row r="599">
          <cell r="G599">
            <v>3439</v>
          </cell>
          <cell r="I599">
            <v>973</v>
          </cell>
        </row>
        <row r="600">
          <cell r="G600">
            <v>3439</v>
          </cell>
          <cell r="I600">
            <v>3000</v>
          </cell>
        </row>
        <row r="601">
          <cell r="G601">
            <v>3439</v>
          </cell>
          <cell r="I601">
            <v>3000</v>
          </cell>
        </row>
        <row r="602">
          <cell r="G602">
            <v>3426</v>
          </cell>
          <cell r="I602">
            <v>3212</v>
          </cell>
        </row>
        <row r="603">
          <cell r="G603">
            <v>0</v>
          </cell>
          <cell r="I603">
            <v>-9.0500000000000007</v>
          </cell>
        </row>
        <row r="604">
          <cell r="G604">
            <v>3522</v>
          </cell>
          <cell r="I604">
            <v>150</v>
          </cell>
        </row>
        <row r="605">
          <cell r="G605">
            <v>3465</v>
          </cell>
          <cell r="I605">
            <v>2000</v>
          </cell>
        </row>
        <row r="606">
          <cell r="G606">
            <v>3569</v>
          </cell>
          <cell r="I606">
            <v>2272</v>
          </cell>
        </row>
        <row r="607">
          <cell r="G607">
            <v>3465</v>
          </cell>
          <cell r="I607">
            <v>2000</v>
          </cell>
        </row>
        <row r="608">
          <cell r="G608">
            <v>0</v>
          </cell>
          <cell r="I608">
            <v>-387.86</v>
          </cell>
        </row>
        <row r="609">
          <cell r="G609">
            <v>3279447</v>
          </cell>
          <cell r="I609">
            <v>-252.43</v>
          </cell>
        </row>
        <row r="610">
          <cell r="G610">
            <v>0</v>
          </cell>
          <cell r="I610">
            <v>-42.09</v>
          </cell>
        </row>
        <row r="611">
          <cell r="G611">
            <v>0</v>
          </cell>
          <cell r="I611">
            <v>-43.25</v>
          </cell>
        </row>
        <row r="612">
          <cell r="G612">
            <v>0</v>
          </cell>
          <cell r="I612">
            <v>-59.62</v>
          </cell>
        </row>
        <row r="613">
          <cell r="G613">
            <v>0</v>
          </cell>
          <cell r="I613">
            <v>-41.3</v>
          </cell>
        </row>
        <row r="614">
          <cell r="G614">
            <v>3578</v>
          </cell>
          <cell r="I614">
            <v>2300</v>
          </cell>
        </row>
        <row r="615">
          <cell r="G615">
            <v>0</v>
          </cell>
          <cell r="I615">
            <v>-40.97</v>
          </cell>
        </row>
        <row r="616">
          <cell r="G616">
            <v>0</v>
          </cell>
          <cell r="I616">
            <v>-8.0500000000000007</v>
          </cell>
        </row>
        <row r="617">
          <cell r="G617">
            <v>0</v>
          </cell>
          <cell r="I617">
            <v>-2.1</v>
          </cell>
        </row>
        <row r="618">
          <cell r="G618">
            <v>0</v>
          </cell>
          <cell r="I618">
            <v>-8.6</v>
          </cell>
        </row>
        <row r="619">
          <cell r="G619">
            <v>0</v>
          </cell>
          <cell r="I619">
            <v>-1.69</v>
          </cell>
        </row>
        <row r="620">
          <cell r="G620">
            <v>0</v>
          </cell>
          <cell r="I620">
            <v>-102.92</v>
          </cell>
        </row>
        <row r="621">
          <cell r="G621">
            <v>0</v>
          </cell>
          <cell r="I621">
            <v>-82.37</v>
          </cell>
        </row>
        <row r="622">
          <cell r="G622">
            <v>0</v>
          </cell>
          <cell r="I622">
            <v>-44.96</v>
          </cell>
        </row>
        <row r="623">
          <cell r="G623">
            <v>0</v>
          </cell>
          <cell r="I623">
            <v>-42</v>
          </cell>
        </row>
        <row r="624">
          <cell r="G624">
            <v>0</v>
          </cell>
          <cell r="I624">
            <v>-42</v>
          </cell>
        </row>
        <row r="625">
          <cell r="G625">
            <v>0</v>
          </cell>
          <cell r="I625">
            <v>-13.62</v>
          </cell>
        </row>
        <row r="626">
          <cell r="G626">
            <v>0</v>
          </cell>
          <cell r="I626">
            <v>-13.26</v>
          </cell>
        </row>
        <row r="627">
          <cell r="G627">
            <v>0</v>
          </cell>
          <cell r="I627">
            <v>-1.97</v>
          </cell>
        </row>
        <row r="628">
          <cell r="G628">
            <v>3387</v>
          </cell>
          <cell r="I628">
            <v>800</v>
          </cell>
        </row>
        <row r="629">
          <cell r="G629">
            <v>0</v>
          </cell>
          <cell r="I629">
            <v>-78.36</v>
          </cell>
        </row>
        <row r="630">
          <cell r="G630">
            <v>3497</v>
          </cell>
          <cell r="I630">
            <v>3713</v>
          </cell>
        </row>
        <row r="631">
          <cell r="G631">
            <v>3498</v>
          </cell>
          <cell r="I631">
            <v>7995</v>
          </cell>
        </row>
        <row r="632">
          <cell r="G632">
            <v>3279449</v>
          </cell>
          <cell r="I632">
            <v>-13000</v>
          </cell>
        </row>
        <row r="633">
          <cell r="G633">
            <v>3345452</v>
          </cell>
          <cell r="I633">
            <v>-5293.75</v>
          </cell>
        </row>
        <row r="634">
          <cell r="G634">
            <v>0</v>
          </cell>
          <cell r="I634">
            <v>-128.78</v>
          </cell>
        </row>
        <row r="635">
          <cell r="G635">
            <v>0</v>
          </cell>
          <cell r="I635">
            <v>-1.75</v>
          </cell>
        </row>
        <row r="636">
          <cell r="G636">
            <v>0</v>
          </cell>
          <cell r="I636">
            <v>-27.04</v>
          </cell>
        </row>
        <row r="637">
          <cell r="G637">
            <v>0</v>
          </cell>
          <cell r="I637">
            <v>-13.8</v>
          </cell>
        </row>
        <row r="638">
          <cell r="G638">
            <v>0</v>
          </cell>
          <cell r="I638">
            <v>-2.57</v>
          </cell>
        </row>
        <row r="639">
          <cell r="G639">
            <v>0</v>
          </cell>
          <cell r="I639">
            <v>-32.200000000000003</v>
          </cell>
        </row>
        <row r="640">
          <cell r="G640">
            <v>3580</v>
          </cell>
          <cell r="I640">
            <v>96</v>
          </cell>
        </row>
        <row r="641">
          <cell r="G641">
            <v>0</v>
          </cell>
          <cell r="I641">
            <v>-1.74</v>
          </cell>
        </row>
        <row r="642">
          <cell r="G642">
            <v>3579</v>
          </cell>
          <cell r="I642">
            <v>1826.5</v>
          </cell>
        </row>
        <row r="643">
          <cell r="G643">
            <v>3598</v>
          </cell>
          <cell r="I643">
            <v>3152</v>
          </cell>
        </row>
        <row r="644">
          <cell r="G644">
            <v>3468</v>
          </cell>
          <cell r="I644">
            <v>4500</v>
          </cell>
        </row>
        <row r="645">
          <cell r="G645">
            <v>3345484</v>
          </cell>
          <cell r="I645">
            <v>-6478.28</v>
          </cell>
        </row>
        <row r="646">
          <cell r="G646">
            <v>3345476</v>
          </cell>
          <cell r="I646">
            <v>-1965</v>
          </cell>
        </row>
        <row r="647">
          <cell r="G647">
            <v>3345475</v>
          </cell>
          <cell r="I647">
            <v>-1032</v>
          </cell>
        </row>
        <row r="648">
          <cell r="G648">
            <v>0</v>
          </cell>
          <cell r="I648">
            <v>-110.89</v>
          </cell>
        </row>
        <row r="649">
          <cell r="G649">
            <v>0</v>
          </cell>
          <cell r="I649">
            <v>-1.05</v>
          </cell>
        </row>
        <row r="650">
          <cell r="G650">
            <v>0</v>
          </cell>
          <cell r="I650">
            <v>-74.56</v>
          </cell>
        </row>
        <row r="651">
          <cell r="G651">
            <v>0</v>
          </cell>
          <cell r="I651">
            <v>-100</v>
          </cell>
        </row>
        <row r="652">
          <cell r="G652">
            <v>0</v>
          </cell>
          <cell r="I652">
            <v>-5</v>
          </cell>
        </row>
        <row r="653">
          <cell r="G653">
            <v>0</v>
          </cell>
          <cell r="I653">
            <v>-163.91</v>
          </cell>
        </row>
        <row r="654">
          <cell r="G654">
            <v>0</v>
          </cell>
          <cell r="I654">
            <v>-10.1</v>
          </cell>
        </row>
        <row r="655">
          <cell r="G655">
            <v>3466</v>
          </cell>
          <cell r="I655">
            <v>1000</v>
          </cell>
        </row>
        <row r="656">
          <cell r="G656">
            <v>3570</v>
          </cell>
          <cell r="I656">
            <v>2000</v>
          </cell>
        </row>
        <row r="657">
          <cell r="G657">
            <v>0</v>
          </cell>
          <cell r="I657">
            <v>-123.67</v>
          </cell>
        </row>
        <row r="658">
          <cell r="G658">
            <v>3345471</v>
          </cell>
          <cell r="I658">
            <v>-1023.18</v>
          </cell>
        </row>
        <row r="659">
          <cell r="G659">
            <v>3345483</v>
          </cell>
          <cell r="I659">
            <v>-3382.13</v>
          </cell>
        </row>
        <row r="660">
          <cell r="G660">
            <v>0</v>
          </cell>
          <cell r="I660">
            <v>-58.51</v>
          </cell>
        </row>
        <row r="661">
          <cell r="G661">
            <v>0</v>
          </cell>
          <cell r="I661">
            <v>-57.42</v>
          </cell>
        </row>
        <row r="662">
          <cell r="G662">
            <v>0</v>
          </cell>
          <cell r="I662">
            <v>-63</v>
          </cell>
        </row>
        <row r="663">
          <cell r="G663">
            <v>0</v>
          </cell>
          <cell r="I663">
            <v>-44.12</v>
          </cell>
        </row>
        <row r="664">
          <cell r="G664">
            <v>0</v>
          </cell>
          <cell r="I664">
            <v>-25.57</v>
          </cell>
        </row>
        <row r="665">
          <cell r="G665">
            <v>0</v>
          </cell>
          <cell r="I665">
            <v>-1.31</v>
          </cell>
        </row>
        <row r="666">
          <cell r="G666">
            <v>3592</v>
          </cell>
          <cell r="I666">
            <v>2548</v>
          </cell>
        </row>
        <row r="667">
          <cell r="G667">
            <v>0</v>
          </cell>
          <cell r="I667">
            <v>-394.3</v>
          </cell>
        </row>
        <row r="668">
          <cell r="G668">
            <v>3591</v>
          </cell>
          <cell r="I668">
            <v>1500</v>
          </cell>
        </row>
        <row r="669">
          <cell r="G669">
            <v>3465</v>
          </cell>
          <cell r="I669">
            <v>2000</v>
          </cell>
        </row>
        <row r="670">
          <cell r="G670">
            <v>0</v>
          </cell>
          <cell r="I670">
            <v>-27.2</v>
          </cell>
        </row>
        <row r="671">
          <cell r="G671">
            <v>0</v>
          </cell>
          <cell r="I671">
            <v>-17.25</v>
          </cell>
        </row>
        <row r="672">
          <cell r="G672">
            <v>0</v>
          </cell>
          <cell r="I672">
            <v>-26.26</v>
          </cell>
        </row>
        <row r="673">
          <cell r="G673">
            <v>0</v>
          </cell>
          <cell r="I673">
            <v>-14</v>
          </cell>
        </row>
        <row r="674">
          <cell r="G674">
            <v>3279416</v>
          </cell>
          <cell r="I674">
            <v>-2798.12</v>
          </cell>
        </row>
        <row r="675">
          <cell r="G675">
            <v>3470</v>
          </cell>
          <cell r="I675">
            <v>7820</v>
          </cell>
        </row>
        <row r="676">
          <cell r="I676">
            <v>-2023.96</v>
          </cell>
        </row>
        <row r="677">
          <cell r="G677">
            <v>3345459</v>
          </cell>
          <cell r="I677">
            <v>-2025</v>
          </cell>
        </row>
        <row r="678">
          <cell r="G678">
            <v>0</v>
          </cell>
          <cell r="I678">
            <v>-17.010000000000002</v>
          </cell>
        </row>
        <row r="679">
          <cell r="G679">
            <v>0</v>
          </cell>
          <cell r="I679">
            <v>-34.979999999999997</v>
          </cell>
        </row>
        <row r="680">
          <cell r="G680">
            <v>0</v>
          </cell>
          <cell r="I680">
            <v>1.06</v>
          </cell>
        </row>
        <row r="681">
          <cell r="G681">
            <v>0</v>
          </cell>
          <cell r="I681">
            <v>-45.96</v>
          </cell>
        </row>
        <row r="682">
          <cell r="G682">
            <v>0</v>
          </cell>
          <cell r="I682">
            <v>-35.67</v>
          </cell>
        </row>
        <row r="683">
          <cell r="G683">
            <v>3537</v>
          </cell>
          <cell r="I683">
            <v>396</v>
          </cell>
        </row>
        <row r="684">
          <cell r="G684">
            <v>3415</v>
          </cell>
          <cell r="I684">
            <v>700</v>
          </cell>
        </row>
        <row r="685">
          <cell r="G685">
            <v>3604</v>
          </cell>
          <cell r="I685">
            <v>2230</v>
          </cell>
        </row>
        <row r="686">
          <cell r="G686">
            <v>0</v>
          </cell>
          <cell r="I686">
            <v>-137.88999999999999</v>
          </cell>
        </row>
        <row r="687">
          <cell r="G687">
            <v>3436</v>
          </cell>
          <cell r="I687">
            <v>6500</v>
          </cell>
        </row>
        <row r="688">
          <cell r="G688">
            <v>0</v>
          </cell>
          <cell r="I688">
            <v>-12.63</v>
          </cell>
        </row>
        <row r="689">
          <cell r="G689">
            <v>0</v>
          </cell>
          <cell r="I689">
            <v>-34.770000000000003</v>
          </cell>
        </row>
        <row r="690">
          <cell r="G690">
            <v>0</v>
          </cell>
          <cell r="I690">
            <v>-81.14</v>
          </cell>
        </row>
        <row r="691">
          <cell r="G691">
            <v>3345463</v>
          </cell>
          <cell r="I691">
            <v>-3448.5</v>
          </cell>
        </row>
        <row r="692">
          <cell r="G692">
            <v>3345479</v>
          </cell>
          <cell r="I692">
            <v>-2160</v>
          </cell>
        </row>
        <row r="693">
          <cell r="G693">
            <v>3345495</v>
          </cell>
          <cell r="I693">
            <v>-4394.1499999999996</v>
          </cell>
        </row>
        <row r="694">
          <cell r="G694">
            <v>0</v>
          </cell>
          <cell r="I694">
            <v>-115</v>
          </cell>
        </row>
        <row r="695">
          <cell r="G695">
            <v>0</v>
          </cell>
          <cell r="I695">
            <v>-0.48</v>
          </cell>
        </row>
        <row r="696">
          <cell r="G696">
            <v>0</v>
          </cell>
          <cell r="I696">
            <v>-24.15</v>
          </cell>
        </row>
        <row r="697">
          <cell r="G697">
            <v>0</v>
          </cell>
          <cell r="I697">
            <v>-58.12</v>
          </cell>
        </row>
        <row r="698">
          <cell r="G698">
            <v>0</v>
          </cell>
          <cell r="I698">
            <v>-2.2999999999999998</v>
          </cell>
        </row>
        <row r="699">
          <cell r="G699">
            <v>0</v>
          </cell>
          <cell r="I699">
            <v>-91</v>
          </cell>
        </row>
        <row r="700">
          <cell r="G700">
            <v>0</v>
          </cell>
          <cell r="I700">
            <v>-29.28</v>
          </cell>
        </row>
        <row r="701">
          <cell r="G701">
            <v>0</v>
          </cell>
          <cell r="I701">
            <v>-9.8000000000000007</v>
          </cell>
        </row>
        <row r="702">
          <cell r="G702">
            <v>0</v>
          </cell>
          <cell r="I702">
            <v>-5.54</v>
          </cell>
        </row>
        <row r="703">
          <cell r="G703">
            <v>3614</v>
          </cell>
          <cell r="I703">
            <v>1800</v>
          </cell>
        </row>
        <row r="704">
          <cell r="G704" t="str">
            <v>M1</v>
          </cell>
          <cell r="I704">
            <v>5000</v>
          </cell>
        </row>
        <row r="705">
          <cell r="G705">
            <v>0</v>
          </cell>
          <cell r="I705">
            <v>-17.5</v>
          </cell>
        </row>
        <row r="706">
          <cell r="G706">
            <v>0</v>
          </cell>
          <cell r="I706">
            <v>-7</v>
          </cell>
        </row>
        <row r="707">
          <cell r="G707">
            <v>0</v>
          </cell>
          <cell r="I707">
            <v>-61.64</v>
          </cell>
        </row>
        <row r="708">
          <cell r="G708">
            <v>0</v>
          </cell>
          <cell r="I708">
            <v>-3.67</v>
          </cell>
        </row>
        <row r="709">
          <cell r="G709">
            <v>0</v>
          </cell>
          <cell r="I709">
            <v>-1.47</v>
          </cell>
        </row>
        <row r="710">
          <cell r="G710">
            <v>3609</v>
          </cell>
          <cell r="I710">
            <v>500</v>
          </cell>
        </row>
        <row r="711">
          <cell r="G711">
            <v>0</v>
          </cell>
          <cell r="I711">
            <v>-21.339999999999975</v>
          </cell>
        </row>
        <row r="712">
          <cell r="G712">
            <v>3578</v>
          </cell>
          <cell r="I712">
            <v>2100</v>
          </cell>
        </row>
        <row r="713">
          <cell r="G713">
            <v>3345460</v>
          </cell>
          <cell r="I713">
            <v>-655.34</v>
          </cell>
        </row>
        <row r="714">
          <cell r="G714">
            <v>0</v>
          </cell>
          <cell r="I714">
            <v>-7.35</v>
          </cell>
        </row>
        <row r="715">
          <cell r="G715">
            <v>0</v>
          </cell>
          <cell r="I715">
            <v>-0.16</v>
          </cell>
        </row>
        <row r="716">
          <cell r="G716">
            <v>0</v>
          </cell>
          <cell r="I716">
            <v>-1.54</v>
          </cell>
        </row>
        <row r="717">
          <cell r="G717">
            <v>0</v>
          </cell>
          <cell r="I717">
            <v>-40.799999999999997</v>
          </cell>
        </row>
        <row r="718">
          <cell r="G718">
            <v>0</v>
          </cell>
          <cell r="I718">
            <v>-70</v>
          </cell>
        </row>
        <row r="719">
          <cell r="G719">
            <v>0</v>
          </cell>
          <cell r="I719">
            <v>-25.2</v>
          </cell>
        </row>
        <row r="720">
          <cell r="G720">
            <v>3617</v>
          </cell>
          <cell r="I720">
            <v>4771.5</v>
          </cell>
        </row>
        <row r="721">
          <cell r="G721">
            <v>0</v>
          </cell>
          <cell r="I721">
            <v>-4.54</v>
          </cell>
        </row>
        <row r="722">
          <cell r="G722">
            <v>0</v>
          </cell>
          <cell r="I722">
            <v>-15.47</v>
          </cell>
        </row>
        <row r="723">
          <cell r="G723">
            <v>0</v>
          </cell>
          <cell r="I723">
            <v>-29.4</v>
          </cell>
        </row>
        <row r="724">
          <cell r="G724">
            <v>0</v>
          </cell>
          <cell r="I724">
            <v>-6.7</v>
          </cell>
        </row>
        <row r="725">
          <cell r="G725">
            <v>3544</v>
          </cell>
          <cell r="I725">
            <v>690</v>
          </cell>
        </row>
        <row r="726">
          <cell r="G726">
            <v>3373</v>
          </cell>
          <cell r="I726">
            <v>2000</v>
          </cell>
        </row>
        <row r="727">
          <cell r="G727">
            <v>0</v>
          </cell>
          <cell r="I727">
            <v>-123.67</v>
          </cell>
        </row>
        <row r="728">
          <cell r="G728">
            <v>3628</v>
          </cell>
          <cell r="I728">
            <v>3350</v>
          </cell>
        </row>
        <row r="729">
          <cell r="G729">
            <v>3616</v>
          </cell>
          <cell r="I729">
            <v>3900</v>
          </cell>
        </row>
        <row r="730">
          <cell r="G730">
            <v>3620</v>
          </cell>
          <cell r="I730">
            <v>4000</v>
          </cell>
        </row>
        <row r="731">
          <cell r="G731">
            <v>3440</v>
          </cell>
          <cell r="I731">
            <v>6714</v>
          </cell>
        </row>
        <row r="732">
          <cell r="G732">
            <v>3279440</v>
          </cell>
          <cell r="I732">
            <v>-1390.7</v>
          </cell>
        </row>
        <row r="733">
          <cell r="G733">
            <v>3345482</v>
          </cell>
          <cell r="I733">
            <v>-1988.51</v>
          </cell>
        </row>
        <row r="734">
          <cell r="G734">
            <v>0</v>
          </cell>
          <cell r="I734">
            <v>-0.21</v>
          </cell>
        </row>
        <row r="735">
          <cell r="G735">
            <v>3345492</v>
          </cell>
          <cell r="I735">
            <v>-1326</v>
          </cell>
        </row>
        <row r="736">
          <cell r="G736">
            <v>3345481</v>
          </cell>
          <cell r="I736">
            <v>-4141.25</v>
          </cell>
        </row>
        <row r="737">
          <cell r="G737">
            <v>0</v>
          </cell>
          <cell r="I737">
            <v>-28.22</v>
          </cell>
        </row>
        <row r="738">
          <cell r="G738">
            <v>0</v>
          </cell>
          <cell r="I738">
            <v>-99.77</v>
          </cell>
        </row>
        <row r="739">
          <cell r="G739">
            <v>0</v>
          </cell>
          <cell r="I739">
            <v>-93.99</v>
          </cell>
        </row>
        <row r="740">
          <cell r="G740">
            <v>0</v>
          </cell>
          <cell r="I740">
            <v>-56</v>
          </cell>
        </row>
        <row r="741">
          <cell r="G741">
            <v>0</v>
          </cell>
          <cell r="I741">
            <v>-46.9</v>
          </cell>
        </row>
        <row r="742">
          <cell r="G742">
            <v>0</v>
          </cell>
          <cell r="I742">
            <v>-26.26</v>
          </cell>
        </row>
        <row r="743">
          <cell r="G743">
            <v>0</v>
          </cell>
          <cell r="I743">
            <v>-9.66</v>
          </cell>
        </row>
        <row r="744">
          <cell r="I744">
            <v>142719.18</v>
          </cell>
        </row>
        <row r="745">
          <cell r="G745">
            <v>3624</v>
          </cell>
          <cell r="I745">
            <v>1000</v>
          </cell>
        </row>
        <row r="746">
          <cell r="G746">
            <v>3663</v>
          </cell>
          <cell r="I746">
            <v>2000</v>
          </cell>
        </row>
        <row r="747">
          <cell r="G747">
            <v>0</v>
          </cell>
          <cell r="I747">
            <v>-185.51</v>
          </cell>
        </row>
        <row r="748">
          <cell r="G748">
            <v>3418</v>
          </cell>
          <cell r="I748">
            <v>1838</v>
          </cell>
        </row>
        <row r="749">
          <cell r="G749">
            <v>3443</v>
          </cell>
          <cell r="I749">
            <v>980</v>
          </cell>
        </row>
        <row r="750">
          <cell r="G750">
            <v>3443</v>
          </cell>
          <cell r="I750">
            <v>950</v>
          </cell>
        </row>
        <row r="751">
          <cell r="G751">
            <v>3585</v>
          </cell>
          <cell r="I751">
            <v>74.08</v>
          </cell>
        </row>
        <row r="752">
          <cell r="G752">
            <v>3634</v>
          </cell>
          <cell r="I752">
            <v>4415</v>
          </cell>
        </row>
        <row r="753">
          <cell r="G753">
            <v>3633</v>
          </cell>
          <cell r="I753">
            <v>7378</v>
          </cell>
        </row>
        <row r="754">
          <cell r="G754">
            <v>3478</v>
          </cell>
          <cell r="I754">
            <v>8330</v>
          </cell>
        </row>
        <row r="755">
          <cell r="G755">
            <v>3345466</v>
          </cell>
          <cell r="I755">
            <v>-12000</v>
          </cell>
        </row>
        <row r="756">
          <cell r="G756">
            <v>0</v>
          </cell>
          <cell r="I756">
            <v>-97.5</v>
          </cell>
        </row>
        <row r="757">
          <cell r="G757">
            <v>0</v>
          </cell>
          <cell r="I757">
            <v>-21.03</v>
          </cell>
        </row>
        <row r="758">
          <cell r="G758">
            <v>0</v>
          </cell>
          <cell r="I758">
            <v>-26.21</v>
          </cell>
        </row>
        <row r="759">
          <cell r="G759">
            <v>0</v>
          </cell>
          <cell r="I759">
            <v>-27.3</v>
          </cell>
        </row>
        <row r="760">
          <cell r="G760">
            <v>0</v>
          </cell>
          <cell r="I760">
            <v>-20.47</v>
          </cell>
        </row>
        <row r="761">
          <cell r="G761">
            <v>0</v>
          </cell>
          <cell r="I761">
            <v>-4.41</v>
          </cell>
        </row>
        <row r="762">
          <cell r="G762">
            <v>0</v>
          </cell>
          <cell r="I762">
            <v>-130</v>
          </cell>
        </row>
        <row r="763">
          <cell r="G763">
            <v>0</v>
          </cell>
          <cell r="I763">
            <v>-2.6</v>
          </cell>
        </row>
        <row r="764">
          <cell r="G764">
            <v>3624</v>
          </cell>
          <cell r="I764">
            <v>4000</v>
          </cell>
        </row>
        <row r="765">
          <cell r="G765">
            <v>3627</v>
          </cell>
          <cell r="I765">
            <v>5000</v>
          </cell>
        </row>
        <row r="766">
          <cell r="G766">
            <v>3345474</v>
          </cell>
          <cell r="I766">
            <v>-4927.25</v>
          </cell>
        </row>
        <row r="767">
          <cell r="G767">
            <v>0</v>
          </cell>
          <cell r="I767">
            <v>-2905</v>
          </cell>
        </row>
        <row r="768">
          <cell r="G768">
            <v>0</v>
          </cell>
          <cell r="I768">
            <v>-2093</v>
          </cell>
        </row>
        <row r="769">
          <cell r="G769">
            <v>0</v>
          </cell>
          <cell r="I769">
            <v>-1800</v>
          </cell>
        </row>
        <row r="770">
          <cell r="G770">
            <v>0</v>
          </cell>
          <cell r="I770">
            <v>-2809</v>
          </cell>
        </row>
        <row r="771">
          <cell r="G771">
            <v>0</v>
          </cell>
          <cell r="I771">
            <v>-3000</v>
          </cell>
        </row>
        <row r="772">
          <cell r="G772">
            <v>0</v>
          </cell>
          <cell r="I772">
            <v>-500</v>
          </cell>
        </row>
        <row r="773">
          <cell r="G773">
            <v>0</v>
          </cell>
          <cell r="I773">
            <v>-240</v>
          </cell>
        </row>
        <row r="774">
          <cell r="G774">
            <v>0</v>
          </cell>
          <cell r="I774">
            <v>-2268</v>
          </cell>
        </row>
        <row r="775">
          <cell r="G775">
            <v>0</v>
          </cell>
          <cell r="I775">
            <v>-73.790000000000006</v>
          </cell>
        </row>
        <row r="776">
          <cell r="G776">
            <v>0</v>
          </cell>
          <cell r="I776">
            <v>-1.57</v>
          </cell>
        </row>
        <row r="777">
          <cell r="G777">
            <v>0</v>
          </cell>
          <cell r="I777">
            <v>-0.31</v>
          </cell>
        </row>
        <row r="778">
          <cell r="G778">
            <v>0</v>
          </cell>
          <cell r="I778">
            <v>-160.66</v>
          </cell>
        </row>
        <row r="779">
          <cell r="G779">
            <v>0</v>
          </cell>
          <cell r="I779">
            <v>-7.5</v>
          </cell>
        </row>
        <row r="780">
          <cell r="G780">
            <v>0</v>
          </cell>
          <cell r="I780">
            <v>-1.5</v>
          </cell>
        </row>
        <row r="781">
          <cell r="G781">
            <v>0</v>
          </cell>
          <cell r="I781">
            <v>-116.62</v>
          </cell>
        </row>
        <row r="782">
          <cell r="G782">
            <v>0</v>
          </cell>
          <cell r="I782">
            <v>-103.29</v>
          </cell>
        </row>
        <row r="783">
          <cell r="G783">
            <v>0</v>
          </cell>
          <cell r="I783">
            <v>-61.81</v>
          </cell>
        </row>
        <row r="784">
          <cell r="G784">
            <v>0</v>
          </cell>
          <cell r="I784">
            <v>-53.78</v>
          </cell>
        </row>
        <row r="785">
          <cell r="G785">
            <v>0</v>
          </cell>
          <cell r="I785">
            <v>-39.4</v>
          </cell>
        </row>
        <row r="786">
          <cell r="G786">
            <v>3482</v>
          </cell>
          <cell r="I786">
            <v>4224</v>
          </cell>
        </row>
        <row r="787">
          <cell r="G787">
            <v>3430</v>
          </cell>
          <cell r="I787">
            <v>1914</v>
          </cell>
        </row>
        <row r="788">
          <cell r="G788">
            <v>3473</v>
          </cell>
          <cell r="I788">
            <v>4661</v>
          </cell>
        </row>
        <row r="789">
          <cell r="G789">
            <v>3345477</v>
          </cell>
          <cell r="I789">
            <v>-2250</v>
          </cell>
        </row>
        <row r="790">
          <cell r="G790">
            <v>0</v>
          </cell>
          <cell r="I790">
            <v>-23.01</v>
          </cell>
        </row>
        <row r="791">
          <cell r="G791">
            <v>0</v>
          </cell>
          <cell r="I791">
            <v>-125.5</v>
          </cell>
        </row>
        <row r="792">
          <cell r="G792">
            <v>0</v>
          </cell>
          <cell r="I792">
            <v>-4.83</v>
          </cell>
        </row>
        <row r="793">
          <cell r="G793">
            <v>0</v>
          </cell>
          <cell r="I793">
            <v>-54</v>
          </cell>
        </row>
        <row r="794">
          <cell r="G794">
            <v>0</v>
          </cell>
          <cell r="I794">
            <v>-70</v>
          </cell>
        </row>
        <row r="795">
          <cell r="G795">
            <v>0</v>
          </cell>
          <cell r="I795">
            <v>-56</v>
          </cell>
        </row>
        <row r="796">
          <cell r="G796">
            <v>3481</v>
          </cell>
          <cell r="I796">
            <v>2000</v>
          </cell>
        </row>
        <row r="797">
          <cell r="G797">
            <v>3608</v>
          </cell>
          <cell r="I797">
            <v>3000</v>
          </cell>
        </row>
        <row r="798">
          <cell r="G798">
            <v>3476</v>
          </cell>
          <cell r="I798">
            <v>3616</v>
          </cell>
        </row>
        <row r="799">
          <cell r="G799">
            <v>3602</v>
          </cell>
          <cell r="I799">
            <v>4000</v>
          </cell>
        </row>
        <row r="800">
          <cell r="G800">
            <v>3655</v>
          </cell>
          <cell r="I800">
            <v>8000</v>
          </cell>
        </row>
        <row r="801">
          <cell r="G801">
            <v>0</v>
          </cell>
          <cell r="I801">
            <v>-28</v>
          </cell>
        </row>
        <row r="802">
          <cell r="G802">
            <v>0</v>
          </cell>
          <cell r="I802">
            <v>-14.4</v>
          </cell>
        </row>
        <row r="803">
          <cell r="G803">
            <v>0</v>
          </cell>
          <cell r="I803">
            <v>-5.88</v>
          </cell>
        </row>
        <row r="804">
          <cell r="G804">
            <v>0</v>
          </cell>
          <cell r="I804">
            <v>-64.790000000000006</v>
          </cell>
        </row>
        <row r="805">
          <cell r="G805">
            <v>0</v>
          </cell>
          <cell r="I805">
            <v>-92.05</v>
          </cell>
        </row>
        <row r="806">
          <cell r="G806">
            <v>0</v>
          </cell>
          <cell r="I806">
            <v>-59.13</v>
          </cell>
        </row>
        <row r="807">
          <cell r="G807">
            <v>0</v>
          </cell>
          <cell r="I807">
            <v>-44.31</v>
          </cell>
        </row>
        <row r="808">
          <cell r="G808">
            <v>3536</v>
          </cell>
          <cell r="I808">
            <v>6000</v>
          </cell>
        </row>
        <row r="809">
          <cell r="G809">
            <v>0</v>
          </cell>
          <cell r="I809">
            <v>-371.05</v>
          </cell>
        </row>
        <row r="810">
          <cell r="G810">
            <v>3446</v>
          </cell>
          <cell r="I810">
            <v>6766</v>
          </cell>
        </row>
        <row r="811">
          <cell r="G811">
            <v>3552</v>
          </cell>
          <cell r="I811">
            <v>1112</v>
          </cell>
        </row>
        <row r="812">
          <cell r="G812">
            <v>3638</v>
          </cell>
          <cell r="I812">
            <v>15062</v>
          </cell>
        </row>
        <row r="813">
          <cell r="G813">
            <v>3345451</v>
          </cell>
          <cell r="I813">
            <v>-14094.55</v>
          </cell>
        </row>
        <row r="814">
          <cell r="G814">
            <v>3345450</v>
          </cell>
          <cell r="I814">
            <v>-13000</v>
          </cell>
        </row>
        <row r="815">
          <cell r="G815">
            <v>3345473</v>
          </cell>
          <cell r="I815">
            <v>-4057.15</v>
          </cell>
        </row>
        <row r="816">
          <cell r="G816">
            <v>3279434</v>
          </cell>
          <cell r="I816">
            <v>-1488.3</v>
          </cell>
        </row>
        <row r="817">
          <cell r="G817">
            <v>0</v>
          </cell>
          <cell r="I817">
            <v>-1.35</v>
          </cell>
        </row>
        <row r="818">
          <cell r="G818">
            <v>0</v>
          </cell>
          <cell r="I818">
            <v>-123.69</v>
          </cell>
        </row>
        <row r="819">
          <cell r="G819">
            <v>0</v>
          </cell>
          <cell r="I819">
            <v>-112</v>
          </cell>
        </row>
        <row r="820">
          <cell r="G820">
            <v>0</v>
          </cell>
          <cell r="I820">
            <v>-56</v>
          </cell>
        </row>
        <row r="821">
          <cell r="G821">
            <v>0</v>
          </cell>
          <cell r="I821">
            <v>-50.62</v>
          </cell>
        </row>
        <row r="822">
          <cell r="G822">
            <v>0</v>
          </cell>
          <cell r="I822">
            <v>-42</v>
          </cell>
        </row>
        <row r="823">
          <cell r="G823">
            <v>0</v>
          </cell>
          <cell r="I823">
            <v>-28</v>
          </cell>
        </row>
        <row r="824">
          <cell r="G824">
            <v>3651</v>
          </cell>
          <cell r="I824">
            <v>570</v>
          </cell>
        </row>
        <row r="825">
          <cell r="G825">
            <v>3666</v>
          </cell>
          <cell r="I825">
            <v>3000</v>
          </cell>
        </row>
        <row r="826">
          <cell r="I826">
            <v>-220.76</v>
          </cell>
        </row>
        <row r="827">
          <cell r="G827">
            <v>3377</v>
          </cell>
          <cell r="I827">
            <v>5100</v>
          </cell>
        </row>
        <row r="828">
          <cell r="G828">
            <v>3460</v>
          </cell>
          <cell r="I828">
            <v>4493</v>
          </cell>
        </row>
        <row r="829">
          <cell r="G829">
            <v>3589</v>
          </cell>
          <cell r="I829">
            <v>1500</v>
          </cell>
        </row>
        <row r="830">
          <cell r="G830">
            <v>3658</v>
          </cell>
          <cell r="I830">
            <v>6320</v>
          </cell>
        </row>
        <row r="831">
          <cell r="G831">
            <v>3345486</v>
          </cell>
          <cell r="I831">
            <v>-640</v>
          </cell>
        </row>
        <row r="832">
          <cell r="G832">
            <v>3345498</v>
          </cell>
          <cell r="I832">
            <v>-544.5</v>
          </cell>
        </row>
        <row r="833">
          <cell r="G833">
            <v>0</v>
          </cell>
          <cell r="I833">
            <v>-197.53</v>
          </cell>
        </row>
        <row r="834">
          <cell r="G834">
            <v>0</v>
          </cell>
          <cell r="I834">
            <v>-171.4</v>
          </cell>
        </row>
        <row r="835">
          <cell r="G835">
            <v>0</v>
          </cell>
          <cell r="I835">
            <v>-210.86</v>
          </cell>
        </row>
        <row r="836">
          <cell r="G836">
            <v>0</v>
          </cell>
          <cell r="I836">
            <v>-110.29</v>
          </cell>
        </row>
        <row r="837">
          <cell r="G837">
            <v>0</v>
          </cell>
          <cell r="I837">
            <v>-78.8</v>
          </cell>
        </row>
        <row r="838">
          <cell r="G838">
            <v>3479</v>
          </cell>
          <cell r="I838">
            <v>3471</v>
          </cell>
        </row>
        <row r="839">
          <cell r="G839">
            <v>3507</v>
          </cell>
          <cell r="I839">
            <v>5000</v>
          </cell>
        </row>
        <row r="840">
          <cell r="G840">
            <v>3518</v>
          </cell>
          <cell r="I840">
            <v>5974</v>
          </cell>
        </row>
        <row r="841">
          <cell r="G841">
            <v>3345469</v>
          </cell>
          <cell r="I841">
            <v>-720</v>
          </cell>
        </row>
        <row r="842">
          <cell r="G842">
            <v>3390836</v>
          </cell>
          <cell r="I842">
            <v>-1032</v>
          </cell>
        </row>
        <row r="843">
          <cell r="G843">
            <v>0</v>
          </cell>
          <cell r="I843">
            <v>-20.9</v>
          </cell>
        </row>
        <row r="844">
          <cell r="G844">
            <v>0</v>
          </cell>
          <cell r="I844">
            <v>-17.5</v>
          </cell>
        </row>
        <row r="845">
          <cell r="G845">
            <v>0</v>
          </cell>
          <cell r="I845">
            <v>-9.49</v>
          </cell>
        </row>
        <row r="846">
          <cell r="G846">
            <v>0</v>
          </cell>
          <cell r="I846">
            <v>-4.38</v>
          </cell>
        </row>
        <row r="847">
          <cell r="G847">
            <v>0</v>
          </cell>
          <cell r="I847">
            <v>-3.67</v>
          </cell>
        </row>
        <row r="848">
          <cell r="G848">
            <v>0</v>
          </cell>
          <cell r="I848">
            <v>-124.56</v>
          </cell>
        </row>
        <row r="849">
          <cell r="G849">
            <v>0</v>
          </cell>
          <cell r="I849">
            <v>-88.48</v>
          </cell>
        </row>
        <row r="850">
          <cell r="G850">
            <v>0</v>
          </cell>
          <cell r="I850">
            <v>-83.9</v>
          </cell>
        </row>
        <row r="851">
          <cell r="G851">
            <v>0</v>
          </cell>
          <cell r="I851">
            <v>-71.400000000000006</v>
          </cell>
        </row>
        <row r="852">
          <cell r="G852">
            <v>0</v>
          </cell>
          <cell r="I852">
            <v>-46.88</v>
          </cell>
        </row>
        <row r="853">
          <cell r="G853">
            <v>3559</v>
          </cell>
          <cell r="I853">
            <v>6000</v>
          </cell>
        </row>
        <row r="854">
          <cell r="G854">
            <v>3345485</v>
          </cell>
          <cell r="I854">
            <v>-1364.76</v>
          </cell>
        </row>
        <row r="855">
          <cell r="G855">
            <v>0</v>
          </cell>
          <cell r="I855">
            <v>-12.5</v>
          </cell>
        </row>
        <row r="856">
          <cell r="G856">
            <v>0</v>
          </cell>
          <cell r="I856">
            <v>-86.66</v>
          </cell>
        </row>
        <row r="857">
          <cell r="G857">
            <v>0</v>
          </cell>
          <cell r="I857">
            <v>-83.63</v>
          </cell>
        </row>
        <row r="858">
          <cell r="G858">
            <v>0</v>
          </cell>
          <cell r="I858">
            <v>-70</v>
          </cell>
        </row>
        <row r="859">
          <cell r="G859">
            <v>0</v>
          </cell>
          <cell r="I859">
            <v>-48.59</v>
          </cell>
        </row>
        <row r="860">
          <cell r="G860">
            <v>3429</v>
          </cell>
          <cell r="I860">
            <v>2200</v>
          </cell>
        </row>
        <row r="861">
          <cell r="I861">
            <v>-299.61</v>
          </cell>
        </row>
        <row r="862">
          <cell r="G862">
            <v>3625</v>
          </cell>
          <cell r="I862">
            <v>1112</v>
          </cell>
        </row>
        <row r="863">
          <cell r="G863">
            <v>3489</v>
          </cell>
          <cell r="I863">
            <v>5250</v>
          </cell>
        </row>
        <row r="864">
          <cell r="G864">
            <v>3390843</v>
          </cell>
          <cell r="I864">
            <v>-8533.67</v>
          </cell>
        </row>
        <row r="865">
          <cell r="G865">
            <v>0</v>
          </cell>
          <cell r="I865">
            <v>-9.39</v>
          </cell>
        </row>
        <row r="866">
          <cell r="G866">
            <v>0</v>
          </cell>
          <cell r="I866">
            <v>-36</v>
          </cell>
        </row>
        <row r="867">
          <cell r="G867">
            <v>0</v>
          </cell>
          <cell r="I867">
            <v>-84</v>
          </cell>
        </row>
        <row r="868">
          <cell r="G868">
            <v>3659</v>
          </cell>
          <cell r="I868">
            <v>1390</v>
          </cell>
        </row>
        <row r="869">
          <cell r="I869">
            <v>-352.66</v>
          </cell>
        </row>
        <row r="870">
          <cell r="G870">
            <v>3593</v>
          </cell>
          <cell r="I870">
            <v>4000</v>
          </cell>
        </row>
        <row r="871">
          <cell r="G871">
            <v>0</v>
          </cell>
          <cell r="I871">
            <v>-247.36</v>
          </cell>
        </row>
        <row r="872">
          <cell r="G872">
            <v>3667</v>
          </cell>
          <cell r="I872">
            <v>5600</v>
          </cell>
        </row>
        <row r="873">
          <cell r="G873">
            <v>3390831</v>
          </cell>
          <cell r="I873">
            <v>-2299</v>
          </cell>
        </row>
        <row r="874">
          <cell r="G874">
            <v>3345493</v>
          </cell>
          <cell r="I874">
            <v>-6411.29</v>
          </cell>
        </row>
        <row r="875">
          <cell r="G875">
            <v>3345480</v>
          </cell>
          <cell r="I875">
            <v>-2000</v>
          </cell>
        </row>
        <row r="876">
          <cell r="G876">
            <v>3345472</v>
          </cell>
          <cell r="I876">
            <v>-4000</v>
          </cell>
        </row>
        <row r="877">
          <cell r="G877">
            <v>3390838</v>
          </cell>
          <cell r="I877">
            <v>-1965</v>
          </cell>
        </row>
        <row r="878">
          <cell r="G878">
            <v>0</v>
          </cell>
          <cell r="I878">
            <v>-51.7</v>
          </cell>
        </row>
        <row r="879">
          <cell r="G879">
            <v>0</v>
          </cell>
          <cell r="I879">
            <v>-1.05</v>
          </cell>
        </row>
        <row r="880">
          <cell r="G880">
            <v>0</v>
          </cell>
          <cell r="I880">
            <v>-49.57</v>
          </cell>
        </row>
        <row r="881">
          <cell r="G881">
            <v>0</v>
          </cell>
          <cell r="I881">
            <v>-328.03</v>
          </cell>
        </row>
        <row r="882">
          <cell r="G882">
            <v>0</v>
          </cell>
          <cell r="I882">
            <v>-5</v>
          </cell>
        </row>
        <row r="883">
          <cell r="G883">
            <v>0</v>
          </cell>
          <cell r="I883">
            <v>-89.06</v>
          </cell>
        </row>
        <row r="884">
          <cell r="G884">
            <v>0</v>
          </cell>
          <cell r="I884">
            <v>-26.6</v>
          </cell>
        </row>
        <row r="885">
          <cell r="G885">
            <v>3461</v>
          </cell>
          <cell r="I885">
            <v>2490</v>
          </cell>
        </row>
        <row r="886">
          <cell r="I886">
            <v>-631.29999999999995</v>
          </cell>
        </row>
        <row r="887">
          <cell r="G887">
            <v>3503</v>
          </cell>
          <cell r="I887">
            <v>2406</v>
          </cell>
        </row>
        <row r="888">
          <cell r="G888">
            <v>3665</v>
          </cell>
          <cell r="I888">
            <v>216</v>
          </cell>
        </row>
        <row r="889">
          <cell r="G889">
            <v>3539</v>
          </cell>
          <cell r="I889">
            <v>3000</v>
          </cell>
        </row>
        <row r="890">
          <cell r="G890">
            <v>0</v>
          </cell>
          <cell r="I890">
            <v>-739.94</v>
          </cell>
        </row>
        <row r="891">
          <cell r="G891">
            <v>3345453</v>
          </cell>
          <cell r="I891">
            <v>-5293.75</v>
          </cell>
        </row>
        <row r="892">
          <cell r="G892">
            <v>3390844</v>
          </cell>
          <cell r="I892">
            <v>-2232.46</v>
          </cell>
        </row>
        <row r="893">
          <cell r="G893">
            <v>0</v>
          </cell>
          <cell r="I893">
            <v>-102.71</v>
          </cell>
        </row>
        <row r="894">
          <cell r="G894">
            <v>0</v>
          </cell>
          <cell r="I894">
            <v>-62.33</v>
          </cell>
        </row>
        <row r="895">
          <cell r="G895">
            <v>0</v>
          </cell>
          <cell r="I895">
            <v>-78.400000000000006</v>
          </cell>
        </row>
        <row r="896">
          <cell r="G896">
            <v>0</v>
          </cell>
          <cell r="I896">
            <v>-52.53</v>
          </cell>
        </row>
        <row r="897">
          <cell r="G897">
            <v>0</v>
          </cell>
          <cell r="I897">
            <v>-14.52</v>
          </cell>
        </row>
        <row r="898">
          <cell r="G898">
            <v>3345457</v>
          </cell>
          <cell r="I898">
            <v>-1769</v>
          </cell>
        </row>
        <row r="899">
          <cell r="G899">
            <v>3345457</v>
          </cell>
          <cell r="I899">
            <v>1769</v>
          </cell>
        </row>
        <row r="900">
          <cell r="G900">
            <v>0</v>
          </cell>
          <cell r="I900">
            <v>-46.01</v>
          </cell>
        </row>
        <row r="901">
          <cell r="G901">
            <v>0</v>
          </cell>
          <cell r="I901">
            <v>-40.43</v>
          </cell>
        </row>
        <row r="902">
          <cell r="G902">
            <v>0</v>
          </cell>
          <cell r="I902">
            <v>-42.23</v>
          </cell>
        </row>
        <row r="903">
          <cell r="G903">
            <v>0</v>
          </cell>
          <cell r="I903">
            <v>-26.1</v>
          </cell>
        </row>
        <row r="904">
          <cell r="G904">
            <v>0</v>
          </cell>
          <cell r="I904">
            <v>-26.02</v>
          </cell>
        </row>
        <row r="905">
          <cell r="G905">
            <v>3462</v>
          </cell>
          <cell r="I905">
            <v>6750</v>
          </cell>
        </row>
        <row r="906">
          <cell r="G906">
            <v>3546</v>
          </cell>
          <cell r="I906">
            <v>6952</v>
          </cell>
        </row>
        <row r="907">
          <cell r="G907">
            <v>0</v>
          </cell>
          <cell r="I907">
            <v>-23.62</v>
          </cell>
        </row>
        <row r="908">
          <cell r="G908">
            <v>0</v>
          </cell>
          <cell r="I908">
            <v>-11.16</v>
          </cell>
        </row>
        <row r="909">
          <cell r="G909">
            <v>0</v>
          </cell>
          <cell r="I909">
            <v>10.61</v>
          </cell>
        </row>
        <row r="910">
          <cell r="G910">
            <v>0</v>
          </cell>
          <cell r="I910">
            <v>-4.96</v>
          </cell>
        </row>
        <row r="911">
          <cell r="G911">
            <v>3594</v>
          </cell>
          <cell r="I911">
            <v>134</v>
          </cell>
        </row>
        <row r="912">
          <cell r="G912">
            <v>0</v>
          </cell>
          <cell r="I912">
            <v>-5.71</v>
          </cell>
        </row>
        <row r="913">
          <cell r="G913">
            <v>3575</v>
          </cell>
          <cell r="I913">
            <v>960</v>
          </cell>
        </row>
        <row r="914">
          <cell r="G914">
            <v>3673</v>
          </cell>
          <cell r="I914">
            <v>1400</v>
          </cell>
        </row>
        <row r="915">
          <cell r="G915">
            <v>3549</v>
          </cell>
          <cell r="I915">
            <v>10412</v>
          </cell>
        </row>
        <row r="916">
          <cell r="G916">
            <v>3345478</v>
          </cell>
          <cell r="I916">
            <v>-10005.49</v>
          </cell>
        </row>
        <row r="917">
          <cell r="G917">
            <v>0</v>
          </cell>
          <cell r="I917">
            <v>-7</v>
          </cell>
        </row>
        <row r="918">
          <cell r="G918">
            <v>0</v>
          </cell>
          <cell r="I918">
            <v>-0.16</v>
          </cell>
        </row>
        <row r="919">
          <cell r="G919">
            <v>0</v>
          </cell>
          <cell r="I919">
            <v>-1.47</v>
          </cell>
        </row>
        <row r="920">
          <cell r="G920">
            <v>0</v>
          </cell>
          <cell r="I920">
            <v>-82.21</v>
          </cell>
        </row>
        <row r="921">
          <cell r="G921">
            <v>0</v>
          </cell>
          <cell r="I921">
            <v>-97.32</v>
          </cell>
        </row>
        <row r="922">
          <cell r="G922">
            <v>0</v>
          </cell>
          <cell r="I922">
            <v>-94.5</v>
          </cell>
        </row>
        <row r="923">
          <cell r="G923">
            <v>3566</v>
          </cell>
          <cell r="I923">
            <v>4937</v>
          </cell>
        </row>
        <row r="924">
          <cell r="G924">
            <v>3541</v>
          </cell>
          <cell r="I924">
            <v>15248</v>
          </cell>
        </row>
        <row r="925">
          <cell r="G925">
            <v>0</v>
          </cell>
          <cell r="I925">
            <v>-17.27</v>
          </cell>
        </row>
        <row r="926">
          <cell r="G926">
            <v>0</v>
          </cell>
          <cell r="I926">
            <v>-61.21</v>
          </cell>
        </row>
        <row r="927">
          <cell r="G927">
            <v>0</v>
          </cell>
          <cell r="I927">
            <v>-3.62</v>
          </cell>
        </row>
        <row r="928">
          <cell r="G928">
            <v>0</v>
          </cell>
          <cell r="I928">
            <v>-77.39</v>
          </cell>
        </row>
        <row r="929">
          <cell r="G929">
            <v>0</v>
          </cell>
          <cell r="I929">
            <v>-145.76</v>
          </cell>
        </row>
        <row r="930">
          <cell r="G930">
            <v>0</v>
          </cell>
          <cell r="I930">
            <v>-19.600000000000001</v>
          </cell>
        </row>
        <row r="931">
          <cell r="G931">
            <v>0</v>
          </cell>
          <cell r="I931">
            <v>-13.44</v>
          </cell>
        </row>
        <row r="932">
          <cell r="G932">
            <v>0</v>
          </cell>
          <cell r="I932">
            <v>-1.79</v>
          </cell>
        </row>
        <row r="933">
          <cell r="G933">
            <v>3677</v>
          </cell>
          <cell r="I933">
            <v>10000</v>
          </cell>
        </row>
        <row r="934">
          <cell r="G934">
            <v>3471</v>
          </cell>
          <cell r="I934">
            <v>245</v>
          </cell>
        </row>
        <row r="935">
          <cell r="G935">
            <v>3678</v>
          </cell>
          <cell r="I935">
            <v>50</v>
          </cell>
        </row>
        <row r="936">
          <cell r="G936">
            <v>3679</v>
          </cell>
          <cell r="I936">
            <v>50</v>
          </cell>
        </row>
        <row r="937">
          <cell r="G937">
            <v>0</v>
          </cell>
          <cell r="I937">
            <v>-2805.88</v>
          </cell>
        </row>
        <row r="938">
          <cell r="G938">
            <v>3687</v>
          </cell>
          <cell r="I938">
            <v>496</v>
          </cell>
        </row>
        <row r="939">
          <cell r="G939">
            <v>3678</v>
          </cell>
          <cell r="I939">
            <v>990</v>
          </cell>
        </row>
        <row r="940">
          <cell r="G940">
            <v>3679</v>
          </cell>
          <cell r="I940">
            <v>1486</v>
          </cell>
        </row>
        <row r="941">
          <cell r="G941">
            <v>0</v>
          </cell>
          <cell r="I941">
            <v>-1.19</v>
          </cell>
        </row>
        <row r="942">
          <cell r="G942">
            <v>0</v>
          </cell>
          <cell r="I942">
            <v>-121.1</v>
          </cell>
        </row>
        <row r="943">
          <cell r="G943">
            <v>0</v>
          </cell>
          <cell r="I943">
            <v>-213.47</v>
          </cell>
        </row>
        <row r="944">
          <cell r="G944">
            <v>0</v>
          </cell>
          <cell r="I944">
            <v>-69.11</v>
          </cell>
        </row>
        <row r="945">
          <cell r="G945">
            <v>3685</v>
          </cell>
          <cell r="I945">
            <v>2000</v>
          </cell>
        </row>
        <row r="946">
          <cell r="G946">
            <v>3539</v>
          </cell>
          <cell r="I946">
            <v>3650</v>
          </cell>
        </row>
        <row r="947">
          <cell r="G947">
            <v>3565</v>
          </cell>
          <cell r="I947">
            <v>7472</v>
          </cell>
        </row>
        <row r="948">
          <cell r="G948">
            <v>3559</v>
          </cell>
          <cell r="I948">
            <v>7654</v>
          </cell>
        </row>
        <row r="949">
          <cell r="G949" t="str">
            <v>M3</v>
          </cell>
          <cell r="I949">
            <v>8000</v>
          </cell>
        </row>
        <row r="950">
          <cell r="G950">
            <v>3345467</v>
          </cell>
          <cell r="I950">
            <v>-12362.67</v>
          </cell>
        </row>
        <row r="951">
          <cell r="G951">
            <v>3390848</v>
          </cell>
          <cell r="I951">
            <v>-1934</v>
          </cell>
        </row>
        <row r="952">
          <cell r="G952">
            <v>3390839</v>
          </cell>
          <cell r="I952">
            <v>-2250</v>
          </cell>
        </row>
        <row r="953">
          <cell r="G953">
            <v>3345464</v>
          </cell>
          <cell r="I953">
            <v>-1318.37</v>
          </cell>
        </row>
        <row r="954">
          <cell r="G954">
            <v>0</v>
          </cell>
          <cell r="I954">
            <v>-28</v>
          </cell>
        </row>
        <row r="955">
          <cell r="G955">
            <v>0</v>
          </cell>
          <cell r="I955">
            <v>-1.69</v>
          </cell>
        </row>
        <row r="956">
          <cell r="G956">
            <v>0</v>
          </cell>
          <cell r="I956">
            <v>-5.88</v>
          </cell>
        </row>
        <row r="957">
          <cell r="G957">
            <v>0</v>
          </cell>
          <cell r="I957">
            <v>-64.13</v>
          </cell>
        </row>
        <row r="958">
          <cell r="G958">
            <v>0</v>
          </cell>
          <cell r="I958">
            <v>1.06</v>
          </cell>
        </row>
        <row r="959">
          <cell r="G959">
            <v>0</v>
          </cell>
          <cell r="I959">
            <v>-103.41</v>
          </cell>
        </row>
        <row r="960">
          <cell r="G960">
            <v>0</v>
          </cell>
          <cell r="I960">
            <v>-41.6</v>
          </cell>
        </row>
        <row r="961">
          <cell r="G961">
            <v>0</v>
          </cell>
          <cell r="I961">
            <v>-4.62</v>
          </cell>
        </row>
        <row r="962">
          <cell r="G962">
            <v>3622</v>
          </cell>
          <cell r="I962">
            <v>5100</v>
          </cell>
        </row>
        <row r="963">
          <cell r="G963">
            <v>3345494</v>
          </cell>
          <cell r="I963">
            <v>-3701.52</v>
          </cell>
        </row>
        <row r="964">
          <cell r="G964">
            <v>3345487</v>
          </cell>
          <cell r="I964">
            <v>-640</v>
          </cell>
        </row>
        <row r="965">
          <cell r="G965">
            <v>3390856</v>
          </cell>
          <cell r="I965">
            <v>-12161.19</v>
          </cell>
        </row>
        <row r="966">
          <cell r="G966">
            <v>0</v>
          </cell>
          <cell r="I966">
            <v>-108.25</v>
          </cell>
        </row>
        <row r="967">
          <cell r="G967">
            <v>0</v>
          </cell>
          <cell r="I967">
            <v>-172.65</v>
          </cell>
        </row>
        <row r="968">
          <cell r="G968">
            <v>0</v>
          </cell>
          <cell r="I968">
            <v>-112</v>
          </cell>
        </row>
        <row r="969">
          <cell r="G969">
            <v>0</v>
          </cell>
          <cell r="I969">
            <v>-107.15</v>
          </cell>
        </row>
        <row r="970">
          <cell r="G970">
            <v>0</v>
          </cell>
          <cell r="I970">
            <v>-104.6</v>
          </cell>
        </row>
        <row r="971">
          <cell r="G971">
            <v>0</v>
          </cell>
          <cell r="I971">
            <v>-51.1</v>
          </cell>
        </row>
        <row r="972">
          <cell r="G972">
            <v>0</v>
          </cell>
          <cell r="I972">
            <v>-28</v>
          </cell>
        </row>
        <row r="973">
          <cell r="G973">
            <v>3279417</v>
          </cell>
          <cell r="I973">
            <v>-2798.14</v>
          </cell>
        </row>
        <row r="974">
          <cell r="G974">
            <v>3345488</v>
          </cell>
          <cell r="I974">
            <v>-15000</v>
          </cell>
        </row>
        <row r="975">
          <cell r="G975">
            <v>3390842</v>
          </cell>
          <cell r="I975">
            <v>-2171.9</v>
          </cell>
        </row>
        <row r="976">
          <cell r="G976">
            <v>0</v>
          </cell>
          <cell r="I976">
            <v>-118.17</v>
          </cell>
        </row>
        <row r="977">
          <cell r="G977">
            <v>0</v>
          </cell>
          <cell r="I977">
            <v>-30.6</v>
          </cell>
        </row>
        <row r="978">
          <cell r="G978">
            <v>0</v>
          </cell>
          <cell r="I978">
            <v>-71.400000000000006</v>
          </cell>
        </row>
        <row r="979">
          <cell r="G979">
            <v>3390825</v>
          </cell>
          <cell r="I979">
            <v>-1648.63</v>
          </cell>
        </row>
        <row r="980">
          <cell r="G980">
            <v>3614</v>
          </cell>
          <cell r="I980">
            <v>1804</v>
          </cell>
        </row>
        <row r="981">
          <cell r="G981">
            <v>3700</v>
          </cell>
          <cell r="I981">
            <v>2780</v>
          </cell>
        </row>
        <row r="982">
          <cell r="G982">
            <v>3700</v>
          </cell>
          <cell r="I982">
            <v>540</v>
          </cell>
        </row>
        <row r="983">
          <cell r="G983">
            <v>3515</v>
          </cell>
          <cell r="I983">
            <v>1500</v>
          </cell>
        </row>
        <row r="984">
          <cell r="G984">
            <v>3697</v>
          </cell>
          <cell r="I984">
            <v>2094</v>
          </cell>
        </row>
        <row r="985">
          <cell r="G985">
            <v>3699</v>
          </cell>
          <cell r="I985">
            <v>408</v>
          </cell>
        </row>
        <row r="986">
          <cell r="G986">
            <v>3621</v>
          </cell>
          <cell r="I986">
            <v>900</v>
          </cell>
        </row>
        <row r="987">
          <cell r="G987">
            <v>3621</v>
          </cell>
          <cell r="I987">
            <v>112</v>
          </cell>
        </row>
        <row r="988">
          <cell r="G988">
            <v>3593</v>
          </cell>
          <cell r="I988">
            <v>1888</v>
          </cell>
        </row>
        <row r="989">
          <cell r="G989">
            <v>3499</v>
          </cell>
          <cell r="I989">
            <v>3840</v>
          </cell>
        </row>
        <row r="990">
          <cell r="I990">
            <v>-1410.9</v>
          </cell>
        </row>
        <row r="991">
          <cell r="G991">
            <v>0</v>
          </cell>
          <cell r="I991">
            <v>-7</v>
          </cell>
        </row>
        <row r="992">
          <cell r="G992">
            <v>0</v>
          </cell>
          <cell r="I992">
            <v>-113.34</v>
          </cell>
        </row>
        <row r="993">
          <cell r="G993">
            <v>0</v>
          </cell>
          <cell r="I993">
            <v>-1.47</v>
          </cell>
        </row>
        <row r="994">
          <cell r="G994">
            <v>3705</v>
          </cell>
          <cell r="I994">
            <v>2000</v>
          </cell>
        </row>
        <row r="995">
          <cell r="G995">
            <v>0</v>
          </cell>
          <cell r="I995">
            <v>-123.97</v>
          </cell>
        </row>
        <row r="996">
          <cell r="G996">
            <v>3616</v>
          </cell>
          <cell r="I996">
            <v>3899</v>
          </cell>
        </row>
        <row r="997">
          <cell r="G997">
            <v>3345497</v>
          </cell>
          <cell r="I997">
            <v>-1742.4</v>
          </cell>
        </row>
        <row r="998">
          <cell r="G998">
            <v>3390830</v>
          </cell>
          <cell r="I998">
            <v>-2395.8000000000002</v>
          </cell>
        </row>
        <row r="999">
          <cell r="G999">
            <v>0</v>
          </cell>
          <cell r="I999">
            <v>-0.04</v>
          </cell>
        </row>
        <row r="1000">
          <cell r="G1000">
            <v>0</v>
          </cell>
          <cell r="I1000">
            <v>-86.72</v>
          </cell>
        </row>
        <row r="1001">
          <cell r="G1001">
            <v>0</v>
          </cell>
          <cell r="I1001">
            <v>-141.08000000000001</v>
          </cell>
        </row>
        <row r="1002">
          <cell r="G1002">
            <v>0</v>
          </cell>
          <cell r="I1002">
            <v>-36.020000000000003</v>
          </cell>
        </row>
        <row r="1003">
          <cell r="G1003">
            <v>0</v>
          </cell>
          <cell r="I1003">
            <v>-25.25</v>
          </cell>
        </row>
        <row r="1004">
          <cell r="I1004">
            <v>234550.56</v>
          </cell>
        </row>
        <row r="1005">
          <cell r="G1005">
            <v>3641</v>
          </cell>
          <cell r="I1005">
            <v>1546</v>
          </cell>
        </row>
        <row r="1006">
          <cell r="G1006">
            <v>0</v>
          </cell>
          <cell r="I1006">
            <v>-95.58</v>
          </cell>
        </row>
        <row r="1007">
          <cell r="G1007">
            <v>3545</v>
          </cell>
          <cell r="I1007">
            <v>2391</v>
          </cell>
        </row>
        <row r="1008">
          <cell r="G1008">
            <v>3602</v>
          </cell>
          <cell r="I1008">
            <v>4480</v>
          </cell>
        </row>
        <row r="1009">
          <cell r="G1009">
            <v>3390853</v>
          </cell>
          <cell r="I1009">
            <v>-3786.66</v>
          </cell>
        </row>
        <row r="1010">
          <cell r="G1010">
            <v>0</v>
          </cell>
          <cell r="I1010">
            <v>-208</v>
          </cell>
        </row>
        <row r="1011">
          <cell r="G1011">
            <v>0</v>
          </cell>
          <cell r="I1011">
            <v>-26.02</v>
          </cell>
        </row>
        <row r="1012">
          <cell r="G1012">
            <v>0</v>
          </cell>
          <cell r="I1012">
            <v>-43.68</v>
          </cell>
        </row>
        <row r="1013">
          <cell r="G1013">
            <v>0</v>
          </cell>
          <cell r="I1013">
            <v>-35.700000000000003</v>
          </cell>
        </row>
        <row r="1014">
          <cell r="G1014">
            <v>0</v>
          </cell>
          <cell r="I1014">
            <v>-11.25</v>
          </cell>
        </row>
        <row r="1015">
          <cell r="G1015">
            <v>0</v>
          </cell>
          <cell r="I1015">
            <v>-170</v>
          </cell>
        </row>
        <row r="1016">
          <cell r="G1016">
            <v>0</v>
          </cell>
          <cell r="I1016">
            <v>-4.16</v>
          </cell>
        </row>
        <row r="1017">
          <cell r="G1017">
            <v>0</v>
          </cell>
          <cell r="I1017">
            <v>-3.4</v>
          </cell>
        </row>
        <row r="1018">
          <cell r="G1018">
            <v>0</v>
          </cell>
          <cell r="I1018">
            <v>-26.26</v>
          </cell>
        </row>
        <row r="1019">
          <cell r="G1019">
            <v>3390849</v>
          </cell>
          <cell r="I1019">
            <v>-1326</v>
          </cell>
        </row>
        <row r="1020">
          <cell r="G1020">
            <v>3706</v>
          </cell>
          <cell r="I1020">
            <v>380</v>
          </cell>
        </row>
        <row r="1021">
          <cell r="G1021">
            <v>0</v>
          </cell>
          <cell r="I1021">
            <v>-16.21</v>
          </cell>
        </row>
        <row r="1022">
          <cell r="G1022">
            <v>3718</v>
          </cell>
          <cell r="I1022">
            <v>1320</v>
          </cell>
        </row>
        <row r="1023">
          <cell r="G1023">
            <v>3345499</v>
          </cell>
          <cell r="I1023">
            <v>-1228</v>
          </cell>
        </row>
        <row r="1024">
          <cell r="G1024">
            <v>0</v>
          </cell>
          <cell r="I1024">
            <v>-3943</v>
          </cell>
        </row>
        <row r="1025">
          <cell r="G1025">
            <v>0</v>
          </cell>
          <cell r="I1025">
            <v>-2399</v>
          </cell>
        </row>
        <row r="1026">
          <cell r="G1026">
            <v>0</v>
          </cell>
          <cell r="I1026">
            <v>-2000</v>
          </cell>
        </row>
        <row r="1027">
          <cell r="G1027">
            <v>0</v>
          </cell>
          <cell r="I1027">
            <v>-3023</v>
          </cell>
        </row>
        <row r="1028">
          <cell r="G1028">
            <v>0</v>
          </cell>
          <cell r="I1028">
            <v>-2199</v>
          </cell>
        </row>
        <row r="1029">
          <cell r="G1029">
            <v>0</v>
          </cell>
          <cell r="I1029">
            <v>-2399</v>
          </cell>
        </row>
        <row r="1030">
          <cell r="G1030">
            <v>0</v>
          </cell>
          <cell r="I1030">
            <v>-2660</v>
          </cell>
        </row>
        <row r="1031">
          <cell r="G1031">
            <v>0</v>
          </cell>
          <cell r="I1031">
            <v>-2739</v>
          </cell>
        </row>
        <row r="1032">
          <cell r="G1032">
            <v>3390857</v>
          </cell>
          <cell r="I1032">
            <v>-1303.56</v>
          </cell>
        </row>
        <row r="1033">
          <cell r="G1033">
            <v>0</v>
          </cell>
          <cell r="I1033">
            <v>-33.58</v>
          </cell>
        </row>
        <row r="1034">
          <cell r="G1034">
            <v>0</v>
          </cell>
          <cell r="I1034">
            <v>-2.52</v>
          </cell>
        </row>
        <row r="1035">
          <cell r="G1035">
            <v>0</v>
          </cell>
          <cell r="I1035">
            <v>-49.92</v>
          </cell>
        </row>
        <row r="1036">
          <cell r="G1036">
            <v>0</v>
          </cell>
          <cell r="I1036">
            <v>-12</v>
          </cell>
        </row>
        <row r="1037">
          <cell r="G1037">
            <v>0</v>
          </cell>
          <cell r="I1037">
            <v>-62.72</v>
          </cell>
        </row>
        <row r="1038">
          <cell r="G1038">
            <v>0</v>
          </cell>
          <cell r="I1038">
            <v>-33.47</v>
          </cell>
        </row>
        <row r="1039">
          <cell r="G1039">
            <v>0</v>
          </cell>
          <cell r="I1039">
            <v>-20.3</v>
          </cell>
        </row>
        <row r="1040">
          <cell r="G1040">
            <v>3652</v>
          </cell>
          <cell r="I1040">
            <v>2500</v>
          </cell>
        </row>
        <row r="1041">
          <cell r="G1041">
            <v>3653</v>
          </cell>
          <cell r="I1041">
            <v>500</v>
          </cell>
        </row>
        <row r="1042">
          <cell r="G1042">
            <v>0</v>
          </cell>
          <cell r="I1042">
            <v>-185.51</v>
          </cell>
        </row>
        <row r="1043">
          <cell r="G1043">
            <v>3663</v>
          </cell>
          <cell r="I1043">
            <v>6000</v>
          </cell>
        </row>
        <row r="1044">
          <cell r="G1044">
            <v>0</v>
          </cell>
          <cell r="I1044">
            <v>-144.12</v>
          </cell>
        </row>
        <row r="1045">
          <cell r="G1045">
            <v>0</v>
          </cell>
          <cell r="I1045">
            <v>-10.1</v>
          </cell>
        </row>
        <row r="1046">
          <cell r="G1046">
            <v>0</v>
          </cell>
          <cell r="I1046">
            <v>-18.48</v>
          </cell>
        </row>
        <row r="1047">
          <cell r="G1047">
            <v>0</v>
          </cell>
          <cell r="I1047">
            <v>-5.09</v>
          </cell>
        </row>
        <row r="1048">
          <cell r="G1048">
            <v>0</v>
          </cell>
          <cell r="I1048">
            <v>-76.83</v>
          </cell>
        </row>
        <row r="1049">
          <cell r="G1049">
            <v>3714</v>
          </cell>
          <cell r="I1049">
            <v>2500</v>
          </cell>
        </row>
        <row r="1050">
          <cell r="G1050">
            <v>0</v>
          </cell>
          <cell r="I1050">
            <v>-154.58000000000001</v>
          </cell>
        </row>
        <row r="1051">
          <cell r="G1051">
            <v>3390851</v>
          </cell>
          <cell r="I1051">
            <v>-3374.79</v>
          </cell>
        </row>
        <row r="1052">
          <cell r="G1052">
            <v>0</v>
          </cell>
          <cell r="I1052">
            <v>-1972</v>
          </cell>
        </row>
        <row r="1053">
          <cell r="G1053">
            <v>0</v>
          </cell>
          <cell r="I1053">
            <v>-500</v>
          </cell>
        </row>
        <row r="1054">
          <cell r="G1054">
            <v>0</v>
          </cell>
          <cell r="I1054">
            <v>-1000</v>
          </cell>
        </row>
        <row r="1055">
          <cell r="G1055">
            <v>0</v>
          </cell>
          <cell r="I1055">
            <v>-1512</v>
          </cell>
        </row>
        <row r="1056">
          <cell r="G1056">
            <v>0</v>
          </cell>
          <cell r="I1056">
            <v>-200</v>
          </cell>
        </row>
        <row r="1057">
          <cell r="G1057">
            <v>0</v>
          </cell>
          <cell r="I1057">
            <v>-200</v>
          </cell>
        </row>
        <row r="1058">
          <cell r="G1058">
            <v>0</v>
          </cell>
          <cell r="I1058">
            <v>-1330</v>
          </cell>
        </row>
        <row r="1059">
          <cell r="G1059">
            <v>0</v>
          </cell>
          <cell r="I1059">
            <v>-0.6</v>
          </cell>
        </row>
        <row r="1060">
          <cell r="G1060">
            <v>0</v>
          </cell>
          <cell r="I1060">
            <v>-2.2000000000000002</v>
          </cell>
        </row>
        <row r="1061">
          <cell r="G1061">
            <v>0</v>
          </cell>
          <cell r="I1061">
            <v>-52.88</v>
          </cell>
        </row>
        <row r="1062">
          <cell r="G1062">
            <v>0</v>
          </cell>
          <cell r="I1062">
            <v>-10.5</v>
          </cell>
        </row>
        <row r="1063">
          <cell r="G1063">
            <v>0</v>
          </cell>
          <cell r="I1063">
            <v>-84</v>
          </cell>
        </row>
        <row r="1064">
          <cell r="G1064">
            <v>0</v>
          </cell>
          <cell r="I1064">
            <v>-39.4</v>
          </cell>
        </row>
        <row r="1065">
          <cell r="G1065">
            <v>3397</v>
          </cell>
          <cell r="I1065">
            <v>2000</v>
          </cell>
        </row>
        <row r="1066">
          <cell r="I1066">
            <v>-123.67</v>
          </cell>
        </row>
        <row r="1067">
          <cell r="G1067">
            <v>3515</v>
          </cell>
          <cell r="I1067">
            <v>3327</v>
          </cell>
        </row>
        <row r="1068">
          <cell r="G1068">
            <v>3390835</v>
          </cell>
          <cell r="I1068">
            <v>-6703.4</v>
          </cell>
        </row>
        <row r="1069">
          <cell r="G1069">
            <v>0</v>
          </cell>
          <cell r="I1069">
            <v>-61.32</v>
          </cell>
        </row>
        <row r="1070">
          <cell r="G1070">
            <v>0</v>
          </cell>
          <cell r="I1070">
            <v>-14.07</v>
          </cell>
        </row>
        <row r="1071">
          <cell r="G1071">
            <v>0</v>
          </cell>
          <cell r="I1071">
            <v>-32.83</v>
          </cell>
        </row>
        <row r="1072">
          <cell r="G1072">
            <v>3720</v>
          </cell>
          <cell r="I1072">
            <v>2298.0500000000002</v>
          </cell>
        </row>
        <row r="1073">
          <cell r="I1073">
            <v>-2298.0500000000002</v>
          </cell>
        </row>
        <row r="1074">
          <cell r="G1074">
            <v>3720</v>
          </cell>
          <cell r="I1074">
            <v>2298.0500000000002</v>
          </cell>
        </row>
        <row r="1075">
          <cell r="G1075">
            <v>3390854</v>
          </cell>
          <cell r="I1075">
            <v>-3786.66</v>
          </cell>
        </row>
        <row r="1076">
          <cell r="G1076">
            <v>0</v>
          </cell>
          <cell r="I1076">
            <v>-40.409999999999997</v>
          </cell>
        </row>
        <row r="1077">
          <cell r="G1077">
            <v>0</v>
          </cell>
          <cell r="I1077">
            <v>-11.25</v>
          </cell>
        </row>
        <row r="1078">
          <cell r="G1078">
            <v>0</v>
          </cell>
          <cell r="I1078">
            <v>-26.26</v>
          </cell>
        </row>
        <row r="1079">
          <cell r="G1079">
            <v>3729</v>
          </cell>
          <cell r="I1079">
            <v>518</v>
          </cell>
        </row>
        <row r="1080">
          <cell r="G1080">
            <v>3733</v>
          </cell>
          <cell r="I1080">
            <v>5213</v>
          </cell>
        </row>
        <row r="1081">
          <cell r="G1081">
            <v>3627</v>
          </cell>
          <cell r="I1081">
            <v>7126</v>
          </cell>
        </row>
        <row r="1082">
          <cell r="G1082">
            <v>3608</v>
          </cell>
          <cell r="I1082">
            <v>15340</v>
          </cell>
        </row>
        <row r="1083">
          <cell r="G1083">
            <v>0</v>
          </cell>
          <cell r="I1083">
            <v>-22.86</v>
          </cell>
        </row>
        <row r="1084">
          <cell r="G1084">
            <v>0</v>
          </cell>
          <cell r="I1084">
            <v>-13.78</v>
          </cell>
        </row>
        <row r="1085">
          <cell r="G1085">
            <v>0</v>
          </cell>
          <cell r="I1085">
            <v>-32.17</v>
          </cell>
        </row>
        <row r="1086">
          <cell r="G1086">
            <v>3662</v>
          </cell>
          <cell r="I1086">
            <v>4000</v>
          </cell>
        </row>
        <row r="1087">
          <cell r="G1087">
            <v>0</v>
          </cell>
          <cell r="I1087">
            <v>-893.12</v>
          </cell>
        </row>
        <row r="1088">
          <cell r="G1088">
            <v>3731</v>
          </cell>
          <cell r="I1088">
            <v>3965</v>
          </cell>
        </row>
        <row r="1089">
          <cell r="G1089">
            <v>3570</v>
          </cell>
          <cell r="I1089">
            <v>7085</v>
          </cell>
        </row>
        <row r="1090">
          <cell r="G1090" t="str">
            <v>M1</v>
          </cell>
          <cell r="I1090">
            <v>8213</v>
          </cell>
        </row>
        <row r="1091">
          <cell r="G1091">
            <v>3567</v>
          </cell>
          <cell r="I1091">
            <v>9800</v>
          </cell>
        </row>
        <row r="1092">
          <cell r="G1092">
            <v>0</v>
          </cell>
          <cell r="I1092">
            <v>-15.86</v>
          </cell>
        </row>
        <row r="1093">
          <cell r="G1093">
            <v>0</v>
          </cell>
          <cell r="I1093">
            <v>-34.299999999999997</v>
          </cell>
        </row>
        <row r="1094">
          <cell r="G1094">
            <v>0</v>
          </cell>
          <cell r="I1094">
            <v>-28.74</v>
          </cell>
        </row>
        <row r="1095">
          <cell r="G1095">
            <v>0</v>
          </cell>
          <cell r="I1095">
            <v>-0.19</v>
          </cell>
        </row>
        <row r="1096">
          <cell r="G1096">
            <v>0</v>
          </cell>
          <cell r="I1096">
            <v>-7.2</v>
          </cell>
        </row>
        <row r="1097">
          <cell r="G1097">
            <v>0</v>
          </cell>
          <cell r="I1097">
            <v>-6.03</v>
          </cell>
        </row>
        <row r="1098">
          <cell r="G1098">
            <v>0</v>
          </cell>
          <cell r="I1098">
            <v>-3.33</v>
          </cell>
        </row>
        <row r="1099">
          <cell r="G1099">
            <v>0</v>
          </cell>
          <cell r="I1099">
            <v>-169.16</v>
          </cell>
        </row>
        <row r="1100">
          <cell r="G1100">
            <v>0</v>
          </cell>
          <cell r="I1100">
            <v>-214.76</v>
          </cell>
        </row>
        <row r="1101">
          <cell r="G1101">
            <v>0</v>
          </cell>
          <cell r="I1101">
            <v>-99.76</v>
          </cell>
        </row>
        <row r="1102">
          <cell r="G1102">
            <v>0</v>
          </cell>
          <cell r="I1102">
            <v>-72.98</v>
          </cell>
        </row>
        <row r="1103">
          <cell r="G1103">
            <v>0</v>
          </cell>
          <cell r="I1103">
            <v>-7.25</v>
          </cell>
        </row>
        <row r="1104">
          <cell r="G1104">
            <v>3662</v>
          </cell>
          <cell r="I1104">
            <v>1000</v>
          </cell>
        </row>
        <row r="1105">
          <cell r="I1105">
            <v>-252.2</v>
          </cell>
        </row>
        <row r="1106">
          <cell r="G1106">
            <v>3592</v>
          </cell>
          <cell r="I1106">
            <v>4835</v>
          </cell>
        </row>
        <row r="1107">
          <cell r="G1107">
            <v>0</v>
          </cell>
          <cell r="I1107">
            <v>-1087.3499999999999</v>
          </cell>
        </row>
        <row r="1108">
          <cell r="G1108">
            <v>3732</v>
          </cell>
          <cell r="I1108">
            <v>1000</v>
          </cell>
        </row>
        <row r="1109">
          <cell r="G1109">
            <v>0</v>
          </cell>
          <cell r="I1109">
            <v>-52.26</v>
          </cell>
        </row>
        <row r="1110">
          <cell r="G1110">
            <v>3732</v>
          </cell>
          <cell r="I1110">
            <v>2000</v>
          </cell>
        </row>
        <row r="1111">
          <cell r="G1111">
            <v>3734</v>
          </cell>
          <cell r="I1111">
            <v>4000</v>
          </cell>
        </row>
        <row r="1112">
          <cell r="G1112">
            <v>3734</v>
          </cell>
          <cell r="I1112">
            <v>4000</v>
          </cell>
        </row>
        <row r="1113">
          <cell r="G1113">
            <v>3633</v>
          </cell>
          <cell r="I1113">
            <v>7378</v>
          </cell>
        </row>
        <row r="1114">
          <cell r="G1114">
            <v>3617</v>
          </cell>
          <cell r="I1114">
            <v>5072</v>
          </cell>
        </row>
        <row r="1115">
          <cell r="G1115">
            <v>3390871</v>
          </cell>
          <cell r="I1115">
            <v>-13055</v>
          </cell>
        </row>
        <row r="1116">
          <cell r="G1116">
            <v>0</v>
          </cell>
          <cell r="I1116">
            <v>-2.88</v>
          </cell>
        </row>
        <row r="1117">
          <cell r="G1117">
            <v>0</v>
          </cell>
          <cell r="I1117">
            <v>-193.01</v>
          </cell>
        </row>
        <row r="1118">
          <cell r="G1118">
            <v>0</v>
          </cell>
          <cell r="I1118">
            <v>-137.19999999999999</v>
          </cell>
        </row>
        <row r="1119">
          <cell r="G1119">
            <v>0</v>
          </cell>
          <cell r="I1119">
            <v>-114.98</v>
          </cell>
        </row>
        <row r="1120">
          <cell r="G1120">
            <v>0</v>
          </cell>
          <cell r="I1120">
            <v>-99.19</v>
          </cell>
        </row>
        <row r="1121">
          <cell r="G1121">
            <v>0</v>
          </cell>
          <cell r="I1121">
            <v>-55.51</v>
          </cell>
        </row>
        <row r="1122">
          <cell r="G1122">
            <v>0</v>
          </cell>
          <cell r="I1122">
            <v>-43.49</v>
          </cell>
        </row>
        <row r="1123">
          <cell r="G1123">
            <v>3620</v>
          </cell>
          <cell r="I1123">
            <v>4500</v>
          </cell>
        </row>
        <row r="1124">
          <cell r="G1124">
            <v>3390852</v>
          </cell>
          <cell r="I1124">
            <v>-6739.82</v>
          </cell>
        </row>
        <row r="1125">
          <cell r="G1125">
            <v>3390863</v>
          </cell>
          <cell r="I1125">
            <v>-1032</v>
          </cell>
        </row>
        <row r="1126">
          <cell r="G1126">
            <v>0</v>
          </cell>
          <cell r="I1126">
            <v>-138</v>
          </cell>
        </row>
        <row r="1127">
          <cell r="G1127">
            <v>0</v>
          </cell>
          <cell r="I1127">
            <v>-81.010000000000005</v>
          </cell>
        </row>
        <row r="1128">
          <cell r="G1128">
            <v>0</v>
          </cell>
          <cell r="I1128">
            <v>-28.98</v>
          </cell>
        </row>
        <row r="1129">
          <cell r="G1129">
            <v>0</v>
          </cell>
          <cell r="I1129">
            <v>-92.64</v>
          </cell>
        </row>
        <row r="1130">
          <cell r="G1130">
            <v>0</v>
          </cell>
          <cell r="I1130">
            <v>-2.76</v>
          </cell>
        </row>
        <row r="1131">
          <cell r="G1131">
            <v>0</v>
          </cell>
          <cell r="I1131">
            <v>-56</v>
          </cell>
        </row>
        <row r="1132">
          <cell r="G1132">
            <v>0</v>
          </cell>
          <cell r="I1132">
            <v>-56</v>
          </cell>
        </row>
        <row r="1133">
          <cell r="G1133">
            <v>0</v>
          </cell>
          <cell r="I1133">
            <v>-52.46</v>
          </cell>
        </row>
        <row r="1134">
          <cell r="G1134">
            <v>0</v>
          </cell>
          <cell r="I1134">
            <v>-28</v>
          </cell>
        </row>
        <row r="1135">
          <cell r="G1135">
            <v>0</v>
          </cell>
          <cell r="I1135">
            <v>-13.26</v>
          </cell>
        </row>
        <row r="1136">
          <cell r="G1136">
            <v>0</v>
          </cell>
          <cell r="I1136">
            <v>-10.46</v>
          </cell>
        </row>
        <row r="1137">
          <cell r="G1137">
            <v>0</v>
          </cell>
          <cell r="I1137">
            <v>-62400</v>
          </cell>
        </row>
        <row r="1138">
          <cell r="G1138">
            <v>3390864</v>
          </cell>
          <cell r="I1138">
            <v>-1905</v>
          </cell>
        </row>
        <row r="1139">
          <cell r="G1139">
            <v>3390872</v>
          </cell>
          <cell r="I1139">
            <v>-1253</v>
          </cell>
        </row>
        <row r="1140">
          <cell r="G1140">
            <v>3390850</v>
          </cell>
          <cell r="I1140">
            <v>-1556.74</v>
          </cell>
        </row>
        <row r="1141">
          <cell r="G1141">
            <v>0</v>
          </cell>
          <cell r="I1141">
            <v>-48.88</v>
          </cell>
        </row>
        <row r="1142">
          <cell r="G1142">
            <v>0</v>
          </cell>
          <cell r="I1142">
            <v>-27</v>
          </cell>
        </row>
        <row r="1143">
          <cell r="G1143">
            <v>0</v>
          </cell>
          <cell r="I1143">
            <v>-63</v>
          </cell>
        </row>
        <row r="1144">
          <cell r="G1144">
            <v>3547</v>
          </cell>
          <cell r="I1144">
            <v>612</v>
          </cell>
        </row>
        <row r="1145">
          <cell r="I1145">
            <v>-54.21</v>
          </cell>
        </row>
        <row r="1146">
          <cell r="I1146">
            <v>660</v>
          </cell>
        </row>
        <row r="1147">
          <cell r="G1147">
            <v>3345489</v>
          </cell>
          <cell r="I1147">
            <v>-15000</v>
          </cell>
        </row>
        <row r="1148">
          <cell r="G1148">
            <v>3345490</v>
          </cell>
          <cell r="I1148">
            <v>-15000</v>
          </cell>
        </row>
        <row r="1149">
          <cell r="G1149">
            <v>3390832</v>
          </cell>
          <cell r="I1149">
            <v>-12000</v>
          </cell>
        </row>
        <row r="1150">
          <cell r="G1150">
            <v>3345496</v>
          </cell>
          <cell r="I1150">
            <v>-3720.75</v>
          </cell>
        </row>
        <row r="1151">
          <cell r="G1151">
            <v>0</v>
          </cell>
          <cell r="I1151">
            <v>-7</v>
          </cell>
        </row>
        <row r="1152">
          <cell r="G1152">
            <v>0</v>
          </cell>
          <cell r="I1152">
            <v>-28.65</v>
          </cell>
        </row>
        <row r="1153">
          <cell r="G1153">
            <v>0</v>
          </cell>
          <cell r="I1153">
            <v>-1.47</v>
          </cell>
        </row>
        <row r="1154">
          <cell r="G1154">
            <v>3622</v>
          </cell>
          <cell r="I1154">
            <v>5423</v>
          </cell>
        </row>
        <row r="1155">
          <cell r="G1155">
            <v>3390855</v>
          </cell>
          <cell r="I1155">
            <v>-3720.75</v>
          </cell>
        </row>
        <row r="1156">
          <cell r="G1156">
            <v>0</v>
          </cell>
          <cell r="I1156">
            <v>-274.36</v>
          </cell>
        </row>
        <row r="1157">
          <cell r="G1157">
            <v>0</v>
          </cell>
          <cell r="I1157">
            <v>-1.05</v>
          </cell>
        </row>
        <row r="1158">
          <cell r="G1158">
            <v>0</v>
          </cell>
          <cell r="I1158">
            <v>-7.3</v>
          </cell>
        </row>
        <row r="1159">
          <cell r="G1159">
            <v>0</v>
          </cell>
          <cell r="I1159">
            <v>-190</v>
          </cell>
        </row>
        <row r="1160">
          <cell r="G1160">
            <v>0</v>
          </cell>
          <cell r="I1160">
            <v>-5</v>
          </cell>
        </row>
        <row r="1161">
          <cell r="G1161">
            <v>0</v>
          </cell>
          <cell r="I1161">
            <v>-9.24</v>
          </cell>
        </row>
        <row r="1162">
          <cell r="G1162">
            <v>0</v>
          </cell>
          <cell r="I1162">
            <v>-7.8</v>
          </cell>
        </row>
        <row r="1163">
          <cell r="G1163">
            <v>3755</v>
          </cell>
          <cell r="I1163">
            <v>1080</v>
          </cell>
        </row>
        <row r="1164">
          <cell r="G1164">
            <v>0</v>
          </cell>
          <cell r="I1164">
            <v>-56.44</v>
          </cell>
        </row>
        <row r="1165">
          <cell r="G1165">
            <v>3721</v>
          </cell>
          <cell r="I1165">
            <v>2884</v>
          </cell>
        </row>
        <row r="1166">
          <cell r="G1166">
            <v>3747</v>
          </cell>
          <cell r="I1166">
            <v>16850</v>
          </cell>
        </row>
        <row r="1167">
          <cell r="G1167">
            <v>0</v>
          </cell>
          <cell r="I1167">
            <v>-4406.3900000000003</v>
          </cell>
        </row>
        <row r="1168">
          <cell r="G1168" t="str">
            <v>M3</v>
          </cell>
          <cell r="I1168">
            <v>2000</v>
          </cell>
        </row>
        <row r="1169">
          <cell r="G1169">
            <v>3758</v>
          </cell>
          <cell r="I1169">
            <v>5000</v>
          </cell>
        </row>
        <row r="1170">
          <cell r="G1170">
            <v>0</v>
          </cell>
          <cell r="I1170">
            <v>-7</v>
          </cell>
        </row>
        <row r="1171">
          <cell r="G1171">
            <v>0</v>
          </cell>
          <cell r="I1171">
            <v>-23.58</v>
          </cell>
        </row>
        <row r="1172">
          <cell r="G1172">
            <v>0</v>
          </cell>
          <cell r="I1172">
            <v>-1.47</v>
          </cell>
        </row>
        <row r="1173">
          <cell r="G1173">
            <v>0</v>
          </cell>
          <cell r="I1173">
            <v>-32.53</v>
          </cell>
        </row>
        <row r="1174">
          <cell r="G1174">
            <v>0</v>
          </cell>
          <cell r="I1174">
            <v>-75.92</v>
          </cell>
        </row>
        <row r="1175">
          <cell r="G1175">
            <v>3390859</v>
          </cell>
          <cell r="I1175">
            <v>-6800</v>
          </cell>
        </row>
        <row r="1176">
          <cell r="G1176">
            <v>3390858</v>
          </cell>
          <cell r="I1176">
            <v>-6288.21</v>
          </cell>
        </row>
        <row r="1177">
          <cell r="G1177">
            <v>0</v>
          </cell>
          <cell r="I1177">
            <v>-0.49</v>
          </cell>
        </row>
        <row r="1178">
          <cell r="G1178">
            <v>0</v>
          </cell>
          <cell r="I1178">
            <v>-105.03</v>
          </cell>
        </row>
        <row r="1179">
          <cell r="G1179">
            <v>0</v>
          </cell>
          <cell r="I1179">
            <v>1.06</v>
          </cell>
        </row>
        <row r="1180">
          <cell r="G1180">
            <v>0</v>
          </cell>
          <cell r="I1180">
            <v>-217.07</v>
          </cell>
        </row>
        <row r="1181">
          <cell r="G1181">
            <v>0</v>
          </cell>
          <cell r="I1181">
            <v>-28</v>
          </cell>
        </row>
        <row r="1182">
          <cell r="G1182">
            <v>3693</v>
          </cell>
          <cell r="I1182">
            <v>700</v>
          </cell>
        </row>
        <row r="1183">
          <cell r="G1183">
            <v>3756</v>
          </cell>
          <cell r="I1183">
            <v>2500</v>
          </cell>
        </row>
        <row r="1184">
          <cell r="G1184">
            <v>0</v>
          </cell>
          <cell r="I1184">
            <v>-353.92</v>
          </cell>
        </row>
        <row r="1185">
          <cell r="G1185">
            <v>3634</v>
          </cell>
          <cell r="I1185">
            <v>3000</v>
          </cell>
        </row>
        <row r="1186">
          <cell r="G1186">
            <v>3644</v>
          </cell>
          <cell r="I1186">
            <v>14972</v>
          </cell>
        </row>
        <row r="1187">
          <cell r="G1187">
            <v>3424725</v>
          </cell>
          <cell r="I1187">
            <v>-2818.33</v>
          </cell>
        </row>
        <row r="1188">
          <cell r="G1188">
            <v>3390874</v>
          </cell>
          <cell r="I1188">
            <v>-442.5</v>
          </cell>
        </row>
        <row r="1189">
          <cell r="G1189">
            <v>0</v>
          </cell>
          <cell r="I1189">
            <v>-79.98</v>
          </cell>
        </row>
        <row r="1190">
          <cell r="G1190">
            <v>0</v>
          </cell>
          <cell r="I1190">
            <v>-6.14</v>
          </cell>
        </row>
        <row r="1191">
          <cell r="G1191">
            <v>0</v>
          </cell>
          <cell r="I1191">
            <v>-14.32</v>
          </cell>
        </row>
        <row r="1192">
          <cell r="G1192">
            <v>3767</v>
          </cell>
          <cell r="I1192">
            <v>6500</v>
          </cell>
        </row>
        <row r="1193">
          <cell r="G1193">
            <v>3624</v>
          </cell>
          <cell r="I1193">
            <v>6758</v>
          </cell>
        </row>
        <row r="1194">
          <cell r="G1194">
            <v>3345491</v>
          </cell>
          <cell r="I1194">
            <v>-11191.54</v>
          </cell>
        </row>
        <row r="1195">
          <cell r="G1195">
            <v>3390833</v>
          </cell>
          <cell r="I1195">
            <v>-12000</v>
          </cell>
        </row>
        <row r="1196">
          <cell r="G1196">
            <v>3390865</v>
          </cell>
          <cell r="I1196">
            <v>-2310</v>
          </cell>
        </row>
        <row r="1197">
          <cell r="G1197">
            <v>3424728</v>
          </cell>
          <cell r="I1197">
            <v>-16652.89</v>
          </cell>
        </row>
        <row r="1198">
          <cell r="G1198">
            <v>0</v>
          </cell>
          <cell r="I1198">
            <v>-19.63</v>
          </cell>
        </row>
        <row r="1199">
          <cell r="G1199">
            <v>0</v>
          </cell>
          <cell r="I1199">
            <v>-124.9</v>
          </cell>
        </row>
        <row r="1200">
          <cell r="G1200">
            <v>0</v>
          </cell>
          <cell r="I1200">
            <v>-209.6</v>
          </cell>
        </row>
        <row r="1201">
          <cell r="G1201">
            <v>0</v>
          </cell>
          <cell r="I1201">
            <v>-42</v>
          </cell>
        </row>
        <row r="1202">
          <cell r="G1202">
            <v>0</v>
          </cell>
          <cell r="I1202">
            <v>-30.04</v>
          </cell>
        </row>
        <row r="1203">
          <cell r="G1203">
            <v>0</v>
          </cell>
          <cell r="I1203">
            <v>-9.8000000000000007</v>
          </cell>
        </row>
        <row r="1204">
          <cell r="G1204">
            <v>3775</v>
          </cell>
          <cell r="I1204">
            <v>2160</v>
          </cell>
        </row>
        <row r="1205">
          <cell r="G1205">
            <v>3774</v>
          </cell>
          <cell r="I1205">
            <v>4350</v>
          </cell>
        </row>
        <row r="1206">
          <cell r="G1206">
            <v>3663</v>
          </cell>
          <cell r="I1206">
            <v>6329</v>
          </cell>
        </row>
        <row r="1207">
          <cell r="G1207">
            <v>3424726</v>
          </cell>
          <cell r="I1207">
            <v>-1067.07</v>
          </cell>
        </row>
        <row r="1208">
          <cell r="G1208">
            <v>0</v>
          </cell>
          <cell r="I1208">
            <v>-254.64</v>
          </cell>
        </row>
        <row r="1209">
          <cell r="G1209">
            <v>0</v>
          </cell>
          <cell r="I1209">
            <v>-79.540000000000006</v>
          </cell>
        </row>
        <row r="1210">
          <cell r="G1210">
            <v>0</v>
          </cell>
          <cell r="I1210">
            <v>-94.61</v>
          </cell>
        </row>
        <row r="1211">
          <cell r="G1211">
            <v>0</v>
          </cell>
          <cell r="I1211">
            <v>-91</v>
          </cell>
        </row>
        <row r="1212">
          <cell r="G1212">
            <v>3390826</v>
          </cell>
          <cell r="I1212">
            <v>-1648.62</v>
          </cell>
        </row>
        <row r="1213">
          <cell r="G1213">
            <v>3729</v>
          </cell>
          <cell r="I1213">
            <v>518</v>
          </cell>
        </row>
        <row r="1214">
          <cell r="G1214">
            <v>3660</v>
          </cell>
          <cell r="I1214">
            <v>2000</v>
          </cell>
        </row>
        <row r="1215">
          <cell r="G1215">
            <v>3772</v>
          </cell>
          <cell r="I1215">
            <v>5000</v>
          </cell>
        </row>
        <row r="1216">
          <cell r="G1216">
            <v>0</v>
          </cell>
          <cell r="I1216">
            <v>-309.91000000000003</v>
          </cell>
        </row>
        <row r="1217">
          <cell r="G1217">
            <v>3781</v>
          </cell>
          <cell r="I1217">
            <v>7500</v>
          </cell>
        </row>
        <row r="1218">
          <cell r="G1218">
            <v>0</v>
          </cell>
          <cell r="I1218">
            <v>-17.39</v>
          </cell>
        </row>
        <row r="1219">
          <cell r="G1219">
            <v>0</v>
          </cell>
          <cell r="I1219">
            <v>-77.03</v>
          </cell>
        </row>
        <row r="1220">
          <cell r="G1220">
            <v>0</v>
          </cell>
          <cell r="I1220">
            <v>-88.6</v>
          </cell>
        </row>
        <row r="1221">
          <cell r="G1221">
            <v>0</v>
          </cell>
          <cell r="I1221">
            <v>-60.9</v>
          </cell>
        </row>
        <row r="1222">
          <cell r="G1222">
            <v>0</v>
          </cell>
          <cell r="I1222">
            <v>-30.24</v>
          </cell>
        </row>
        <row r="1223">
          <cell r="G1223">
            <v>3424727</v>
          </cell>
          <cell r="I1223">
            <v>-1326</v>
          </cell>
        </row>
        <row r="1224">
          <cell r="G1224">
            <v>3769</v>
          </cell>
          <cell r="I1224">
            <v>1595</v>
          </cell>
        </row>
        <row r="1225">
          <cell r="G1225" t="str">
            <v>M3</v>
          </cell>
          <cell r="I1225">
            <v>2154</v>
          </cell>
        </row>
        <row r="1226">
          <cell r="G1226" t="str">
            <v>M4</v>
          </cell>
          <cell r="I1226">
            <v>846</v>
          </cell>
        </row>
        <row r="1227">
          <cell r="G1227">
            <v>0</v>
          </cell>
          <cell r="I1227">
            <v>-10.5</v>
          </cell>
        </row>
        <row r="1228">
          <cell r="G1228">
            <v>0</v>
          </cell>
          <cell r="I1228">
            <v>-9.02</v>
          </cell>
        </row>
        <row r="1229">
          <cell r="G1229">
            <v>0</v>
          </cell>
          <cell r="I1229">
            <v>-2.2000000000000002</v>
          </cell>
        </row>
        <row r="1230">
          <cell r="G1230">
            <v>0</v>
          </cell>
          <cell r="I1230">
            <v>-88.24</v>
          </cell>
        </row>
        <row r="1231">
          <cell r="G1231">
            <v>0</v>
          </cell>
          <cell r="I1231">
            <v>-105</v>
          </cell>
        </row>
        <row r="1232">
          <cell r="G1232">
            <v>0</v>
          </cell>
          <cell r="I1232">
            <v>-65.66</v>
          </cell>
        </row>
        <row r="1233">
          <cell r="G1233">
            <v>0</v>
          </cell>
          <cell r="I1233">
            <v>-28</v>
          </cell>
        </row>
        <row r="1234">
          <cell r="G1234">
            <v>0</v>
          </cell>
          <cell r="I1234">
            <v>-7.25</v>
          </cell>
        </row>
        <row r="1235">
          <cell r="G1235">
            <v>0</v>
          </cell>
          <cell r="I1235">
            <v>-20900</v>
          </cell>
        </row>
        <row r="1236">
          <cell r="G1236" t="str">
            <v>M4</v>
          </cell>
          <cell r="I1236">
            <v>3000</v>
          </cell>
        </row>
        <row r="1237">
          <cell r="G1237">
            <v>3390840</v>
          </cell>
          <cell r="I1237">
            <v>-15000</v>
          </cell>
        </row>
        <row r="1238">
          <cell r="G1238">
            <v>3424729</v>
          </cell>
          <cell r="I1238">
            <v>-411.49</v>
          </cell>
        </row>
        <row r="1239">
          <cell r="G1239">
            <v>0</v>
          </cell>
          <cell r="I1239">
            <v>-10.5</v>
          </cell>
        </row>
        <row r="1240">
          <cell r="G1240">
            <v>0</v>
          </cell>
          <cell r="I1240">
            <v>-1.29</v>
          </cell>
        </row>
        <row r="1241">
          <cell r="G1241">
            <v>0</v>
          </cell>
          <cell r="I1241">
            <v>-2.2000000000000002</v>
          </cell>
        </row>
        <row r="1242">
          <cell r="G1242">
            <v>0</v>
          </cell>
          <cell r="I1242">
            <v>-27.57</v>
          </cell>
        </row>
        <row r="1243">
          <cell r="G1243">
            <v>0</v>
          </cell>
          <cell r="I1243">
            <v>-42</v>
          </cell>
        </row>
        <row r="1244">
          <cell r="G1244">
            <v>0</v>
          </cell>
          <cell r="I1244">
            <v>-22.33</v>
          </cell>
        </row>
        <row r="1245">
          <cell r="I1245">
            <v>163142.06</v>
          </cell>
        </row>
        <row r="1246">
          <cell r="G1246">
            <v>0</v>
          </cell>
          <cell r="I1246">
            <v>-172</v>
          </cell>
        </row>
        <row r="1247">
          <cell r="G1247">
            <v>0</v>
          </cell>
          <cell r="I1247">
            <v>-92.91</v>
          </cell>
        </row>
        <row r="1248">
          <cell r="G1248">
            <v>0</v>
          </cell>
          <cell r="I1248">
            <v>-36.119999999999997</v>
          </cell>
        </row>
        <row r="1249">
          <cell r="G1249">
            <v>0</v>
          </cell>
          <cell r="I1249">
            <v>-35.700000000000003</v>
          </cell>
        </row>
        <row r="1250">
          <cell r="G1250">
            <v>0</v>
          </cell>
          <cell r="I1250">
            <v>-18</v>
          </cell>
        </row>
        <row r="1251">
          <cell r="G1251">
            <v>0</v>
          </cell>
          <cell r="I1251">
            <v>-170</v>
          </cell>
        </row>
        <row r="1252">
          <cell r="G1252">
            <v>0</v>
          </cell>
          <cell r="I1252">
            <v>-3.44</v>
          </cell>
        </row>
        <row r="1253">
          <cell r="G1253">
            <v>0</v>
          </cell>
          <cell r="I1253">
            <v>-3.4</v>
          </cell>
        </row>
        <row r="1254">
          <cell r="G1254">
            <v>0</v>
          </cell>
          <cell r="I1254">
            <v>-42</v>
          </cell>
        </row>
        <row r="1255">
          <cell r="G1255">
            <v>3777</v>
          </cell>
          <cell r="I1255">
            <v>895</v>
          </cell>
        </row>
        <row r="1256">
          <cell r="G1256">
            <v>0</v>
          </cell>
          <cell r="I1256">
            <v>-138.35</v>
          </cell>
        </row>
        <row r="1257">
          <cell r="G1257" t="str">
            <v>M4</v>
          </cell>
          <cell r="I1257">
            <v>2700</v>
          </cell>
        </row>
        <row r="1258">
          <cell r="G1258">
            <v>3772</v>
          </cell>
          <cell r="I1258">
            <v>5000</v>
          </cell>
        </row>
        <row r="1259">
          <cell r="G1259">
            <v>0</v>
          </cell>
          <cell r="I1259">
            <v>-309.91000000000003</v>
          </cell>
        </row>
        <row r="1260">
          <cell r="G1260">
            <v>3685</v>
          </cell>
          <cell r="I1260">
            <v>5302</v>
          </cell>
        </row>
        <row r="1261">
          <cell r="G1261">
            <v>3789</v>
          </cell>
          <cell r="I1261">
            <v>6056</v>
          </cell>
        </row>
        <row r="1262">
          <cell r="G1262">
            <v>0</v>
          </cell>
          <cell r="I1262">
            <v>-3943</v>
          </cell>
        </row>
        <row r="1263">
          <cell r="G1263">
            <v>0</v>
          </cell>
          <cell r="I1263">
            <v>-2000</v>
          </cell>
        </row>
        <row r="1264">
          <cell r="G1264">
            <v>0</v>
          </cell>
          <cell r="I1264">
            <v>-3023</v>
          </cell>
        </row>
        <row r="1265">
          <cell r="G1265">
            <v>0</v>
          </cell>
          <cell r="I1265">
            <v>-2617</v>
          </cell>
        </row>
        <row r="1266">
          <cell r="G1266">
            <v>0</v>
          </cell>
          <cell r="I1266">
            <v>-2617</v>
          </cell>
        </row>
        <row r="1267">
          <cell r="G1267">
            <v>0</v>
          </cell>
          <cell r="I1267">
            <v>-3036</v>
          </cell>
        </row>
        <row r="1268">
          <cell r="G1268">
            <v>0</v>
          </cell>
          <cell r="I1268">
            <v>-3118</v>
          </cell>
        </row>
        <row r="1269">
          <cell r="G1269">
            <v>3390868</v>
          </cell>
          <cell r="I1269">
            <v>-706.64</v>
          </cell>
        </row>
        <row r="1270">
          <cell r="G1270">
            <v>0</v>
          </cell>
          <cell r="I1270">
            <v>-9.4499999999999993</v>
          </cell>
        </row>
        <row r="1271">
          <cell r="G1271">
            <v>0</v>
          </cell>
          <cell r="I1271">
            <v>-2.76</v>
          </cell>
        </row>
        <row r="1272">
          <cell r="G1272">
            <v>0</v>
          </cell>
          <cell r="I1272">
            <v>-2.2000000000000002</v>
          </cell>
        </row>
        <row r="1273">
          <cell r="G1273">
            <v>0</v>
          </cell>
          <cell r="I1273">
            <v>-1.98</v>
          </cell>
        </row>
        <row r="1274">
          <cell r="G1274">
            <v>0</v>
          </cell>
          <cell r="I1274">
            <v>-10.5</v>
          </cell>
        </row>
        <row r="1275">
          <cell r="G1275">
            <v>3785</v>
          </cell>
          <cell r="I1275">
            <v>900</v>
          </cell>
        </row>
        <row r="1276">
          <cell r="G1276">
            <v>0</v>
          </cell>
          <cell r="I1276">
            <v>-47.15</v>
          </cell>
        </row>
        <row r="1277">
          <cell r="G1277">
            <v>3652</v>
          </cell>
          <cell r="I1277">
            <v>2250</v>
          </cell>
        </row>
        <row r="1278">
          <cell r="G1278">
            <v>0</v>
          </cell>
          <cell r="I1278">
            <v>-139.13</v>
          </cell>
        </row>
        <row r="1279">
          <cell r="G1279">
            <v>3744</v>
          </cell>
          <cell r="I1279">
            <v>10000</v>
          </cell>
        </row>
        <row r="1280">
          <cell r="G1280">
            <v>3677</v>
          </cell>
          <cell r="I1280">
            <v>25500</v>
          </cell>
        </row>
        <row r="1281">
          <cell r="I1281">
            <v>-7650.99</v>
          </cell>
        </row>
        <row r="1282">
          <cell r="G1282">
            <v>3424731</v>
          </cell>
          <cell r="I1282">
            <v>-2000</v>
          </cell>
        </row>
        <row r="1283">
          <cell r="G1283">
            <v>0</v>
          </cell>
          <cell r="I1283">
            <v>-126.48</v>
          </cell>
        </row>
        <row r="1284">
          <cell r="G1284">
            <v>0</v>
          </cell>
          <cell r="I1284">
            <v>-117.01</v>
          </cell>
        </row>
        <row r="1285">
          <cell r="G1285">
            <v>3799</v>
          </cell>
          <cell r="I1285">
            <v>200</v>
          </cell>
        </row>
        <row r="1286">
          <cell r="G1286">
            <v>3655</v>
          </cell>
          <cell r="I1286">
            <v>924</v>
          </cell>
        </row>
        <row r="1287">
          <cell r="G1287">
            <v>3705</v>
          </cell>
          <cell r="I1287">
            <v>4435</v>
          </cell>
        </row>
        <row r="1288">
          <cell r="G1288">
            <v>0</v>
          </cell>
          <cell r="I1288">
            <v>-274.89</v>
          </cell>
        </row>
        <row r="1289">
          <cell r="G1289">
            <v>3638</v>
          </cell>
          <cell r="I1289">
            <v>682</v>
          </cell>
        </row>
        <row r="1290">
          <cell r="G1290">
            <v>3639</v>
          </cell>
          <cell r="I1290">
            <v>14380</v>
          </cell>
        </row>
        <row r="1291">
          <cell r="G1291">
            <v>0</v>
          </cell>
          <cell r="I1291">
            <v>-24.5</v>
          </cell>
        </row>
        <row r="1292">
          <cell r="G1292">
            <v>0</v>
          </cell>
          <cell r="I1292">
            <v>-7</v>
          </cell>
        </row>
        <row r="1293">
          <cell r="G1293">
            <v>0</v>
          </cell>
          <cell r="I1293">
            <v>-12</v>
          </cell>
        </row>
        <row r="1294">
          <cell r="G1294">
            <v>0</v>
          </cell>
          <cell r="I1294">
            <v>-5.14</v>
          </cell>
        </row>
        <row r="1295">
          <cell r="G1295">
            <v>0</v>
          </cell>
          <cell r="I1295">
            <v>-1.47</v>
          </cell>
        </row>
        <row r="1296">
          <cell r="G1296">
            <v>0</v>
          </cell>
          <cell r="I1296">
            <v>-184.86</v>
          </cell>
        </row>
        <row r="1297">
          <cell r="G1297">
            <v>3662</v>
          </cell>
          <cell r="I1297">
            <v>1000</v>
          </cell>
        </row>
        <row r="1298">
          <cell r="G1298">
            <v>3666</v>
          </cell>
          <cell r="I1298">
            <v>5153</v>
          </cell>
        </row>
        <row r="1299">
          <cell r="G1299">
            <v>3667</v>
          </cell>
          <cell r="I1299">
            <v>5596</v>
          </cell>
        </row>
        <row r="1300">
          <cell r="G1300">
            <v>3655</v>
          </cell>
          <cell r="I1300">
            <v>7000</v>
          </cell>
        </row>
        <row r="1301">
          <cell r="G1301">
            <v>3803</v>
          </cell>
          <cell r="I1301">
            <v>10000</v>
          </cell>
        </row>
        <row r="1302">
          <cell r="G1302">
            <v>3390834</v>
          </cell>
          <cell r="I1302">
            <v>-12816.67</v>
          </cell>
        </row>
        <row r="1303">
          <cell r="G1303">
            <v>0</v>
          </cell>
          <cell r="I1303">
            <v>-0.21</v>
          </cell>
        </row>
        <row r="1304">
          <cell r="G1304">
            <v>0</v>
          </cell>
          <cell r="I1304">
            <v>-122.07</v>
          </cell>
        </row>
        <row r="1305">
          <cell r="G1305">
            <v>0</v>
          </cell>
          <cell r="I1305">
            <v>-234.49</v>
          </cell>
        </row>
        <row r="1306">
          <cell r="G1306">
            <v>0</v>
          </cell>
          <cell r="I1306">
            <v>-76.709999999999994</v>
          </cell>
        </row>
        <row r="1307">
          <cell r="G1307">
            <v>3390841</v>
          </cell>
          <cell r="I1307">
            <v>-14150.61</v>
          </cell>
        </row>
        <row r="1308">
          <cell r="G1308">
            <v>3424732</v>
          </cell>
          <cell r="I1308">
            <v>-1407.36</v>
          </cell>
        </row>
        <row r="1309">
          <cell r="G1309">
            <v>0</v>
          </cell>
          <cell r="I1309">
            <v>-78.760000000000005</v>
          </cell>
        </row>
        <row r="1310">
          <cell r="G1310">
            <v>0</v>
          </cell>
          <cell r="I1310">
            <v>-172.48</v>
          </cell>
        </row>
        <row r="1311">
          <cell r="G1311">
            <v>3810</v>
          </cell>
          <cell r="I1311">
            <v>700</v>
          </cell>
        </row>
        <row r="1312">
          <cell r="G1312">
            <v>3718</v>
          </cell>
          <cell r="I1312">
            <v>1320</v>
          </cell>
        </row>
        <row r="1313">
          <cell r="G1313" t="str">
            <v>M4</v>
          </cell>
          <cell r="I1313">
            <v>3000</v>
          </cell>
        </row>
        <row r="1314">
          <cell r="G1314">
            <v>3390862</v>
          </cell>
          <cell r="I1314">
            <v>-564</v>
          </cell>
        </row>
        <row r="1315">
          <cell r="G1315">
            <v>0</v>
          </cell>
          <cell r="I1315">
            <v>-10.5</v>
          </cell>
        </row>
        <row r="1316">
          <cell r="G1316">
            <v>0</v>
          </cell>
          <cell r="I1316">
            <v>-93.34</v>
          </cell>
        </row>
        <row r="1317">
          <cell r="G1317">
            <v>0</v>
          </cell>
          <cell r="I1317">
            <v>-2.2000000000000002</v>
          </cell>
        </row>
        <row r="1318">
          <cell r="G1318">
            <v>3808</v>
          </cell>
          <cell r="I1318">
            <v>834</v>
          </cell>
        </row>
        <row r="1319">
          <cell r="G1319">
            <v>0</v>
          </cell>
          <cell r="I1319">
            <v>-43.57</v>
          </cell>
        </row>
        <row r="1320">
          <cell r="G1320">
            <v>3807</v>
          </cell>
          <cell r="I1320">
            <v>2000</v>
          </cell>
        </row>
        <row r="1321">
          <cell r="G1321">
            <v>0</v>
          </cell>
          <cell r="I1321">
            <v>-449.75</v>
          </cell>
        </row>
        <row r="1322">
          <cell r="G1322">
            <v>3801</v>
          </cell>
          <cell r="I1322">
            <v>4860</v>
          </cell>
        </row>
        <row r="1323">
          <cell r="I1323">
            <v>-1246.46</v>
          </cell>
        </row>
        <row r="1324">
          <cell r="G1324">
            <v>3806</v>
          </cell>
          <cell r="I1324">
            <v>5140</v>
          </cell>
        </row>
        <row r="1325">
          <cell r="G1325">
            <v>0</v>
          </cell>
          <cell r="I1325">
            <v>-1156.56</v>
          </cell>
        </row>
        <row r="1326">
          <cell r="G1326">
            <v>0</v>
          </cell>
          <cell r="I1326">
            <v>-3.45</v>
          </cell>
        </row>
        <row r="1327">
          <cell r="G1327">
            <v>0</v>
          </cell>
          <cell r="I1327">
            <v>-30.12</v>
          </cell>
        </row>
        <row r="1328">
          <cell r="G1328">
            <v>0</v>
          </cell>
          <cell r="I1328">
            <v>-21000</v>
          </cell>
        </row>
        <row r="1329">
          <cell r="G1329">
            <v>3693</v>
          </cell>
          <cell r="I1329">
            <v>1000</v>
          </cell>
        </row>
        <row r="1330">
          <cell r="G1330">
            <v>3814</v>
          </cell>
          <cell r="I1330">
            <v>2029</v>
          </cell>
        </row>
        <row r="1331">
          <cell r="I1331">
            <v>-282.92</v>
          </cell>
        </row>
        <row r="1332">
          <cell r="G1332">
            <v>3593</v>
          </cell>
          <cell r="I1332">
            <v>2000</v>
          </cell>
        </row>
        <row r="1333">
          <cell r="G1333">
            <v>3808</v>
          </cell>
          <cell r="I1333">
            <v>2083</v>
          </cell>
        </row>
        <row r="1334">
          <cell r="G1334">
            <v>0</v>
          </cell>
          <cell r="I1334">
            <v>-7</v>
          </cell>
        </row>
        <row r="1335">
          <cell r="G1335">
            <v>0</v>
          </cell>
          <cell r="I1335">
            <v>-1.47</v>
          </cell>
        </row>
        <row r="1336">
          <cell r="G1336">
            <v>0</v>
          </cell>
          <cell r="I1336">
            <v>-59.62</v>
          </cell>
        </row>
        <row r="1337">
          <cell r="G1337">
            <v>3424739</v>
          </cell>
          <cell r="I1337">
            <v>-4860</v>
          </cell>
        </row>
        <row r="1338">
          <cell r="G1338">
            <v>3697</v>
          </cell>
          <cell r="I1338">
            <v>2413</v>
          </cell>
        </row>
        <row r="1339">
          <cell r="G1339">
            <v>3822</v>
          </cell>
          <cell r="I1339">
            <v>3000</v>
          </cell>
        </row>
        <row r="1340">
          <cell r="G1340">
            <v>3390873</v>
          </cell>
          <cell r="I1340">
            <v>-4942.66</v>
          </cell>
        </row>
        <row r="1341">
          <cell r="G1341">
            <v>3424750</v>
          </cell>
          <cell r="I1341">
            <v>-10260.709999999999</v>
          </cell>
        </row>
        <row r="1342">
          <cell r="G1342">
            <v>0</v>
          </cell>
          <cell r="I1342">
            <v>-29.2</v>
          </cell>
        </row>
        <row r="1343">
          <cell r="G1343">
            <v>0</v>
          </cell>
          <cell r="I1343">
            <v>-1.05</v>
          </cell>
        </row>
        <row r="1344">
          <cell r="G1344">
            <v>0</v>
          </cell>
          <cell r="I1344">
            <v>-40.96</v>
          </cell>
        </row>
        <row r="1345">
          <cell r="G1345">
            <v>0</v>
          </cell>
          <cell r="I1345">
            <v>-702</v>
          </cell>
        </row>
        <row r="1346">
          <cell r="G1346">
            <v>0</v>
          </cell>
          <cell r="I1346">
            <v>-5</v>
          </cell>
        </row>
        <row r="1347">
          <cell r="G1347">
            <v>3390845</v>
          </cell>
          <cell r="I1347">
            <v>-9202.0499999999993</v>
          </cell>
        </row>
        <row r="1348">
          <cell r="G1348">
            <v>0</v>
          </cell>
          <cell r="I1348">
            <v>-95.45</v>
          </cell>
        </row>
        <row r="1349">
          <cell r="G1349">
            <v>0</v>
          </cell>
          <cell r="I1349">
            <v>-32.47</v>
          </cell>
        </row>
        <row r="1350">
          <cell r="G1350">
            <v>0</v>
          </cell>
          <cell r="I1350">
            <v>-55.21</v>
          </cell>
        </row>
        <row r="1351">
          <cell r="G1351">
            <v>0</v>
          </cell>
          <cell r="I1351">
            <v>-1.05</v>
          </cell>
        </row>
        <row r="1352">
          <cell r="G1352">
            <v>0</v>
          </cell>
          <cell r="I1352">
            <v>-201</v>
          </cell>
        </row>
        <row r="1353">
          <cell r="G1353">
            <v>0</v>
          </cell>
          <cell r="I1353">
            <v>-5</v>
          </cell>
        </row>
        <row r="1354">
          <cell r="G1354">
            <v>3714</v>
          </cell>
          <cell r="I1354">
            <v>2730</v>
          </cell>
        </row>
        <row r="1355">
          <cell r="G1355">
            <v>3755</v>
          </cell>
          <cell r="I1355">
            <v>336</v>
          </cell>
        </row>
        <row r="1356">
          <cell r="G1356">
            <v>0</v>
          </cell>
          <cell r="I1356">
            <v>-189.59</v>
          </cell>
        </row>
        <row r="1357">
          <cell r="G1357">
            <v>3821</v>
          </cell>
          <cell r="I1357">
            <v>7000</v>
          </cell>
        </row>
        <row r="1358">
          <cell r="G1358">
            <v>0</v>
          </cell>
          <cell r="I1358">
            <v>-1.23</v>
          </cell>
        </row>
        <row r="1359">
          <cell r="G1359">
            <v>0</v>
          </cell>
          <cell r="I1359">
            <v>-239.42</v>
          </cell>
        </row>
        <row r="1360">
          <cell r="G1360">
            <v>3759</v>
          </cell>
          <cell r="I1360">
            <v>695</v>
          </cell>
        </row>
        <row r="1361">
          <cell r="G1361">
            <v>3830</v>
          </cell>
          <cell r="I1361">
            <v>1000</v>
          </cell>
        </row>
        <row r="1362">
          <cell r="G1362">
            <v>3726</v>
          </cell>
          <cell r="I1362">
            <v>6465</v>
          </cell>
        </row>
        <row r="1363">
          <cell r="G1363">
            <v>3424740</v>
          </cell>
          <cell r="I1363">
            <v>-1257.1400000000001</v>
          </cell>
        </row>
        <row r="1364">
          <cell r="G1364">
            <v>3424756</v>
          </cell>
          <cell r="I1364">
            <v>-2495.31</v>
          </cell>
        </row>
        <row r="1365">
          <cell r="G1365">
            <v>0</v>
          </cell>
          <cell r="I1365">
            <v>-7</v>
          </cell>
        </row>
        <row r="1366">
          <cell r="G1366">
            <v>0</v>
          </cell>
          <cell r="I1366">
            <v>-1.47</v>
          </cell>
        </row>
        <row r="1367">
          <cell r="G1367">
            <v>0</v>
          </cell>
          <cell r="I1367">
            <v>-59.25</v>
          </cell>
        </row>
        <row r="1368">
          <cell r="G1368">
            <v>3715</v>
          </cell>
          <cell r="I1368">
            <v>3230</v>
          </cell>
        </row>
        <row r="1369">
          <cell r="G1369" t="str">
            <v>M6</v>
          </cell>
          <cell r="I1369">
            <v>701</v>
          </cell>
        </row>
        <row r="1370">
          <cell r="G1370" t="str">
            <v>M7</v>
          </cell>
          <cell r="I1370">
            <v>3899</v>
          </cell>
        </row>
        <row r="1371">
          <cell r="G1371">
            <v>3834</v>
          </cell>
          <cell r="I1371">
            <v>7414</v>
          </cell>
        </row>
        <row r="1372">
          <cell r="G1372">
            <v>3424758</v>
          </cell>
          <cell r="I1372">
            <v>-400</v>
          </cell>
        </row>
        <row r="1373">
          <cell r="G1373">
            <v>3424757</v>
          </cell>
          <cell r="I1373">
            <v>-700</v>
          </cell>
        </row>
        <row r="1374">
          <cell r="G1374">
            <v>0</v>
          </cell>
          <cell r="I1374">
            <v>-16.100000000000001</v>
          </cell>
        </row>
        <row r="1375">
          <cell r="G1375">
            <v>0</v>
          </cell>
          <cell r="I1375">
            <v>-22.55</v>
          </cell>
        </row>
        <row r="1376">
          <cell r="G1376">
            <v>0</v>
          </cell>
          <cell r="I1376">
            <v>-3.38</v>
          </cell>
        </row>
        <row r="1377">
          <cell r="G1377">
            <v>0</v>
          </cell>
          <cell r="I1377">
            <v>-48.59</v>
          </cell>
        </row>
        <row r="1378">
          <cell r="G1378">
            <v>0</v>
          </cell>
          <cell r="I1378">
            <v>1.06</v>
          </cell>
        </row>
        <row r="1379">
          <cell r="G1379">
            <v>3840</v>
          </cell>
          <cell r="I1379">
            <v>5200</v>
          </cell>
        </row>
        <row r="1380">
          <cell r="G1380">
            <v>3710</v>
          </cell>
          <cell r="I1380">
            <v>9000</v>
          </cell>
        </row>
        <row r="1381">
          <cell r="G1381">
            <v>3843</v>
          </cell>
          <cell r="I1381">
            <v>13500</v>
          </cell>
        </row>
        <row r="1382">
          <cell r="G1382">
            <v>3390869</v>
          </cell>
          <cell r="I1382">
            <v>-3720.75</v>
          </cell>
        </row>
        <row r="1383">
          <cell r="G1383">
            <v>3424763</v>
          </cell>
          <cell r="I1383">
            <v>-8500</v>
          </cell>
        </row>
        <row r="1384">
          <cell r="G1384">
            <v>0</v>
          </cell>
          <cell r="I1384">
            <v>-6.71</v>
          </cell>
        </row>
        <row r="1385">
          <cell r="G1385">
            <v>0</v>
          </cell>
          <cell r="I1385">
            <v>-91.46</v>
          </cell>
        </row>
        <row r="1386">
          <cell r="G1386">
            <v>0</v>
          </cell>
          <cell r="I1386">
            <v>-21150</v>
          </cell>
        </row>
        <row r="1387">
          <cell r="G1387">
            <v>3424736</v>
          </cell>
          <cell r="I1387">
            <v>-2310</v>
          </cell>
        </row>
        <row r="1388">
          <cell r="G1388">
            <v>3424735</v>
          </cell>
          <cell r="I1388">
            <v>-1905</v>
          </cell>
        </row>
        <row r="1389">
          <cell r="G1389">
            <v>3424734</v>
          </cell>
          <cell r="I1389">
            <v>-1032</v>
          </cell>
        </row>
        <row r="1390">
          <cell r="G1390">
            <v>0</v>
          </cell>
          <cell r="I1390">
            <v>-73.319999999999993</v>
          </cell>
        </row>
        <row r="1391">
          <cell r="G1391">
            <v>0</v>
          </cell>
          <cell r="I1391">
            <v>-85.2</v>
          </cell>
        </row>
        <row r="1392">
          <cell r="G1392">
            <v>3840</v>
          </cell>
          <cell r="I1392">
            <v>200</v>
          </cell>
        </row>
        <row r="1393">
          <cell r="G1393">
            <v>3716</v>
          </cell>
          <cell r="I1393">
            <v>1722</v>
          </cell>
        </row>
        <row r="1394">
          <cell r="G1394">
            <v>3843</v>
          </cell>
          <cell r="I1394">
            <v>629</v>
          </cell>
        </row>
        <row r="1395">
          <cell r="G1395">
            <v>0</v>
          </cell>
          <cell r="I1395">
            <v>-157.74</v>
          </cell>
        </row>
        <row r="1396">
          <cell r="G1396">
            <v>3756</v>
          </cell>
          <cell r="I1396">
            <v>2736</v>
          </cell>
        </row>
        <row r="1397">
          <cell r="G1397">
            <v>3708</v>
          </cell>
          <cell r="I1397">
            <v>4800</v>
          </cell>
        </row>
        <row r="1398">
          <cell r="G1398">
            <v>0</v>
          </cell>
          <cell r="I1398">
            <v>-9.57</v>
          </cell>
        </row>
        <row r="1399">
          <cell r="G1399">
            <v>0</v>
          </cell>
          <cell r="I1399">
            <v>-31.48</v>
          </cell>
        </row>
        <row r="1400">
          <cell r="G1400">
            <v>0</v>
          </cell>
          <cell r="I1400">
            <v>-2</v>
          </cell>
        </row>
        <row r="1401">
          <cell r="G1401">
            <v>3851</v>
          </cell>
          <cell r="I1401">
            <v>671</v>
          </cell>
        </row>
        <row r="1402">
          <cell r="G1402">
            <v>0</v>
          </cell>
          <cell r="I1402">
            <v>-28.65</v>
          </cell>
        </row>
        <row r="1403">
          <cell r="G1403">
            <v>3847</v>
          </cell>
          <cell r="I1403">
            <v>1000</v>
          </cell>
        </row>
        <row r="1404">
          <cell r="G1404">
            <v>0</v>
          </cell>
          <cell r="I1404">
            <v>-52.379999999999995</v>
          </cell>
        </row>
        <row r="1405">
          <cell r="G1405">
            <v>3829</v>
          </cell>
          <cell r="I1405">
            <v>3500</v>
          </cell>
        </row>
        <row r="1406">
          <cell r="G1406">
            <v>3732</v>
          </cell>
          <cell r="I1406">
            <v>5874</v>
          </cell>
        </row>
        <row r="1407">
          <cell r="G1407">
            <v>3424743</v>
          </cell>
          <cell r="I1407">
            <v>-3500</v>
          </cell>
        </row>
        <row r="1408">
          <cell r="G1408">
            <v>3424733</v>
          </cell>
          <cell r="I1408">
            <v>-2480.5</v>
          </cell>
        </row>
        <row r="1409">
          <cell r="G1409">
            <v>3424738</v>
          </cell>
          <cell r="I1409">
            <v>-5391.86</v>
          </cell>
        </row>
        <row r="1410">
          <cell r="G1410">
            <v>3424737</v>
          </cell>
          <cell r="I1410">
            <v>-2140</v>
          </cell>
        </row>
        <row r="1411">
          <cell r="G1411">
            <v>3424765</v>
          </cell>
          <cell r="I1411">
            <v>-19755.79</v>
          </cell>
        </row>
        <row r="1412">
          <cell r="G1412">
            <v>0</v>
          </cell>
          <cell r="I1412">
            <v>-138</v>
          </cell>
        </row>
        <row r="1413">
          <cell r="G1413">
            <v>0</v>
          </cell>
          <cell r="I1413">
            <v>-0.06</v>
          </cell>
        </row>
        <row r="1414">
          <cell r="G1414">
            <v>0</v>
          </cell>
          <cell r="I1414">
            <v>-28.98</v>
          </cell>
        </row>
        <row r="1415">
          <cell r="G1415">
            <v>0</v>
          </cell>
          <cell r="I1415">
            <v>-59.56</v>
          </cell>
        </row>
        <row r="1416">
          <cell r="G1416">
            <v>0</v>
          </cell>
          <cell r="I1416">
            <v>-2.76</v>
          </cell>
        </row>
        <row r="1417">
          <cell r="G1417">
            <v>3390866</v>
          </cell>
          <cell r="I1417">
            <v>-14222.05</v>
          </cell>
        </row>
        <row r="1418">
          <cell r="G1418">
            <v>3390870</v>
          </cell>
          <cell r="I1418">
            <v>-9026.6</v>
          </cell>
        </row>
        <row r="1419">
          <cell r="G1419">
            <v>0</v>
          </cell>
          <cell r="I1419">
            <v>-200.6</v>
          </cell>
        </row>
        <row r="1420">
          <cell r="G1420">
            <v>0</v>
          </cell>
          <cell r="I1420">
            <v>-30.53</v>
          </cell>
        </row>
        <row r="1421">
          <cell r="G1421">
            <v>3722</v>
          </cell>
          <cell r="I1421">
            <v>300</v>
          </cell>
        </row>
        <row r="1422">
          <cell r="I1422">
            <v>-18.11</v>
          </cell>
        </row>
        <row r="1423">
          <cell r="G1423">
            <v>3756</v>
          </cell>
          <cell r="I1423">
            <v>500</v>
          </cell>
        </row>
        <row r="1424">
          <cell r="G1424">
            <v>3646</v>
          </cell>
          <cell r="I1424">
            <v>1524</v>
          </cell>
        </row>
        <row r="1425">
          <cell r="G1425">
            <v>0</v>
          </cell>
          <cell r="I1425">
            <v>-149.30000000000001</v>
          </cell>
        </row>
        <row r="1426">
          <cell r="G1426">
            <v>3819</v>
          </cell>
          <cell r="I1426">
            <v>2500</v>
          </cell>
        </row>
        <row r="1427">
          <cell r="G1427" t="str">
            <v>M7</v>
          </cell>
          <cell r="I1427">
            <v>3484</v>
          </cell>
        </row>
        <row r="1428">
          <cell r="G1428" t="str">
            <v>M8</v>
          </cell>
          <cell r="I1428">
            <v>3516</v>
          </cell>
        </row>
        <row r="1429">
          <cell r="G1429" t="str">
            <v>M8</v>
          </cell>
          <cell r="I1429">
            <v>2385</v>
          </cell>
        </row>
        <row r="1430">
          <cell r="G1430" t="str">
            <v>M9</v>
          </cell>
          <cell r="I1430">
            <v>1682</v>
          </cell>
        </row>
        <row r="1431">
          <cell r="G1431" t="str">
            <v>M10</v>
          </cell>
          <cell r="I1431">
            <v>1349</v>
          </cell>
        </row>
        <row r="1432">
          <cell r="G1432" t="str">
            <v>M11</v>
          </cell>
          <cell r="I1432">
            <v>841</v>
          </cell>
        </row>
        <row r="1433">
          <cell r="G1433" t="str">
            <v>M12</v>
          </cell>
          <cell r="I1433">
            <v>743</v>
          </cell>
        </row>
        <row r="1434">
          <cell r="G1434">
            <v>0</v>
          </cell>
          <cell r="I1434">
            <v>-24.5</v>
          </cell>
        </row>
        <row r="1435">
          <cell r="G1435">
            <v>0</v>
          </cell>
          <cell r="I1435">
            <v>-24.5</v>
          </cell>
        </row>
        <row r="1436">
          <cell r="G1436">
            <v>0</v>
          </cell>
          <cell r="I1436">
            <v>-7</v>
          </cell>
        </row>
        <row r="1437">
          <cell r="G1437">
            <v>0</v>
          </cell>
          <cell r="I1437">
            <v>-139.47999999999999</v>
          </cell>
        </row>
        <row r="1438">
          <cell r="G1438">
            <v>0</v>
          </cell>
          <cell r="I1438">
            <v>-5.14</v>
          </cell>
        </row>
        <row r="1439">
          <cell r="G1439">
            <v>0</v>
          </cell>
          <cell r="I1439">
            <v>-5.14</v>
          </cell>
        </row>
        <row r="1440">
          <cell r="G1440">
            <v>0</v>
          </cell>
          <cell r="I1440">
            <v>-1.47</v>
          </cell>
        </row>
        <row r="1441">
          <cell r="G1441">
            <v>3902</v>
          </cell>
          <cell r="I1441">
            <v>1390</v>
          </cell>
        </row>
        <row r="1442">
          <cell r="G1442">
            <v>3854</v>
          </cell>
          <cell r="I1442">
            <v>900</v>
          </cell>
        </row>
        <row r="1443">
          <cell r="G1443">
            <v>3862</v>
          </cell>
          <cell r="I1443">
            <v>544</v>
          </cell>
        </row>
        <row r="1444">
          <cell r="G1444">
            <v>0</v>
          </cell>
          <cell r="I1444">
            <v>-538.20000000000005</v>
          </cell>
        </row>
        <row r="1445">
          <cell r="G1445">
            <v>3858</v>
          </cell>
          <cell r="I1445">
            <v>1000</v>
          </cell>
        </row>
        <row r="1446">
          <cell r="G1446">
            <v>0</v>
          </cell>
          <cell r="I1446">
            <v>-52.38</v>
          </cell>
        </row>
        <row r="1447">
          <cell r="G1447">
            <v>3863</v>
          </cell>
          <cell r="I1447">
            <v>7000</v>
          </cell>
        </row>
        <row r="1448">
          <cell r="G1448">
            <v>3819</v>
          </cell>
          <cell r="I1448">
            <v>10000</v>
          </cell>
        </row>
        <row r="1449">
          <cell r="G1449">
            <v>3424742</v>
          </cell>
          <cell r="I1449">
            <v>-460.28</v>
          </cell>
        </row>
        <row r="1450">
          <cell r="G1450">
            <v>3424746</v>
          </cell>
          <cell r="I1450">
            <v>-4600</v>
          </cell>
        </row>
        <row r="1451">
          <cell r="G1451">
            <v>0</v>
          </cell>
          <cell r="I1451">
            <v>-35</v>
          </cell>
        </row>
        <row r="1452">
          <cell r="G1452">
            <v>0</v>
          </cell>
          <cell r="I1452">
            <v>-24.5</v>
          </cell>
        </row>
        <row r="1453">
          <cell r="G1453">
            <v>0</v>
          </cell>
          <cell r="I1453">
            <v>-0.38</v>
          </cell>
        </row>
        <row r="1454">
          <cell r="G1454">
            <v>0</v>
          </cell>
          <cell r="I1454">
            <v>-7.35</v>
          </cell>
        </row>
        <row r="1455">
          <cell r="G1455">
            <v>0</v>
          </cell>
          <cell r="I1455">
            <v>-5.14</v>
          </cell>
        </row>
        <row r="1456">
          <cell r="G1456">
            <v>0</v>
          </cell>
          <cell r="I1456">
            <v>-111.93</v>
          </cell>
        </row>
        <row r="1457">
          <cell r="I1457">
            <v>198526.63</v>
          </cell>
        </row>
        <row r="1458">
          <cell r="G1458">
            <v>3867</v>
          </cell>
          <cell r="I1458">
            <v>3000</v>
          </cell>
        </row>
        <row r="1459">
          <cell r="G1459">
            <v>3390861</v>
          </cell>
          <cell r="I1459">
            <v>-3463.75</v>
          </cell>
        </row>
        <row r="1460">
          <cell r="G1460">
            <v>3390867</v>
          </cell>
          <cell r="I1460">
            <v>-1990</v>
          </cell>
        </row>
        <row r="1461">
          <cell r="G1461">
            <v>0</v>
          </cell>
          <cell r="I1461">
            <v>-162</v>
          </cell>
        </row>
        <row r="1462">
          <cell r="G1462">
            <v>0</v>
          </cell>
          <cell r="I1462">
            <v>-30.78</v>
          </cell>
        </row>
        <row r="1463">
          <cell r="G1463">
            <v>0</v>
          </cell>
          <cell r="I1463">
            <v>-35.700000000000003</v>
          </cell>
        </row>
        <row r="1464">
          <cell r="G1464">
            <v>0</v>
          </cell>
          <cell r="I1464">
            <v>-34.020000000000003</v>
          </cell>
        </row>
        <row r="1465">
          <cell r="G1465">
            <v>0</v>
          </cell>
          <cell r="I1465">
            <v>-121.45</v>
          </cell>
        </row>
        <row r="1466">
          <cell r="G1466">
            <v>0</v>
          </cell>
          <cell r="I1466">
            <v>-170</v>
          </cell>
        </row>
        <row r="1467">
          <cell r="G1467">
            <v>0</v>
          </cell>
          <cell r="I1467">
            <v>-3.4</v>
          </cell>
        </row>
        <row r="1468">
          <cell r="G1468">
            <v>0</v>
          </cell>
          <cell r="I1468">
            <v>-3.24</v>
          </cell>
        </row>
        <row r="1469">
          <cell r="G1469">
            <v>3734</v>
          </cell>
          <cell r="I1469">
            <v>8228</v>
          </cell>
        </row>
        <row r="1470">
          <cell r="I1470">
            <v>-3023</v>
          </cell>
        </row>
        <row r="1471">
          <cell r="I1471">
            <v>-2000</v>
          </cell>
        </row>
        <row r="1472">
          <cell r="I1472">
            <v>-3943</v>
          </cell>
        </row>
        <row r="1473">
          <cell r="I1473">
            <v>-3068</v>
          </cell>
        </row>
        <row r="1474">
          <cell r="I1474">
            <v>-3149</v>
          </cell>
        </row>
        <row r="1475">
          <cell r="I1475">
            <v>-3068</v>
          </cell>
        </row>
        <row r="1476">
          <cell r="I1476">
            <v>-3068</v>
          </cell>
        </row>
        <row r="1477">
          <cell r="G1477">
            <v>3424748</v>
          </cell>
          <cell r="I1477">
            <v>-931.7</v>
          </cell>
        </row>
        <row r="1478">
          <cell r="G1478">
            <v>0</v>
          </cell>
          <cell r="I1478">
            <v>-35.15</v>
          </cell>
        </row>
        <row r="1479">
          <cell r="G1479">
            <v>0</v>
          </cell>
          <cell r="I1479">
            <v>-2.2000000000000002</v>
          </cell>
        </row>
        <row r="1480">
          <cell r="G1480">
            <v>0</v>
          </cell>
          <cell r="I1480">
            <v>-18</v>
          </cell>
        </row>
        <row r="1481">
          <cell r="G1481">
            <v>0</v>
          </cell>
          <cell r="I1481">
            <v>-10.5</v>
          </cell>
        </row>
        <row r="1482">
          <cell r="G1482">
            <v>3630</v>
          </cell>
          <cell r="I1482">
            <v>4659</v>
          </cell>
        </row>
        <row r="1483">
          <cell r="G1483">
            <v>3424730</v>
          </cell>
          <cell r="I1483">
            <v>-720</v>
          </cell>
        </row>
        <row r="1484">
          <cell r="G1484">
            <v>3424741</v>
          </cell>
          <cell r="I1484">
            <v>-1717.33</v>
          </cell>
        </row>
        <row r="1485">
          <cell r="G1485">
            <v>0</v>
          </cell>
          <cell r="I1485">
            <v>-133.57</v>
          </cell>
        </row>
        <row r="1486">
          <cell r="G1486">
            <v>0</v>
          </cell>
          <cell r="I1486">
            <v>-49.36</v>
          </cell>
        </row>
        <row r="1487">
          <cell r="G1487">
            <v>0</v>
          </cell>
          <cell r="I1487">
            <v>-76.709999999999994</v>
          </cell>
        </row>
        <row r="1488">
          <cell r="G1488">
            <v>3776</v>
          </cell>
          <cell r="I1488">
            <v>1200</v>
          </cell>
        </row>
        <row r="1489">
          <cell r="G1489">
            <v>3864</v>
          </cell>
          <cell r="I1489">
            <v>3000</v>
          </cell>
        </row>
        <row r="1490">
          <cell r="G1490">
            <v>3730</v>
          </cell>
          <cell r="I1490">
            <v>3177</v>
          </cell>
        </row>
        <row r="1491">
          <cell r="G1491">
            <v>3869</v>
          </cell>
          <cell r="I1491">
            <v>7000</v>
          </cell>
        </row>
        <row r="1492">
          <cell r="G1492">
            <v>0</v>
          </cell>
          <cell r="I1492">
            <v>-1677.91</v>
          </cell>
        </row>
        <row r="1493">
          <cell r="G1493">
            <v>3743</v>
          </cell>
          <cell r="I1493">
            <v>5380</v>
          </cell>
        </row>
        <row r="1494">
          <cell r="G1494">
            <v>0</v>
          </cell>
          <cell r="I1494">
            <v>-7</v>
          </cell>
        </row>
        <row r="1495">
          <cell r="G1495">
            <v>0</v>
          </cell>
          <cell r="I1495">
            <v>-15.08</v>
          </cell>
        </row>
        <row r="1496">
          <cell r="G1496">
            <v>0</v>
          </cell>
          <cell r="I1496">
            <v>-1.47</v>
          </cell>
        </row>
        <row r="1497">
          <cell r="G1497">
            <v>0</v>
          </cell>
          <cell r="I1497">
            <v>-27.95</v>
          </cell>
        </row>
        <row r="1498">
          <cell r="G1498">
            <v>3424773</v>
          </cell>
          <cell r="I1498">
            <v>-6300</v>
          </cell>
        </row>
        <row r="1499">
          <cell r="G1499">
            <v>3872</v>
          </cell>
          <cell r="I1499">
            <v>160</v>
          </cell>
        </row>
        <row r="1500">
          <cell r="G1500">
            <v>3881</v>
          </cell>
          <cell r="I1500">
            <v>1304</v>
          </cell>
        </row>
        <row r="1501">
          <cell r="G1501">
            <v>0</v>
          </cell>
          <cell r="I1501">
            <v>-90.74</v>
          </cell>
        </row>
        <row r="1502">
          <cell r="G1502">
            <v>3886</v>
          </cell>
          <cell r="I1502">
            <v>5200</v>
          </cell>
        </row>
        <row r="1503">
          <cell r="G1503">
            <v>3873</v>
          </cell>
          <cell r="I1503">
            <v>6000</v>
          </cell>
        </row>
        <row r="1504">
          <cell r="G1504">
            <v>3831</v>
          </cell>
          <cell r="I1504">
            <v>1000</v>
          </cell>
        </row>
        <row r="1505">
          <cell r="G1505">
            <v>3870</v>
          </cell>
          <cell r="I1505">
            <v>8000</v>
          </cell>
        </row>
        <row r="1506">
          <cell r="G1506">
            <v>3871</v>
          </cell>
          <cell r="I1506">
            <v>1000</v>
          </cell>
        </row>
        <row r="1507">
          <cell r="G1507">
            <v>0</v>
          </cell>
          <cell r="I1507">
            <v>-618.41</v>
          </cell>
        </row>
        <row r="1508">
          <cell r="G1508">
            <v>3424747</v>
          </cell>
          <cell r="I1508">
            <v>-4616.57</v>
          </cell>
        </row>
        <row r="1509">
          <cell r="G1509">
            <v>0</v>
          </cell>
          <cell r="I1509">
            <v>-18.2</v>
          </cell>
        </row>
        <row r="1510">
          <cell r="G1510">
            <v>0</v>
          </cell>
          <cell r="I1510">
            <v>-37.840000000000003</v>
          </cell>
        </row>
        <row r="1511">
          <cell r="G1511">
            <v>0</v>
          </cell>
          <cell r="I1511">
            <v>-3.82</v>
          </cell>
        </row>
        <row r="1512">
          <cell r="G1512">
            <v>0</v>
          </cell>
          <cell r="I1512">
            <v>-108.47</v>
          </cell>
        </row>
        <row r="1513">
          <cell r="G1513">
            <v>3748</v>
          </cell>
          <cell r="I1513">
            <v>2760</v>
          </cell>
        </row>
        <row r="1514">
          <cell r="G1514">
            <v>3806</v>
          </cell>
          <cell r="I1514">
            <v>5140</v>
          </cell>
        </row>
        <row r="1515">
          <cell r="G1515">
            <v>0</v>
          </cell>
          <cell r="I1515">
            <v>-1243.55</v>
          </cell>
        </row>
        <row r="1516">
          <cell r="G1516">
            <v>3658</v>
          </cell>
          <cell r="I1516">
            <v>6320</v>
          </cell>
        </row>
        <row r="1517">
          <cell r="G1517">
            <v>3798</v>
          </cell>
          <cell r="I1517">
            <v>6916</v>
          </cell>
        </row>
        <row r="1518">
          <cell r="G1518">
            <v>0</v>
          </cell>
          <cell r="I1518">
            <v>-24.2</v>
          </cell>
        </row>
        <row r="1519">
          <cell r="G1519">
            <v>0</v>
          </cell>
          <cell r="I1519">
            <v>-27.81</v>
          </cell>
        </row>
        <row r="1520">
          <cell r="G1520">
            <v>0</v>
          </cell>
          <cell r="I1520">
            <v>-5.08</v>
          </cell>
        </row>
        <row r="1521">
          <cell r="G1521">
            <v>0</v>
          </cell>
          <cell r="I1521">
            <v>-131.71</v>
          </cell>
        </row>
        <row r="1522">
          <cell r="G1522">
            <v>3888</v>
          </cell>
          <cell r="I1522">
            <v>2894</v>
          </cell>
        </row>
        <row r="1523">
          <cell r="G1523">
            <v>3390860</v>
          </cell>
          <cell r="I1523">
            <v>-3500</v>
          </cell>
        </row>
        <row r="1524">
          <cell r="G1524">
            <v>3424761</v>
          </cell>
          <cell r="I1524">
            <v>-638.88</v>
          </cell>
        </row>
        <row r="1525">
          <cell r="G1525">
            <v>3424774</v>
          </cell>
          <cell r="I1525">
            <v>-1905</v>
          </cell>
        </row>
        <row r="1526">
          <cell r="G1526">
            <v>0</v>
          </cell>
          <cell r="I1526">
            <v>-0.17</v>
          </cell>
        </row>
        <row r="1527">
          <cell r="G1527">
            <v>0</v>
          </cell>
          <cell r="I1527">
            <v>-102.78</v>
          </cell>
        </row>
        <row r="1528">
          <cell r="G1528">
            <v>3463757</v>
          </cell>
          <cell r="I1528">
            <v>-3380</v>
          </cell>
        </row>
        <row r="1529">
          <cell r="G1529">
            <v>3759</v>
          </cell>
          <cell r="I1529">
            <v>695</v>
          </cell>
        </row>
        <row r="1530">
          <cell r="G1530">
            <v>0</v>
          </cell>
          <cell r="I1530">
            <v>-61.55</v>
          </cell>
        </row>
        <row r="1531">
          <cell r="G1531">
            <v>3887</v>
          </cell>
          <cell r="I1531">
            <v>4170</v>
          </cell>
        </row>
        <row r="1532">
          <cell r="I1532">
            <v>-1063.75</v>
          </cell>
        </row>
        <row r="1533">
          <cell r="G1533">
            <v>0</v>
          </cell>
          <cell r="I1533">
            <v>-56.54</v>
          </cell>
        </row>
        <row r="1534">
          <cell r="G1534">
            <v>0</v>
          </cell>
          <cell r="I1534">
            <v>-1.05</v>
          </cell>
        </row>
        <row r="1535">
          <cell r="G1535">
            <v>0</v>
          </cell>
          <cell r="I1535">
            <v>-794</v>
          </cell>
        </row>
        <row r="1536">
          <cell r="G1536">
            <v>0</v>
          </cell>
          <cell r="I1536">
            <v>-5</v>
          </cell>
        </row>
        <row r="1537">
          <cell r="G1537">
            <v>3810</v>
          </cell>
          <cell r="I1537">
            <v>1170</v>
          </cell>
        </row>
        <row r="1538">
          <cell r="G1538">
            <v>3463767</v>
          </cell>
          <cell r="I1538">
            <v>-12077.48</v>
          </cell>
        </row>
        <row r="1539">
          <cell r="G1539">
            <v>0</v>
          </cell>
          <cell r="I1539">
            <v>-4.79</v>
          </cell>
        </row>
        <row r="1540">
          <cell r="G1540">
            <v>0</v>
          </cell>
          <cell r="I1540">
            <v>-22.43</v>
          </cell>
        </row>
        <row r="1541">
          <cell r="G1541">
            <v>3896</v>
          </cell>
          <cell r="I1541">
            <v>272</v>
          </cell>
        </row>
        <row r="1542">
          <cell r="G1542">
            <v>0</v>
          </cell>
          <cell r="I1542">
            <v>-11.6</v>
          </cell>
        </row>
        <row r="1543">
          <cell r="G1543">
            <v>3879</v>
          </cell>
          <cell r="I1543">
            <v>1000</v>
          </cell>
        </row>
        <row r="1544">
          <cell r="G1544">
            <v>0</v>
          </cell>
          <cell r="I1544">
            <v>-97.96</v>
          </cell>
        </row>
        <row r="1545">
          <cell r="G1545">
            <v>3891</v>
          </cell>
          <cell r="I1545">
            <v>3202</v>
          </cell>
        </row>
        <row r="1546">
          <cell r="G1546">
            <v>0</v>
          </cell>
          <cell r="I1546">
            <v>-193.78</v>
          </cell>
        </row>
        <row r="1547">
          <cell r="G1547">
            <v>3858</v>
          </cell>
          <cell r="I1547">
            <v>4000</v>
          </cell>
        </row>
        <row r="1548">
          <cell r="G1548">
            <v>3733</v>
          </cell>
          <cell r="I1548">
            <v>5408.36</v>
          </cell>
        </row>
        <row r="1549">
          <cell r="G1549">
            <v>3767</v>
          </cell>
          <cell r="I1549">
            <v>6500</v>
          </cell>
        </row>
        <row r="1550">
          <cell r="G1550">
            <v>3424754</v>
          </cell>
          <cell r="I1550">
            <v>-3720.75</v>
          </cell>
        </row>
        <row r="1551">
          <cell r="G1551">
            <v>3424744</v>
          </cell>
          <cell r="I1551">
            <v>-3500</v>
          </cell>
        </row>
        <row r="1552">
          <cell r="G1552">
            <v>0</v>
          </cell>
          <cell r="I1552">
            <v>-72.459999999999994</v>
          </cell>
        </row>
        <row r="1553">
          <cell r="G1553">
            <v>0</v>
          </cell>
          <cell r="I1553">
            <v>-7.02</v>
          </cell>
        </row>
        <row r="1554">
          <cell r="G1554">
            <v>3871</v>
          </cell>
          <cell r="I1554">
            <v>7000</v>
          </cell>
        </row>
        <row r="1555">
          <cell r="G1555">
            <v>3463752</v>
          </cell>
          <cell r="I1555">
            <v>-16000</v>
          </cell>
        </row>
        <row r="1556">
          <cell r="G1556">
            <v>3463768</v>
          </cell>
          <cell r="I1556">
            <v>-5788.54</v>
          </cell>
        </row>
        <row r="1557">
          <cell r="G1557">
            <v>0</v>
          </cell>
          <cell r="I1557">
            <v>-43.32</v>
          </cell>
        </row>
        <row r="1558">
          <cell r="G1558">
            <v>0</v>
          </cell>
          <cell r="I1558">
            <v>-96.46</v>
          </cell>
        </row>
        <row r="1559">
          <cell r="G1559">
            <v>3424751</v>
          </cell>
          <cell r="I1559">
            <v>-15000</v>
          </cell>
        </row>
        <row r="1560">
          <cell r="G1560">
            <v>3463770</v>
          </cell>
          <cell r="I1560">
            <v>-10000</v>
          </cell>
        </row>
        <row r="1561">
          <cell r="G1561">
            <v>3424759</v>
          </cell>
          <cell r="I1561">
            <v>-6487.22</v>
          </cell>
        </row>
        <row r="1562">
          <cell r="G1562">
            <v>3463750</v>
          </cell>
          <cell r="I1562">
            <v>-2310</v>
          </cell>
        </row>
        <row r="1563">
          <cell r="G1563">
            <v>0</v>
          </cell>
          <cell r="I1563">
            <v>-130.72999999999999</v>
          </cell>
        </row>
        <row r="1564">
          <cell r="G1564">
            <v>3899</v>
          </cell>
          <cell r="I1564">
            <v>500</v>
          </cell>
        </row>
        <row r="1565">
          <cell r="G1565">
            <v>0</v>
          </cell>
          <cell r="I1565">
            <v>-21.34</v>
          </cell>
        </row>
        <row r="1566">
          <cell r="G1566">
            <v>3856</v>
          </cell>
          <cell r="I1566">
            <v>1390</v>
          </cell>
        </row>
        <row r="1567">
          <cell r="G1567">
            <v>0</v>
          </cell>
          <cell r="I1567">
            <v>-202.75</v>
          </cell>
        </row>
        <row r="1568">
          <cell r="G1568">
            <v>3907</v>
          </cell>
          <cell r="I1568">
            <v>2900</v>
          </cell>
        </row>
        <row r="1569">
          <cell r="G1569">
            <v>3855</v>
          </cell>
          <cell r="I1569">
            <v>3475</v>
          </cell>
        </row>
        <row r="1570">
          <cell r="G1570">
            <v>3848</v>
          </cell>
          <cell r="I1570">
            <v>20430</v>
          </cell>
        </row>
        <row r="1571">
          <cell r="G1571">
            <v>0</v>
          </cell>
          <cell r="I1571">
            <v>-202.78</v>
          </cell>
        </row>
        <row r="1572">
          <cell r="G1572">
            <v>3463771</v>
          </cell>
          <cell r="I1572">
            <v>-2000</v>
          </cell>
        </row>
        <row r="1573">
          <cell r="G1573">
            <v>3824</v>
          </cell>
          <cell r="I1573">
            <v>6183</v>
          </cell>
        </row>
        <row r="1574">
          <cell r="G1574">
            <v>3463762</v>
          </cell>
          <cell r="I1574">
            <v>-484</v>
          </cell>
        </row>
        <row r="1575">
          <cell r="G1575">
            <v>0</v>
          </cell>
          <cell r="I1575">
            <v>-12</v>
          </cell>
        </row>
        <row r="1576">
          <cell r="G1576">
            <v>0</v>
          </cell>
          <cell r="I1576">
            <v>-170.82</v>
          </cell>
        </row>
        <row r="1577">
          <cell r="G1577">
            <v>3463764</v>
          </cell>
          <cell r="I1577">
            <v>-1500</v>
          </cell>
        </row>
        <row r="1578">
          <cell r="G1578">
            <v>3909</v>
          </cell>
          <cell r="I1578">
            <v>1000</v>
          </cell>
        </row>
        <row r="1579">
          <cell r="G1579">
            <v>3760</v>
          </cell>
          <cell r="I1579">
            <v>212</v>
          </cell>
        </row>
        <row r="1580">
          <cell r="G1580">
            <v>0</v>
          </cell>
          <cell r="I1580">
            <v>-241.21</v>
          </cell>
        </row>
        <row r="1581">
          <cell r="G1581">
            <v>3917</v>
          </cell>
          <cell r="I1581">
            <v>2740</v>
          </cell>
        </row>
        <row r="1582">
          <cell r="G1582">
            <v>3749</v>
          </cell>
          <cell r="I1582">
            <v>8110</v>
          </cell>
        </row>
        <row r="1583">
          <cell r="G1583">
            <v>3424749</v>
          </cell>
          <cell r="I1583">
            <v>-980</v>
          </cell>
        </row>
        <row r="1584">
          <cell r="G1584">
            <v>3463753</v>
          </cell>
          <cell r="I1584">
            <v>-15300</v>
          </cell>
        </row>
        <row r="1585">
          <cell r="G1585">
            <v>0</v>
          </cell>
          <cell r="I1585">
            <v>-11.9</v>
          </cell>
        </row>
        <row r="1586">
          <cell r="G1586">
            <v>0</v>
          </cell>
          <cell r="I1586">
            <v>-1.05</v>
          </cell>
        </row>
        <row r="1587">
          <cell r="G1587">
            <v>0</v>
          </cell>
          <cell r="I1587">
            <v>-37.090000000000003</v>
          </cell>
        </row>
        <row r="1588">
          <cell r="G1588">
            <v>0</v>
          </cell>
          <cell r="I1588">
            <v>-59.9</v>
          </cell>
        </row>
        <row r="1589">
          <cell r="G1589">
            <v>0</v>
          </cell>
          <cell r="I1589">
            <v>-5</v>
          </cell>
        </row>
        <row r="1590">
          <cell r="G1590">
            <v>3859</v>
          </cell>
          <cell r="I1590">
            <v>1290</v>
          </cell>
        </row>
        <row r="1591">
          <cell r="G1591">
            <v>0</v>
          </cell>
          <cell r="I1591">
            <v>-311.56</v>
          </cell>
        </row>
        <row r="1592">
          <cell r="G1592">
            <v>3424770</v>
          </cell>
          <cell r="I1592">
            <v>-4961</v>
          </cell>
        </row>
        <row r="1593">
          <cell r="G1593">
            <v>3424772</v>
          </cell>
          <cell r="I1593">
            <v>-3100</v>
          </cell>
        </row>
        <row r="1594">
          <cell r="G1594">
            <v>3463773</v>
          </cell>
          <cell r="I1594">
            <v>-1746</v>
          </cell>
        </row>
        <row r="1595">
          <cell r="G1595">
            <v>0</v>
          </cell>
          <cell r="I1595">
            <v>-98.06</v>
          </cell>
        </row>
        <row r="1596">
          <cell r="G1596">
            <v>0</v>
          </cell>
          <cell r="I1596">
            <v>-71.989999999999995</v>
          </cell>
        </row>
        <row r="1597">
          <cell r="G1597">
            <v>0</v>
          </cell>
          <cell r="I1597">
            <v>1.06</v>
          </cell>
        </row>
        <row r="1598">
          <cell r="G1598">
            <v>3463769</v>
          </cell>
          <cell r="I1598">
            <v>-510</v>
          </cell>
        </row>
        <row r="1599">
          <cell r="G1599">
            <v>3914</v>
          </cell>
          <cell r="I1599">
            <v>246</v>
          </cell>
        </row>
        <row r="1600">
          <cell r="G1600">
            <v>0</v>
          </cell>
          <cell r="I1600">
            <v>-10.52</v>
          </cell>
        </row>
        <row r="1601">
          <cell r="G1601">
            <v>3904</v>
          </cell>
          <cell r="I1601">
            <v>3000</v>
          </cell>
        </row>
        <row r="1602">
          <cell r="G1602">
            <v>3424762</v>
          </cell>
          <cell r="I1602">
            <v>-4826.74</v>
          </cell>
        </row>
        <row r="1603">
          <cell r="G1603">
            <v>3463778</v>
          </cell>
          <cell r="I1603">
            <v>-12503.44</v>
          </cell>
        </row>
        <row r="1604">
          <cell r="G1604">
            <v>0</v>
          </cell>
          <cell r="I1604">
            <v>-61.89</v>
          </cell>
        </row>
        <row r="1605">
          <cell r="G1605">
            <v>0</v>
          </cell>
          <cell r="I1605">
            <v>-5.87</v>
          </cell>
        </row>
        <row r="1606">
          <cell r="G1606">
            <v>3909</v>
          </cell>
          <cell r="I1606">
            <v>20</v>
          </cell>
        </row>
        <row r="1607">
          <cell r="G1607">
            <v>3662</v>
          </cell>
          <cell r="I1607">
            <v>750</v>
          </cell>
        </row>
        <row r="1608">
          <cell r="I1608">
            <v>-182.53</v>
          </cell>
        </row>
        <row r="1609">
          <cell r="G1609">
            <v>3756</v>
          </cell>
          <cell r="I1609">
            <v>2000</v>
          </cell>
        </row>
        <row r="1610">
          <cell r="G1610">
            <v>3774</v>
          </cell>
          <cell r="I1610">
            <v>2000</v>
          </cell>
        </row>
        <row r="1611">
          <cell r="G1611">
            <v>3768</v>
          </cell>
          <cell r="I1611">
            <v>2304</v>
          </cell>
        </row>
        <row r="1612">
          <cell r="G1612">
            <v>3774</v>
          </cell>
          <cell r="I1612">
            <v>2365</v>
          </cell>
        </row>
        <row r="1613">
          <cell r="G1613">
            <v>3463751</v>
          </cell>
          <cell r="I1613">
            <v>-1032</v>
          </cell>
        </row>
        <row r="1614">
          <cell r="G1614">
            <v>0</v>
          </cell>
          <cell r="I1614">
            <v>-103.98</v>
          </cell>
        </row>
        <row r="1615">
          <cell r="G1615">
            <v>0</v>
          </cell>
          <cell r="I1615">
            <v>-19.41</v>
          </cell>
        </row>
        <row r="1616">
          <cell r="G1616">
            <v>3463779</v>
          </cell>
          <cell r="I1616">
            <v>-28832</v>
          </cell>
        </row>
        <row r="1617">
          <cell r="G1617">
            <v>3822</v>
          </cell>
          <cell r="I1617">
            <v>5268</v>
          </cell>
        </row>
        <row r="1618">
          <cell r="G1618">
            <v>3909</v>
          </cell>
          <cell r="I1618">
            <v>6100</v>
          </cell>
        </row>
        <row r="1619">
          <cell r="G1619">
            <v>3424767</v>
          </cell>
          <cell r="I1619">
            <v>-1298.83</v>
          </cell>
        </row>
        <row r="1620">
          <cell r="G1620">
            <v>0</v>
          </cell>
          <cell r="I1620">
            <v>-179.18</v>
          </cell>
        </row>
        <row r="1621">
          <cell r="G1621">
            <v>0</v>
          </cell>
          <cell r="I1621">
            <v>-43.41</v>
          </cell>
        </row>
        <row r="1622">
          <cell r="G1622">
            <v>3928</v>
          </cell>
          <cell r="I1622">
            <v>100</v>
          </cell>
        </row>
        <row r="1623">
          <cell r="G1623">
            <v>0</v>
          </cell>
          <cell r="I1623">
            <v>-1.81</v>
          </cell>
        </row>
        <row r="1624">
          <cell r="G1624">
            <v>3927</v>
          </cell>
          <cell r="I1624">
            <v>400</v>
          </cell>
        </row>
        <row r="1625">
          <cell r="G1625">
            <v>0</v>
          </cell>
          <cell r="I1625">
            <v>-17.11</v>
          </cell>
        </row>
        <row r="1626">
          <cell r="G1626">
            <v>3928</v>
          </cell>
          <cell r="I1626">
            <v>3900</v>
          </cell>
        </row>
        <row r="1627">
          <cell r="G1627">
            <v>0</v>
          </cell>
          <cell r="I1627">
            <v>-7.79</v>
          </cell>
        </row>
        <row r="1628">
          <cell r="G1628">
            <v>0</v>
          </cell>
          <cell r="I1628">
            <v>-31.6</v>
          </cell>
        </row>
        <row r="1629">
          <cell r="G1629">
            <v>3935</v>
          </cell>
          <cell r="I1629">
            <v>500</v>
          </cell>
        </row>
        <row r="1630">
          <cell r="G1630">
            <v>3923</v>
          </cell>
          <cell r="I1630">
            <v>1390</v>
          </cell>
        </row>
        <row r="1631">
          <cell r="I1631">
            <v>-351.97</v>
          </cell>
        </row>
        <row r="1632">
          <cell r="G1632">
            <v>3830</v>
          </cell>
          <cell r="I1632">
            <v>1304</v>
          </cell>
        </row>
        <row r="1633">
          <cell r="G1633">
            <v>3758</v>
          </cell>
          <cell r="I1633">
            <v>6845</v>
          </cell>
        </row>
        <row r="1634">
          <cell r="G1634">
            <v>3424768</v>
          </cell>
          <cell r="I1634">
            <v>-1244.71</v>
          </cell>
        </row>
        <row r="1635">
          <cell r="G1635">
            <v>0</v>
          </cell>
          <cell r="I1635">
            <v>-7</v>
          </cell>
        </row>
        <row r="1636">
          <cell r="G1636">
            <v>0</v>
          </cell>
          <cell r="I1636">
            <v>-1.47</v>
          </cell>
        </row>
        <row r="1637">
          <cell r="G1637">
            <v>0</v>
          </cell>
          <cell r="I1637">
            <v>-26.27</v>
          </cell>
        </row>
        <row r="1638">
          <cell r="G1638">
            <v>3879</v>
          </cell>
          <cell r="I1638">
            <v>5000</v>
          </cell>
        </row>
        <row r="1639">
          <cell r="G1639">
            <v>3424752</v>
          </cell>
          <cell r="I1639">
            <v>-18862.080000000002</v>
          </cell>
        </row>
        <row r="1640">
          <cell r="G1640">
            <v>3424753</v>
          </cell>
          <cell r="I1640">
            <v>-15000</v>
          </cell>
        </row>
        <row r="1641">
          <cell r="G1641">
            <v>3424769</v>
          </cell>
          <cell r="I1641">
            <v>-4014.78</v>
          </cell>
        </row>
        <row r="1642">
          <cell r="G1642">
            <v>3463774</v>
          </cell>
          <cell r="I1642">
            <v>-200</v>
          </cell>
        </row>
        <row r="1643">
          <cell r="G1643">
            <v>0</v>
          </cell>
          <cell r="I1643">
            <v>-7.5</v>
          </cell>
        </row>
        <row r="1644">
          <cell r="G1644">
            <v>0</v>
          </cell>
          <cell r="I1644">
            <v>-17.04</v>
          </cell>
        </row>
        <row r="1645">
          <cell r="I1645">
            <v>152028.74</v>
          </cell>
        </row>
        <row r="1646">
          <cell r="G1646">
            <v>3808</v>
          </cell>
          <cell r="I1646">
            <v>2917</v>
          </cell>
        </row>
        <row r="1647">
          <cell r="G1647">
            <v>3941</v>
          </cell>
          <cell r="I1647">
            <v>4838</v>
          </cell>
        </row>
        <row r="1648">
          <cell r="G1648">
            <v>0</v>
          </cell>
          <cell r="I1648">
            <v>-208</v>
          </cell>
        </row>
        <row r="1649">
          <cell r="G1649">
            <v>0</v>
          </cell>
          <cell r="I1649">
            <v>-228.45</v>
          </cell>
        </row>
        <row r="1650">
          <cell r="G1650">
            <v>0</v>
          </cell>
          <cell r="I1650">
            <v>-43.68</v>
          </cell>
        </row>
        <row r="1651">
          <cell r="G1651">
            <v>0</v>
          </cell>
          <cell r="I1651">
            <v>-35.700000000000003</v>
          </cell>
        </row>
        <row r="1652">
          <cell r="G1652">
            <v>0</v>
          </cell>
          <cell r="I1652">
            <v>-170</v>
          </cell>
        </row>
        <row r="1653">
          <cell r="G1653">
            <v>0</v>
          </cell>
          <cell r="I1653">
            <v>-4.88</v>
          </cell>
        </row>
        <row r="1654">
          <cell r="G1654">
            <v>0</v>
          </cell>
          <cell r="I1654">
            <v>-4.16</v>
          </cell>
        </row>
        <row r="1655">
          <cell r="G1655">
            <v>0</v>
          </cell>
          <cell r="I1655">
            <v>-3.4</v>
          </cell>
        </row>
        <row r="1656">
          <cell r="G1656">
            <v>3944</v>
          </cell>
          <cell r="I1656">
            <v>529</v>
          </cell>
        </row>
        <row r="1657">
          <cell r="I1657">
            <v>-3023</v>
          </cell>
        </row>
        <row r="1658">
          <cell r="I1658">
            <v>-2000</v>
          </cell>
        </row>
        <row r="1659">
          <cell r="I1659">
            <v>-3943</v>
          </cell>
        </row>
        <row r="1660">
          <cell r="I1660">
            <v>-3068</v>
          </cell>
        </row>
        <row r="1661">
          <cell r="I1661">
            <v>-3149</v>
          </cell>
        </row>
        <row r="1662">
          <cell r="I1662">
            <v>-3068</v>
          </cell>
        </row>
        <row r="1663">
          <cell r="I1663">
            <v>-3068</v>
          </cell>
        </row>
        <row r="1664">
          <cell r="G1664">
            <v>0</v>
          </cell>
          <cell r="I1664">
            <v>-2.79</v>
          </cell>
        </row>
        <row r="1665">
          <cell r="G1665">
            <v>0</v>
          </cell>
          <cell r="I1665">
            <v>-2.2000000000000002</v>
          </cell>
        </row>
        <row r="1666">
          <cell r="G1666">
            <v>0</v>
          </cell>
          <cell r="I1666">
            <v>-46.52</v>
          </cell>
        </row>
        <row r="1667">
          <cell r="G1667">
            <v>0</v>
          </cell>
          <cell r="I1667">
            <v>-10.5</v>
          </cell>
        </row>
        <row r="1668">
          <cell r="G1668">
            <v>3463783</v>
          </cell>
          <cell r="I1668">
            <v>-6000</v>
          </cell>
        </row>
        <row r="1669">
          <cell r="G1669">
            <v>3943</v>
          </cell>
          <cell r="I1669">
            <v>3000</v>
          </cell>
        </row>
        <row r="1670">
          <cell r="G1670">
            <v>0</v>
          </cell>
          <cell r="I1670">
            <v>-185.51</v>
          </cell>
        </row>
        <row r="1671">
          <cell r="G1671">
            <v>3789</v>
          </cell>
          <cell r="I1671">
            <v>6150</v>
          </cell>
        </row>
        <row r="1672">
          <cell r="G1672">
            <v>3463759</v>
          </cell>
          <cell r="I1672">
            <v>-857.23</v>
          </cell>
        </row>
        <row r="1673">
          <cell r="G1673">
            <v>0</v>
          </cell>
          <cell r="I1673">
            <v>-2545</v>
          </cell>
        </row>
        <row r="1674">
          <cell r="G1674">
            <v>0</v>
          </cell>
          <cell r="I1674">
            <v>-2557</v>
          </cell>
        </row>
        <row r="1675">
          <cell r="G1675">
            <v>3463781</v>
          </cell>
          <cell r="I1675">
            <v>-822.8</v>
          </cell>
        </row>
        <row r="1676">
          <cell r="G1676">
            <v>0</v>
          </cell>
          <cell r="I1676">
            <v>-163.98</v>
          </cell>
        </row>
        <row r="1677">
          <cell r="G1677">
            <v>0</v>
          </cell>
          <cell r="I1677">
            <v>-0.63</v>
          </cell>
        </row>
        <row r="1678">
          <cell r="G1678">
            <v>0</v>
          </cell>
          <cell r="I1678">
            <v>-3.17</v>
          </cell>
        </row>
        <row r="1679">
          <cell r="G1679">
            <v>0</v>
          </cell>
          <cell r="I1679">
            <v>-94.78</v>
          </cell>
        </row>
        <row r="1680">
          <cell r="G1680">
            <v>0</v>
          </cell>
          <cell r="I1680">
            <v>-3</v>
          </cell>
        </row>
        <row r="1681">
          <cell r="G1681">
            <v>0</v>
          </cell>
          <cell r="I1681">
            <v>-41.25</v>
          </cell>
        </row>
        <row r="1682">
          <cell r="G1682">
            <v>0</v>
          </cell>
          <cell r="I1682">
            <v>-53.78</v>
          </cell>
        </row>
        <row r="1683">
          <cell r="G1683">
            <v>3776</v>
          </cell>
          <cell r="I1683">
            <v>2070</v>
          </cell>
        </row>
        <row r="1684">
          <cell r="G1684">
            <v>3940</v>
          </cell>
          <cell r="I1684">
            <v>6000</v>
          </cell>
        </row>
        <row r="1685">
          <cell r="G1685">
            <v>3803</v>
          </cell>
          <cell r="I1685">
            <v>17638</v>
          </cell>
        </row>
        <row r="1686">
          <cell r="G1686">
            <v>3463796</v>
          </cell>
          <cell r="I1686">
            <v>-10000</v>
          </cell>
        </row>
        <row r="1687">
          <cell r="G1687">
            <v>3463791</v>
          </cell>
          <cell r="I1687">
            <v>-9680</v>
          </cell>
        </row>
        <row r="1688">
          <cell r="G1688">
            <v>3463792</v>
          </cell>
          <cell r="I1688">
            <v>-4800</v>
          </cell>
        </row>
        <row r="1689">
          <cell r="G1689">
            <v>3463782</v>
          </cell>
          <cell r="I1689">
            <v>-900</v>
          </cell>
        </row>
        <row r="1690">
          <cell r="G1690">
            <v>0</v>
          </cell>
          <cell r="I1690">
            <v>-21</v>
          </cell>
        </row>
        <row r="1691">
          <cell r="G1691">
            <v>0</v>
          </cell>
          <cell r="I1691">
            <v>-4.41</v>
          </cell>
        </row>
        <row r="1692">
          <cell r="G1692">
            <v>3463784</v>
          </cell>
          <cell r="I1692">
            <v>-1218.18</v>
          </cell>
        </row>
        <row r="1693">
          <cell r="G1693">
            <v>3424764</v>
          </cell>
          <cell r="I1693">
            <v>-14668.4</v>
          </cell>
        </row>
        <row r="1694">
          <cell r="G1694">
            <v>3463755</v>
          </cell>
          <cell r="I1694">
            <v>-8730</v>
          </cell>
        </row>
        <row r="1695">
          <cell r="G1695">
            <v>3463756</v>
          </cell>
          <cell r="I1695">
            <v>-8730</v>
          </cell>
        </row>
        <row r="1696">
          <cell r="G1696">
            <v>3463793</v>
          </cell>
          <cell r="I1696">
            <v>-1905</v>
          </cell>
        </row>
        <row r="1697">
          <cell r="G1697">
            <v>3424760</v>
          </cell>
          <cell r="I1697">
            <v>-596.98</v>
          </cell>
        </row>
        <row r="1698">
          <cell r="G1698">
            <v>0</v>
          </cell>
          <cell r="I1698">
            <v>-159.72</v>
          </cell>
        </row>
        <row r="1699">
          <cell r="G1699">
            <v>0</v>
          </cell>
          <cell r="I1699">
            <v>-1.05</v>
          </cell>
        </row>
        <row r="1700">
          <cell r="G1700">
            <v>0</v>
          </cell>
          <cell r="I1700">
            <v>-154.24</v>
          </cell>
        </row>
        <row r="1701">
          <cell r="G1701">
            <v>0</v>
          </cell>
          <cell r="I1701">
            <v>-1557.88</v>
          </cell>
        </row>
        <row r="1702">
          <cell r="G1702">
            <v>0</v>
          </cell>
          <cell r="I1702">
            <v>-5</v>
          </cell>
        </row>
        <row r="1703">
          <cell r="G1703">
            <v>3888</v>
          </cell>
          <cell r="I1703">
            <v>2894</v>
          </cell>
        </row>
        <row r="1704">
          <cell r="G1704">
            <v>3847</v>
          </cell>
          <cell r="I1704">
            <v>4355</v>
          </cell>
        </row>
        <row r="1705">
          <cell r="G1705">
            <v>3858</v>
          </cell>
          <cell r="I1705">
            <v>4687</v>
          </cell>
        </row>
        <row r="1706">
          <cell r="G1706">
            <v>3903</v>
          </cell>
          <cell r="I1706">
            <v>4108</v>
          </cell>
        </row>
        <row r="1707">
          <cell r="G1707">
            <v>3819</v>
          </cell>
          <cell r="I1707">
            <v>8050</v>
          </cell>
        </row>
        <row r="1708">
          <cell r="G1708">
            <v>3463760</v>
          </cell>
          <cell r="I1708">
            <v>-6000</v>
          </cell>
        </row>
        <row r="1709">
          <cell r="G1709">
            <v>3463765</v>
          </cell>
          <cell r="I1709">
            <v>-8000</v>
          </cell>
        </row>
        <row r="1710">
          <cell r="G1710">
            <v>0</v>
          </cell>
          <cell r="I1710">
            <v>-138</v>
          </cell>
        </row>
        <row r="1711">
          <cell r="G1711">
            <v>0</v>
          </cell>
          <cell r="I1711">
            <v>-138</v>
          </cell>
        </row>
        <row r="1712">
          <cell r="G1712">
            <v>0</v>
          </cell>
          <cell r="I1712">
            <v>-217.15</v>
          </cell>
        </row>
        <row r="1713">
          <cell r="G1713">
            <v>0</v>
          </cell>
          <cell r="I1713">
            <v>-28.98</v>
          </cell>
        </row>
        <row r="1714">
          <cell r="G1714">
            <v>0</v>
          </cell>
          <cell r="I1714">
            <v>-28.98</v>
          </cell>
        </row>
        <row r="1715">
          <cell r="G1715">
            <v>0</v>
          </cell>
          <cell r="I1715">
            <v>-2.76</v>
          </cell>
        </row>
        <row r="1716">
          <cell r="G1716">
            <v>0</v>
          </cell>
          <cell r="I1716">
            <v>-2.76</v>
          </cell>
        </row>
        <row r="1717">
          <cell r="G1717">
            <v>3424766</v>
          </cell>
          <cell r="I1717">
            <v>-1326</v>
          </cell>
        </row>
        <row r="1718">
          <cell r="G1718">
            <v>3955</v>
          </cell>
          <cell r="I1718">
            <v>1000</v>
          </cell>
        </row>
        <row r="1719">
          <cell r="G1719">
            <v>0</v>
          </cell>
          <cell r="I1719">
            <v>-52.26</v>
          </cell>
        </row>
        <row r="1720">
          <cell r="G1720">
            <v>3953</v>
          </cell>
          <cell r="I1720">
            <v>1400</v>
          </cell>
        </row>
        <row r="1721">
          <cell r="G1721">
            <v>3861</v>
          </cell>
          <cell r="I1721">
            <v>2500</v>
          </cell>
        </row>
        <row r="1722">
          <cell r="G1722">
            <v>3955</v>
          </cell>
          <cell r="I1722">
            <v>6000</v>
          </cell>
        </row>
        <row r="1723">
          <cell r="G1723">
            <v>3821</v>
          </cell>
          <cell r="I1723">
            <v>7009</v>
          </cell>
        </row>
        <row r="1724">
          <cell r="G1724">
            <v>3827</v>
          </cell>
          <cell r="I1724">
            <v>13090</v>
          </cell>
        </row>
        <row r="1725">
          <cell r="G1725">
            <v>0</v>
          </cell>
          <cell r="I1725">
            <v>-93.95</v>
          </cell>
        </row>
        <row r="1726">
          <cell r="G1726">
            <v>0</v>
          </cell>
          <cell r="I1726">
            <v>-99.07</v>
          </cell>
        </row>
        <row r="1727">
          <cell r="G1727">
            <v>3954</v>
          </cell>
          <cell r="I1727">
            <v>885</v>
          </cell>
        </row>
        <row r="1728">
          <cell r="G1728">
            <v>3840</v>
          </cell>
          <cell r="I1728">
            <v>5464</v>
          </cell>
        </row>
        <row r="1729">
          <cell r="G1729">
            <v>3463785</v>
          </cell>
          <cell r="I1729">
            <v>-20000</v>
          </cell>
        </row>
        <row r="1730">
          <cell r="G1730">
            <v>0</v>
          </cell>
          <cell r="I1730">
            <v>-177.27</v>
          </cell>
        </row>
        <row r="1731">
          <cell r="G1731">
            <v>3511929</v>
          </cell>
          <cell r="I1731">
            <v>-12239.45</v>
          </cell>
        </row>
        <row r="1732">
          <cell r="G1732">
            <v>3960</v>
          </cell>
          <cell r="I1732">
            <v>1500</v>
          </cell>
        </row>
        <row r="1733">
          <cell r="G1733">
            <v>0</v>
          </cell>
          <cell r="I1733">
            <v>-92.74</v>
          </cell>
        </row>
        <row r="1734">
          <cell r="G1734">
            <v>3958</v>
          </cell>
          <cell r="I1734">
            <v>4732</v>
          </cell>
        </row>
        <row r="1735">
          <cell r="G1735">
            <v>3966</v>
          </cell>
          <cell r="I1735">
            <v>23000</v>
          </cell>
        </row>
        <row r="1736">
          <cell r="G1736">
            <v>3463758</v>
          </cell>
          <cell r="I1736">
            <v>-4598</v>
          </cell>
        </row>
        <row r="1737">
          <cell r="G1737">
            <v>3463766</v>
          </cell>
          <cell r="I1737">
            <v>-7935.7</v>
          </cell>
        </row>
        <row r="1738">
          <cell r="G1738">
            <v>0</v>
          </cell>
          <cell r="I1738">
            <v>-193.43</v>
          </cell>
        </row>
        <row r="1739">
          <cell r="G1739">
            <v>0</v>
          </cell>
          <cell r="I1739">
            <v>-38.090000000000003</v>
          </cell>
        </row>
        <row r="1740">
          <cell r="G1740">
            <v>3929</v>
          </cell>
          <cell r="I1740">
            <v>5000</v>
          </cell>
        </row>
        <row r="1741">
          <cell r="G1741">
            <v>3829</v>
          </cell>
          <cell r="I1741">
            <v>10184</v>
          </cell>
        </row>
        <row r="1742">
          <cell r="G1742">
            <v>3972</v>
          </cell>
          <cell r="I1742">
            <v>15000</v>
          </cell>
        </row>
        <row r="1743">
          <cell r="G1743">
            <v>3463794</v>
          </cell>
          <cell r="I1743">
            <v>-2310</v>
          </cell>
        </row>
        <row r="1744">
          <cell r="G1744">
            <v>0</v>
          </cell>
          <cell r="I1744">
            <v>-75.19</v>
          </cell>
        </row>
        <row r="1745">
          <cell r="G1745">
            <v>0</v>
          </cell>
          <cell r="I1745">
            <v>-174.83</v>
          </cell>
        </row>
        <row r="1746">
          <cell r="G1746">
            <v>0</v>
          </cell>
          <cell r="I1746">
            <v>-177.87</v>
          </cell>
        </row>
        <row r="1747">
          <cell r="G1747">
            <v>3800</v>
          </cell>
          <cell r="I1747">
            <v>10703</v>
          </cell>
        </row>
        <row r="1748">
          <cell r="G1748">
            <v>3424745</v>
          </cell>
          <cell r="I1748">
            <v>-3587.5</v>
          </cell>
        </row>
        <row r="1749">
          <cell r="G1749">
            <v>3463777</v>
          </cell>
          <cell r="I1749">
            <v>-1833.48</v>
          </cell>
        </row>
        <row r="1750">
          <cell r="G1750">
            <v>0</v>
          </cell>
          <cell r="I1750">
            <v>-13.86</v>
          </cell>
        </row>
        <row r="1751">
          <cell r="G1751">
            <v>0</v>
          </cell>
          <cell r="I1751">
            <v>-181.1</v>
          </cell>
        </row>
        <row r="1752">
          <cell r="G1752">
            <v>3834</v>
          </cell>
          <cell r="I1752">
            <v>8284</v>
          </cell>
        </row>
        <row r="1753">
          <cell r="G1753">
            <v>3880</v>
          </cell>
          <cell r="I1753">
            <v>10819</v>
          </cell>
        </row>
        <row r="1754">
          <cell r="G1754">
            <v>0</v>
          </cell>
          <cell r="I1754">
            <v>-32.520000000000003</v>
          </cell>
        </row>
        <row r="1755">
          <cell r="G1755">
            <v>0</v>
          </cell>
          <cell r="I1755">
            <v>-64.209999999999994</v>
          </cell>
        </row>
        <row r="1756">
          <cell r="G1756">
            <v>0</v>
          </cell>
          <cell r="I1756">
            <v>1.06</v>
          </cell>
        </row>
        <row r="1757">
          <cell r="G1757">
            <v>3511938</v>
          </cell>
          <cell r="I1757">
            <v>-20130.849999999999</v>
          </cell>
        </row>
        <row r="1758">
          <cell r="G1758">
            <v>3979</v>
          </cell>
          <cell r="I1758">
            <v>10000</v>
          </cell>
        </row>
        <row r="1759">
          <cell r="G1759">
            <v>3511943</v>
          </cell>
          <cell r="I1759">
            <v>-3000</v>
          </cell>
        </row>
        <row r="1760">
          <cell r="G1760">
            <v>3463772</v>
          </cell>
          <cell r="I1760">
            <v>-754.88</v>
          </cell>
        </row>
        <row r="1761">
          <cell r="G1761">
            <v>0</v>
          </cell>
          <cell r="I1761">
            <v>-120.78</v>
          </cell>
        </row>
        <row r="1762">
          <cell r="G1762">
            <v>0</v>
          </cell>
          <cell r="I1762">
            <v>-114.61</v>
          </cell>
        </row>
        <row r="1763">
          <cell r="G1763">
            <v>3511936</v>
          </cell>
          <cell r="I1763">
            <v>-2456.3000000000002</v>
          </cell>
        </row>
        <row r="1764">
          <cell r="G1764">
            <v>3463776</v>
          </cell>
          <cell r="I1764">
            <v>-725</v>
          </cell>
        </row>
        <row r="1765">
          <cell r="G1765">
            <v>0</v>
          </cell>
          <cell r="I1765">
            <v>-37.25</v>
          </cell>
        </row>
        <row r="1766">
          <cell r="G1766">
            <v>0</v>
          </cell>
          <cell r="I1766">
            <v>-60</v>
          </cell>
        </row>
        <row r="1767">
          <cell r="G1767">
            <v>3511937</v>
          </cell>
          <cell r="I1767">
            <v>-370</v>
          </cell>
        </row>
        <row r="1768">
          <cell r="G1768">
            <v>3825</v>
          </cell>
          <cell r="I1768">
            <v>4573</v>
          </cell>
        </row>
        <row r="1769">
          <cell r="G1769">
            <v>3879</v>
          </cell>
          <cell r="I1769">
            <v>5600</v>
          </cell>
        </row>
        <row r="1770">
          <cell r="G1770">
            <v>3463761</v>
          </cell>
          <cell r="I1770">
            <v>-5116.88</v>
          </cell>
        </row>
        <row r="1771">
          <cell r="G1771">
            <v>0</v>
          </cell>
          <cell r="I1771">
            <v>-6.57</v>
          </cell>
        </row>
        <row r="1772">
          <cell r="G1772">
            <v>3864</v>
          </cell>
          <cell r="I1772">
            <v>3570</v>
          </cell>
        </row>
        <row r="1773">
          <cell r="G1773">
            <v>3982</v>
          </cell>
          <cell r="I1773">
            <v>5400</v>
          </cell>
        </row>
        <row r="1774">
          <cell r="I1774">
            <v>-1125.94</v>
          </cell>
        </row>
        <row r="1775">
          <cell r="G1775">
            <v>0</v>
          </cell>
          <cell r="I1775">
            <v>-30.7</v>
          </cell>
        </row>
        <row r="1776">
          <cell r="G1776">
            <v>0</v>
          </cell>
          <cell r="I1776">
            <v>-61.03</v>
          </cell>
        </row>
        <row r="1777">
          <cell r="G1777">
            <v>3511946</v>
          </cell>
          <cell r="I1777">
            <v>-6986.08</v>
          </cell>
        </row>
        <row r="1778">
          <cell r="G1778">
            <v>3989</v>
          </cell>
          <cell r="I1778">
            <v>908</v>
          </cell>
        </row>
        <row r="1779">
          <cell r="G1779">
            <v>0</v>
          </cell>
          <cell r="I1779">
            <v>-47.45</v>
          </cell>
        </row>
        <row r="1780">
          <cell r="G1780">
            <v>3986</v>
          </cell>
          <cell r="I1780">
            <v>4248</v>
          </cell>
        </row>
        <row r="1781">
          <cell r="G1781">
            <v>3463780</v>
          </cell>
          <cell r="I1781">
            <v>-1664.64</v>
          </cell>
        </row>
        <row r="1782">
          <cell r="G1782">
            <v>3463795</v>
          </cell>
          <cell r="I1782">
            <v>-1032</v>
          </cell>
        </row>
        <row r="1783">
          <cell r="G1783">
            <v>0</v>
          </cell>
          <cell r="I1783">
            <v>-41.91</v>
          </cell>
        </row>
        <row r="1784">
          <cell r="G1784">
            <v>0</v>
          </cell>
          <cell r="I1784">
            <v>-47.06</v>
          </cell>
        </row>
        <row r="1785">
          <cell r="G1785">
            <v>3945</v>
          </cell>
          <cell r="I1785">
            <v>335</v>
          </cell>
        </row>
        <row r="1786">
          <cell r="G1786">
            <v>0</v>
          </cell>
          <cell r="I1786">
            <v>-20.23</v>
          </cell>
        </row>
        <row r="1787">
          <cell r="G1787">
            <v>3863</v>
          </cell>
          <cell r="I1787">
            <v>1140</v>
          </cell>
        </row>
        <row r="1788">
          <cell r="G1788">
            <v>3994</v>
          </cell>
          <cell r="I1788">
            <v>2000</v>
          </cell>
        </row>
        <row r="1789">
          <cell r="G1789">
            <v>3796</v>
          </cell>
          <cell r="I1789">
            <v>4606</v>
          </cell>
        </row>
        <row r="1790">
          <cell r="G1790">
            <v>3863</v>
          </cell>
          <cell r="I1790">
            <v>10000</v>
          </cell>
        </row>
        <row r="1791">
          <cell r="G1791">
            <v>0</v>
          </cell>
          <cell r="I1791">
            <v>-6.5</v>
          </cell>
        </row>
        <row r="1792">
          <cell r="G1792">
            <v>0</v>
          </cell>
          <cell r="I1792">
            <v>-35</v>
          </cell>
        </row>
        <row r="1793">
          <cell r="G1793">
            <v>0</v>
          </cell>
          <cell r="I1793">
            <v>-7</v>
          </cell>
        </row>
        <row r="1794">
          <cell r="G1794">
            <v>0</v>
          </cell>
          <cell r="I1794">
            <v>-16.170000000000002</v>
          </cell>
        </row>
        <row r="1795">
          <cell r="G1795">
            <v>0</v>
          </cell>
          <cell r="I1795">
            <v>-7.35</v>
          </cell>
        </row>
        <row r="1796">
          <cell r="G1796">
            <v>0</v>
          </cell>
          <cell r="I1796">
            <v>-1.47</v>
          </cell>
        </row>
        <row r="1797">
          <cell r="G1797">
            <v>0</v>
          </cell>
          <cell r="I1797">
            <v>-1.36</v>
          </cell>
        </row>
        <row r="1798">
          <cell r="G1798">
            <v>0</v>
          </cell>
          <cell r="I1798">
            <v>-30.64</v>
          </cell>
        </row>
        <row r="1799">
          <cell r="G1799">
            <v>3511949</v>
          </cell>
          <cell r="I1799">
            <v>-3000</v>
          </cell>
        </row>
        <row r="1800">
          <cell r="I1800">
            <v>-96.35</v>
          </cell>
        </row>
        <row r="1801">
          <cell r="I1801">
            <v>-0.32</v>
          </cell>
        </row>
        <row r="1802">
          <cell r="I1802">
            <v>182671.06</v>
          </cell>
        </row>
        <row r="1803">
          <cell r="I1803">
            <v>-18</v>
          </cell>
        </row>
        <row r="1804">
          <cell r="G1804">
            <v>3995</v>
          </cell>
          <cell r="I1804">
            <v>4000</v>
          </cell>
        </row>
        <row r="1805">
          <cell r="G1805">
            <v>3986</v>
          </cell>
          <cell r="I1805">
            <v>4000</v>
          </cell>
        </row>
        <row r="1806">
          <cell r="I1806">
            <v>-3305.15</v>
          </cell>
        </row>
        <row r="1807">
          <cell r="I1807">
            <v>-2000</v>
          </cell>
        </row>
        <row r="1808">
          <cell r="I1808">
            <v>-3943</v>
          </cell>
        </row>
        <row r="1809">
          <cell r="I1809">
            <v>-3068</v>
          </cell>
        </row>
        <row r="1810">
          <cell r="I1810">
            <v>-3149</v>
          </cell>
        </row>
        <row r="1811">
          <cell r="I1811">
            <v>-3068</v>
          </cell>
        </row>
        <row r="1812">
          <cell r="I1812">
            <v>-3068</v>
          </cell>
        </row>
        <row r="1813">
          <cell r="I1813">
            <v>-3054</v>
          </cell>
        </row>
        <row r="1814">
          <cell r="I1814">
            <v>-3068</v>
          </cell>
        </row>
        <row r="1815">
          <cell r="I1815">
            <v>-186</v>
          </cell>
        </row>
        <row r="1816">
          <cell r="I1816">
            <v>-173</v>
          </cell>
        </row>
        <row r="1817">
          <cell r="I1817">
            <v>-170</v>
          </cell>
        </row>
        <row r="1818">
          <cell r="I1818">
            <v>-39.06</v>
          </cell>
        </row>
        <row r="1819">
          <cell r="I1819">
            <v>-35.700000000000003</v>
          </cell>
        </row>
        <row r="1820">
          <cell r="I1820">
            <v>-24</v>
          </cell>
        </row>
        <row r="1821">
          <cell r="I1821">
            <v>-13.5</v>
          </cell>
        </row>
        <row r="1822">
          <cell r="I1822">
            <v>-5</v>
          </cell>
        </row>
        <row r="1823">
          <cell r="I1823">
            <v>-3.72</v>
          </cell>
        </row>
        <row r="1824">
          <cell r="I1824">
            <v>-3.4</v>
          </cell>
        </row>
        <row r="1825">
          <cell r="I1825">
            <v>-2.83</v>
          </cell>
        </row>
        <row r="1826">
          <cell r="I1826">
            <v>-1.05</v>
          </cell>
        </row>
        <row r="1827">
          <cell r="G1827">
            <v>4000</v>
          </cell>
          <cell r="I1827">
            <v>1465</v>
          </cell>
        </row>
        <row r="1828">
          <cell r="I1828">
            <v>-353.79</v>
          </cell>
        </row>
        <row r="1829">
          <cell r="G1829">
            <v>4003</v>
          </cell>
          <cell r="I1829">
            <v>6000</v>
          </cell>
        </row>
        <row r="1830">
          <cell r="I1830">
            <v>-170.09</v>
          </cell>
        </row>
        <row r="1831">
          <cell r="I1831">
            <v>-61.6</v>
          </cell>
        </row>
        <row r="1832">
          <cell r="I1832">
            <v>-24.85</v>
          </cell>
        </row>
        <row r="1833">
          <cell r="I1833">
            <v>-17.5</v>
          </cell>
        </row>
        <row r="1834">
          <cell r="I1834">
            <v>-12.93</v>
          </cell>
        </row>
        <row r="1835">
          <cell r="I1835">
            <v>-9.99</v>
          </cell>
        </row>
        <row r="1836">
          <cell r="I1836">
            <v>-6.66</v>
          </cell>
        </row>
        <row r="1837">
          <cell r="I1837">
            <v>-5.21</v>
          </cell>
        </row>
        <row r="1838">
          <cell r="I1838">
            <v>-3.67</v>
          </cell>
        </row>
        <row r="1839">
          <cell r="I1839">
            <v>-2.09</v>
          </cell>
        </row>
        <row r="1840">
          <cell r="G1840">
            <v>4013</v>
          </cell>
          <cell r="I1840">
            <v>690</v>
          </cell>
        </row>
        <row r="1841">
          <cell r="G1841">
            <v>3841</v>
          </cell>
          <cell r="I1841">
            <v>700</v>
          </cell>
        </row>
        <row r="1842">
          <cell r="G1842">
            <v>3899</v>
          </cell>
          <cell r="I1842">
            <v>1500</v>
          </cell>
        </row>
        <row r="1843">
          <cell r="G1843">
            <v>3841</v>
          </cell>
          <cell r="I1843">
            <v>2856</v>
          </cell>
        </row>
        <row r="1844">
          <cell r="G1844">
            <v>3841</v>
          </cell>
          <cell r="I1844">
            <v>5000</v>
          </cell>
        </row>
        <row r="1845">
          <cell r="G1845">
            <v>3841</v>
          </cell>
          <cell r="I1845">
            <v>7100</v>
          </cell>
        </row>
        <row r="1846">
          <cell r="G1846">
            <v>3879</v>
          </cell>
          <cell r="I1846">
            <v>10000</v>
          </cell>
        </row>
        <row r="1847">
          <cell r="G1847">
            <v>3744</v>
          </cell>
          <cell r="I1847">
            <v>17600</v>
          </cell>
        </row>
        <row r="1848">
          <cell r="I1848">
            <v>-212.67</v>
          </cell>
        </row>
        <row r="1849">
          <cell r="I1849">
            <v>-21</v>
          </cell>
        </row>
        <row r="1850">
          <cell r="I1850">
            <v>-4.41</v>
          </cell>
        </row>
        <row r="1851">
          <cell r="I1851">
            <v>-0.78</v>
          </cell>
        </row>
        <row r="1852">
          <cell r="G1852">
            <v>3879</v>
          </cell>
          <cell r="I1852">
            <v>1600</v>
          </cell>
        </row>
        <row r="1853">
          <cell r="G1853">
            <v>3970</v>
          </cell>
          <cell r="I1853">
            <v>6000</v>
          </cell>
        </row>
        <row r="1854">
          <cell r="I1854">
            <v>-10000</v>
          </cell>
        </row>
        <row r="1855">
          <cell r="I1855">
            <v>-36</v>
          </cell>
        </row>
        <row r="1856">
          <cell r="I1856">
            <v>-0.14000000000000001</v>
          </cell>
        </row>
        <row r="1857">
          <cell r="G1857">
            <v>3871</v>
          </cell>
          <cell r="I1857">
            <v>7724</v>
          </cell>
        </row>
        <row r="1858">
          <cell r="I1858">
            <v>-75.180000000000007</v>
          </cell>
        </row>
        <row r="1859">
          <cell r="G1859">
            <v>3873</v>
          </cell>
          <cell r="I1859">
            <v>19755</v>
          </cell>
        </row>
        <row r="1860">
          <cell r="I1860">
            <v>-2531</v>
          </cell>
        </row>
        <row r="1861">
          <cell r="I1861">
            <v>-1014.14</v>
          </cell>
        </row>
        <row r="1862">
          <cell r="I1862">
            <v>-94.77</v>
          </cell>
        </row>
        <row r="1863">
          <cell r="G1863">
            <v>4017</v>
          </cell>
          <cell r="I1863">
            <v>438</v>
          </cell>
        </row>
        <row r="1864">
          <cell r="G1864">
            <v>4019</v>
          </cell>
          <cell r="I1864">
            <v>1000</v>
          </cell>
        </row>
        <row r="1865">
          <cell r="I1865">
            <v>-89.119999999999905</v>
          </cell>
        </row>
        <row r="1866">
          <cell r="G1866">
            <v>3511953</v>
          </cell>
          <cell r="I1866">
            <v>-9680</v>
          </cell>
        </row>
        <row r="1867">
          <cell r="I1867">
            <v>-6.64</v>
          </cell>
        </row>
        <row r="1868">
          <cell r="I1868">
            <v>-118.53</v>
          </cell>
        </row>
        <row r="1869">
          <cell r="G1869">
            <v>3511958</v>
          </cell>
          <cell r="I1869">
            <v>-12907.39</v>
          </cell>
        </row>
        <row r="1870">
          <cell r="G1870">
            <v>4022</v>
          </cell>
          <cell r="I1870">
            <v>500</v>
          </cell>
        </row>
        <row r="1871">
          <cell r="G1871">
            <v>4019</v>
          </cell>
          <cell r="I1871">
            <v>2310</v>
          </cell>
        </row>
        <row r="1872">
          <cell r="G1872">
            <v>3907</v>
          </cell>
          <cell r="I1872">
            <v>3880</v>
          </cell>
        </row>
        <row r="1873">
          <cell r="I1873">
            <v>-135.52000000000001</v>
          </cell>
        </row>
        <row r="1874">
          <cell r="I1874">
            <v>-48.23</v>
          </cell>
        </row>
        <row r="1875">
          <cell r="G1875">
            <v>3511956</v>
          </cell>
          <cell r="I1875">
            <v>-1905</v>
          </cell>
        </row>
        <row r="1876">
          <cell r="G1876">
            <v>3511957</v>
          </cell>
          <cell r="I1876">
            <v>-1032</v>
          </cell>
        </row>
        <row r="1877">
          <cell r="G1877">
            <v>4029</v>
          </cell>
          <cell r="I1877">
            <v>5000</v>
          </cell>
        </row>
        <row r="1878">
          <cell r="G1878">
            <v>3870</v>
          </cell>
          <cell r="I1878">
            <v>8000</v>
          </cell>
        </row>
        <row r="1879">
          <cell r="G1879">
            <v>3963</v>
          </cell>
          <cell r="I1879">
            <v>270</v>
          </cell>
        </row>
        <row r="1880">
          <cell r="I1880">
            <v>-16.3</v>
          </cell>
        </row>
        <row r="1881">
          <cell r="I1881">
            <v>-1326</v>
          </cell>
        </row>
        <row r="1882">
          <cell r="G1882">
            <v>3511930</v>
          </cell>
          <cell r="I1882">
            <v>-5324</v>
          </cell>
        </row>
        <row r="1883">
          <cell r="I1883">
            <v>-19500.63</v>
          </cell>
        </row>
        <row r="1884">
          <cell r="I1884">
            <v>-17.62</v>
          </cell>
        </row>
        <row r="1885">
          <cell r="I1885">
            <v>-78</v>
          </cell>
        </row>
        <row r="1886">
          <cell r="I1886">
            <v>-157.30000000000001</v>
          </cell>
        </row>
        <row r="1887">
          <cell r="I1887">
            <v>-157.83000000000001</v>
          </cell>
        </row>
        <row r="1888">
          <cell r="I1888">
            <v>-1.52</v>
          </cell>
        </row>
        <row r="1889">
          <cell r="G1889">
            <v>4033</v>
          </cell>
          <cell r="I1889">
            <v>1050</v>
          </cell>
        </row>
        <row r="1890">
          <cell r="G1890">
            <v>3843</v>
          </cell>
          <cell r="I1890">
            <v>5500</v>
          </cell>
        </row>
        <row r="1891">
          <cell r="G1891">
            <v>3843</v>
          </cell>
          <cell r="I1891">
            <v>8000</v>
          </cell>
        </row>
        <row r="1892">
          <cell r="G1892">
            <v>3941</v>
          </cell>
          <cell r="I1892">
            <v>3000</v>
          </cell>
        </row>
        <row r="1893">
          <cell r="I1893">
            <v>-757.52</v>
          </cell>
        </row>
        <row r="1894">
          <cell r="I1894">
            <v>-33</v>
          </cell>
        </row>
        <row r="1895">
          <cell r="I1895">
            <v>-35000</v>
          </cell>
        </row>
        <row r="1896">
          <cell r="G1896">
            <v>4037</v>
          </cell>
          <cell r="I1896">
            <v>14800</v>
          </cell>
        </row>
        <row r="1897">
          <cell r="G1897">
            <v>3463786</v>
          </cell>
          <cell r="I1897">
            <v>-20000</v>
          </cell>
        </row>
        <row r="1898">
          <cell r="G1898">
            <v>3928</v>
          </cell>
          <cell r="I1898">
            <v>3988</v>
          </cell>
        </row>
        <row r="1899">
          <cell r="I1899">
            <v>-3800</v>
          </cell>
        </row>
        <row r="1900">
          <cell r="I1900">
            <v>-330</v>
          </cell>
        </row>
        <row r="1901">
          <cell r="I1901">
            <v>-202.07</v>
          </cell>
        </row>
        <row r="1902">
          <cell r="I1902">
            <v>-102.25</v>
          </cell>
        </row>
        <row r="1903">
          <cell r="G1903">
            <v>4036</v>
          </cell>
          <cell r="I1903">
            <v>460</v>
          </cell>
        </row>
        <row r="1904">
          <cell r="I1904">
            <v>-102.75</v>
          </cell>
        </row>
        <row r="1905">
          <cell r="G1905">
            <v>4018</v>
          </cell>
          <cell r="I1905">
            <v>10000</v>
          </cell>
        </row>
        <row r="1906">
          <cell r="G1906">
            <v>3511960</v>
          </cell>
          <cell r="I1906">
            <v>-1197.9000000000001</v>
          </cell>
        </row>
        <row r="1907">
          <cell r="I1907">
            <v>-202.07</v>
          </cell>
        </row>
        <row r="1908">
          <cell r="I1908">
            <v>1.21</v>
          </cell>
        </row>
        <row r="1909">
          <cell r="I1909">
            <v>-22.8</v>
          </cell>
        </row>
        <row r="1910">
          <cell r="I1910">
            <v>-2.14</v>
          </cell>
        </row>
        <row r="1911">
          <cell r="G1911">
            <v>3917</v>
          </cell>
          <cell r="I1911">
            <v>2740</v>
          </cell>
        </row>
        <row r="1912">
          <cell r="G1912">
            <v>4038</v>
          </cell>
          <cell r="I1912">
            <v>695</v>
          </cell>
        </row>
        <row r="1913">
          <cell r="I1913">
            <v>-170.01</v>
          </cell>
        </row>
        <row r="1914">
          <cell r="G1914">
            <v>4038</v>
          </cell>
          <cell r="I1914">
            <v>695</v>
          </cell>
        </row>
        <row r="1915">
          <cell r="I1915">
            <v>-171.44000000000005</v>
          </cell>
        </row>
        <row r="1916">
          <cell r="G1916">
            <v>3511931</v>
          </cell>
          <cell r="I1916">
            <v>-931.58</v>
          </cell>
        </row>
        <row r="1917">
          <cell r="G1917">
            <v>3511933</v>
          </cell>
          <cell r="I1917">
            <v>-1656.44</v>
          </cell>
        </row>
        <row r="1918">
          <cell r="I1918">
            <v>1.21</v>
          </cell>
        </row>
        <row r="1919">
          <cell r="I1919">
            <v>-7.18</v>
          </cell>
        </row>
        <row r="1920">
          <cell r="I1920">
            <v>-16.440000000000001</v>
          </cell>
        </row>
        <row r="1921">
          <cell r="G1921">
            <v>4044</v>
          </cell>
          <cell r="I1921">
            <v>1112</v>
          </cell>
        </row>
        <row r="1922">
          <cell r="I1922">
            <v>202.07</v>
          </cell>
        </row>
        <row r="1923">
          <cell r="G1923">
            <v>3511926</v>
          </cell>
          <cell r="I1923">
            <v>-10000</v>
          </cell>
        </row>
        <row r="1924">
          <cell r="G1924">
            <v>3511934</v>
          </cell>
          <cell r="I1924">
            <v>-7099.93</v>
          </cell>
        </row>
        <row r="1925">
          <cell r="G1925">
            <v>3511971</v>
          </cell>
          <cell r="I1925">
            <v>-6217.36</v>
          </cell>
        </row>
        <row r="1926">
          <cell r="I1926">
            <v>-15.51</v>
          </cell>
        </row>
        <row r="1927">
          <cell r="I1927">
            <v>-12.95</v>
          </cell>
        </row>
        <row r="1928">
          <cell r="G1928">
            <v>3925</v>
          </cell>
          <cell r="I1928">
            <v>9018</v>
          </cell>
        </row>
        <row r="1929">
          <cell r="G1929">
            <v>3932</v>
          </cell>
          <cell r="I1929">
            <v>5579.5</v>
          </cell>
        </row>
        <row r="1930">
          <cell r="G1930">
            <v>4051</v>
          </cell>
          <cell r="I1930">
            <v>7781</v>
          </cell>
        </row>
        <row r="1931">
          <cell r="G1931">
            <v>3986</v>
          </cell>
          <cell r="I1931">
            <v>8244</v>
          </cell>
        </row>
        <row r="1932">
          <cell r="G1932">
            <v>4033</v>
          </cell>
          <cell r="I1932">
            <v>1050</v>
          </cell>
        </row>
        <row r="1933">
          <cell r="G1933">
            <v>3511925</v>
          </cell>
          <cell r="I1933">
            <v>-9030.98</v>
          </cell>
        </row>
        <row r="1934">
          <cell r="I1934">
            <v>-139.88999999999999</v>
          </cell>
        </row>
        <row r="1935">
          <cell r="I1935">
            <v>-135.47</v>
          </cell>
        </row>
        <row r="1936">
          <cell r="G1936">
            <v>3926</v>
          </cell>
          <cell r="I1936">
            <v>7230</v>
          </cell>
        </row>
        <row r="1937">
          <cell r="G1937">
            <v>3800</v>
          </cell>
          <cell r="I1937">
            <v>8000</v>
          </cell>
        </row>
        <row r="1938">
          <cell r="G1938">
            <v>3806</v>
          </cell>
          <cell r="I1938">
            <v>10280.5</v>
          </cell>
        </row>
        <row r="1939">
          <cell r="I1939">
            <v>-2629.59</v>
          </cell>
        </row>
        <row r="1940">
          <cell r="G1940">
            <v>3511932</v>
          </cell>
          <cell r="I1940">
            <v>-4598</v>
          </cell>
        </row>
        <row r="1941">
          <cell r="I1941">
            <v>-54.18</v>
          </cell>
        </row>
        <row r="1942">
          <cell r="I1942">
            <v>-147.13999999999999</v>
          </cell>
        </row>
        <row r="1943">
          <cell r="G1943">
            <v>3511982</v>
          </cell>
          <cell r="I1943">
            <v>-13638.72</v>
          </cell>
        </row>
        <row r="1944">
          <cell r="G1944">
            <v>3511981</v>
          </cell>
          <cell r="I1944">
            <v>-4000</v>
          </cell>
        </row>
        <row r="1945">
          <cell r="G1945">
            <v>4052</v>
          </cell>
          <cell r="I1945">
            <v>6000</v>
          </cell>
        </row>
        <row r="1946">
          <cell r="G1946">
            <v>3511940</v>
          </cell>
          <cell r="I1946">
            <v>-20000</v>
          </cell>
        </row>
        <row r="1947">
          <cell r="G1947">
            <v>3511951</v>
          </cell>
          <cell r="I1947">
            <v>-5606.47</v>
          </cell>
        </row>
        <row r="1948">
          <cell r="I1948">
            <v>-133.41</v>
          </cell>
        </row>
        <row r="1949">
          <cell r="I1949">
            <v>-81.900000000000006</v>
          </cell>
        </row>
        <row r="1950">
          <cell r="G1950">
            <v>3511972</v>
          </cell>
          <cell r="I1950">
            <v>-2310</v>
          </cell>
        </row>
        <row r="1951">
          <cell r="G1951">
            <v>3914</v>
          </cell>
          <cell r="I1951">
            <v>2300</v>
          </cell>
        </row>
        <row r="1952">
          <cell r="G1952">
            <v>4022</v>
          </cell>
          <cell r="I1952">
            <v>600</v>
          </cell>
        </row>
        <row r="1953">
          <cell r="G1953">
            <v>3995</v>
          </cell>
          <cell r="I1953">
            <v>4557</v>
          </cell>
        </row>
        <row r="1954">
          <cell r="G1954">
            <v>3511944</v>
          </cell>
          <cell r="I1954">
            <v>-3500</v>
          </cell>
        </row>
        <row r="1955">
          <cell r="I1955">
            <v>-167.49</v>
          </cell>
        </row>
        <row r="1956">
          <cell r="I1956">
            <v>-44.74</v>
          </cell>
        </row>
        <row r="1957">
          <cell r="G1957">
            <v>3867</v>
          </cell>
          <cell r="I1957">
            <v>6775</v>
          </cell>
        </row>
        <row r="1958">
          <cell r="G1958">
            <v>3868</v>
          </cell>
          <cell r="I1958">
            <v>22225</v>
          </cell>
        </row>
        <row r="1959">
          <cell r="I1959">
            <v>-7000</v>
          </cell>
        </row>
        <row r="1960">
          <cell r="I1960">
            <v>-14.71</v>
          </cell>
        </row>
        <row r="1961">
          <cell r="I1961">
            <v>-3.08</v>
          </cell>
        </row>
        <row r="1962">
          <cell r="G1962">
            <v>3891</v>
          </cell>
          <cell r="I1962">
            <v>4205</v>
          </cell>
        </row>
        <row r="1963">
          <cell r="G1963">
            <v>3511948</v>
          </cell>
          <cell r="I1963">
            <v>-5205.1400000000003</v>
          </cell>
        </row>
        <row r="1964">
          <cell r="G1964">
            <v>3511954</v>
          </cell>
          <cell r="I1964">
            <v>-673.48</v>
          </cell>
        </row>
        <row r="1965">
          <cell r="G1965">
            <v>3511977</v>
          </cell>
          <cell r="I1965">
            <v>-1512.12</v>
          </cell>
        </row>
        <row r="1966">
          <cell r="I1966">
            <v>-63.09</v>
          </cell>
        </row>
        <row r="1967">
          <cell r="I1967">
            <v>-199.23</v>
          </cell>
        </row>
        <row r="1968">
          <cell r="G1968">
            <v>3986</v>
          </cell>
          <cell r="I1968">
            <v>-16992</v>
          </cell>
        </row>
        <row r="1969">
          <cell r="G1969">
            <v>4033</v>
          </cell>
          <cell r="I1969">
            <v>-2100</v>
          </cell>
        </row>
        <row r="1970">
          <cell r="I1970">
            <v>-44.34</v>
          </cell>
        </row>
        <row r="1971">
          <cell r="G1971">
            <v>4039</v>
          </cell>
          <cell r="I1971">
            <v>700</v>
          </cell>
        </row>
        <row r="1972">
          <cell r="I1972">
            <v>-29.88</v>
          </cell>
        </row>
        <row r="1973">
          <cell r="G1973">
            <v>4059</v>
          </cell>
          <cell r="I1973">
            <v>600</v>
          </cell>
        </row>
        <row r="1974">
          <cell r="I1974">
            <v>-146.22</v>
          </cell>
        </row>
        <row r="1975">
          <cell r="G1975">
            <v>3463787</v>
          </cell>
          <cell r="I1975">
            <v>-20000</v>
          </cell>
        </row>
        <row r="1976">
          <cell r="I1976">
            <v>-24.15</v>
          </cell>
        </row>
        <row r="1977">
          <cell r="I1977">
            <v>-5.07</v>
          </cell>
        </row>
        <row r="1978">
          <cell r="G1978">
            <v>3940</v>
          </cell>
          <cell r="I1978">
            <v>6900</v>
          </cell>
        </row>
        <row r="1979">
          <cell r="G1979">
            <v>3918</v>
          </cell>
          <cell r="I1979">
            <v>6234</v>
          </cell>
        </row>
        <row r="1980">
          <cell r="I1980">
            <v>166742.21</v>
          </cell>
        </row>
        <row r="1981">
          <cell r="G1981">
            <v>4065</v>
          </cell>
          <cell r="I1981">
            <v>1390</v>
          </cell>
        </row>
        <row r="1982">
          <cell r="G1982">
            <v>4061</v>
          </cell>
          <cell r="I1982">
            <v>1490</v>
          </cell>
        </row>
        <row r="1983">
          <cell r="I1983">
            <v>-727.64</v>
          </cell>
        </row>
        <row r="1984">
          <cell r="G1984">
            <v>4045</v>
          </cell>
          <cell r="I1984">
            <v>6570</v>
          </cell>
        </row>
        <row r="1985">
          <cell r="I1985">
            <v>-1752.87</v>
          </cell>
        </row>
        <row r="1986">
          <cell r="G1986">
            <v>3511947</v>
          </cell>
          <cell r="I1986">
            <v>-5000</v>
          </cell>
        </row>
        <row r="1987">
          <cell r="G1987">
            <v>3511974</v>
          </cell>
          <cell r="I1987">
            <v>-1449.54</v>
          </cell>
        </row>
        <row r="1988">
          <cell r="G1988">
            <v>3511975</v>
          </cell>
          <cell r="I1988">
            <v>-2601.62</v>
          </cell>
        </row>
        <row r="1989">
          <cell r="I1989">
            <v>-234.72</v>
          </cell>
        </row>
        <row r="1990">
          <cell r="I1990">
            <v>-85.54</v>
          </cell>
        </row>
        <row r="1991">
          <cell r="I1991">
            <v>-1326</v>
          </cell>
        </row>
        <row r="1992">
          <cell r="I1992">
            <v>-196</v>
          </cell>
        </row>
        <row r="1993">
          <cell r="I1993">
            <v>-170</v>
          </cell>
        </row>
        <row r="1994">
          <cell r="I1994">
            <v>-41.16</v>
          </cell>
        </row>
        <row r="1995">
          <cell r="I1995">
            <v>-35.700000000000003</v>
          </cell>
        </row>
        <row r="1996">
          <cell r="I1996">
            <v>-3.92</v>
          </cell>
        </row>
        <row r="1997">
          <cell r="I1997">
            <v>-3.4</v>
          </cell>
        </row>
        <row r="1998">
          <cell r="G1998">
            <v>4018</v>
          </cell>
          <cell r="I1998">
            <v>500</v>
          </cell>
        </row>
        <row r="1999">
          <cell r="I1999">
            <v>-60.67</v>
          </cell>
        </row>
        <row r="2000">
          <cell r="I2000">
            <v>-3700</v>
          </cell>
        </row>
        <row r="2001">
          <cell r="I2001">
            <v>-2000</v>
          </cell>
        </row>
        <row r="2002">
          <cell r="I2002">
            <v>-3943</v>
          </cell>
        </row>
        <row r="2003">
          <cell r="I2003">
            <v>-3068</v>
          </cell>
        </row>
        <row r="2004">
          <cell r="I2004">
            <v>-3149</v>
          </cell>
        </row>
        <row r="2005">
          <cell r="I2005">
            <v>-3068</v>
          </cell>
        </row>
        <row r="2006">
          <cell r="I2006">
            <v>-3054</v>
          </cell>
        </row>
        <row r="2007">
          <cell r="I2007">
            <v>-3068</v>
          </cell>
        </row>
        <row r="2008">
          <cell r="I2008">
            <v>-2300</v>
          </cell>
        </row>
        <row r="2009">
          <cell r="I2009">
            <v>-2.52</v>
          </cell>
        </row>
        <row r="2010">
          <cell r="I2010">
            <v>-2.5</v>
          </cell>
        </row>
        <row r="2011">
          <cell r="I2011">
            <v>-0.52</v>
          </cell>
        </row>
        <row r="2012">
          <cell r="I2012">
            <v>-64.92</v>
          </cell>
        </row>
        <row r="2013">
          <cell r="I2013">
            <v>-41.81</v>
          </cell>
        </row>
        <row r="2014">
          <cell r="I2014">
            <v>-30.13</v>
          </cell>
        </row>
        <row r="2015">
          <cell r="I2015">
            <v>-67.430000000000007</v>
          </cell>
        </row>
        <row r="2016">
          <cell r="I2016">
            <v>-12</v>
          </cell>
        </row>
        <row r="2017">
          <cell r="I2017">
            <v>-94.77</v>
          </cell>
        </row>
        <row r="2018">
          <cell r="I2018">
            <v>-6.15</v>
          </cell>
        </row>
        <row r="2019">
          <cell r="I2019">
            <v>-2.63</v>
          </cell>
        </row>
        <row r="2020">
          <cell r="G2020">
            <v>4073</v>
          </cell>
          <cell r="I2020">
            <v>1229</v>
          </cell>
        </row>
        <row r="2021">
          <cell r="G2021">
            <v>3924</v>
          </cell>
          <cell r="I2021">
            <v>11671</v>
          </cell>
        </row>
        <row r="2022">
          <cell r="G2022">
            <v>3875</v>
          </cell>
          <cell r="I2022">
            <v>8117</v>
          </cell>
        </row>
        <row r="2023">
          <cell r="G2023">
            <v>3876</v>
          </cell>
          <cell r="I2023">
            <v>8117</v>
          </cell>
        </row>
        <row r="2024">
          <cell r="G2024">
            <v>3878</v>
          </cell>
          <cell r="I2024">
            <v>3223</v>
          </cell>
        </row>
        <row r="2025">
          <cell r="I2025">
            <v>-1014.19</v>
          </cell>
        </row>
        <row r="2026">
          <cell r="I2026">
            <v>-164.77</v>
          </cell>
        </row>
        <row r="2027">
          <cell r="I2027">
            <v>-6.67</v>
          </cell>
        </row>
        <row r="2028">
          <cell r="I2028">
            <v>-124.11</v>
          </cell>
        </row>
        <row r="2029">
          <cell r="I2029">
            <v>-17.2</v>
          </cell>
        </row>
        <row r="2030">
          <cell r="I2030">
            <v>-272.39</v>
          </cell>
        </row>
        <row r="2031">
          <cell r="G2031">
            <v>3511990</v>
          </cell>
          <cell r="I2031">
            <v>-4416</v>
          </cell>
        </row>
        <row r="2032">
          <cell r="I2032">
            <v>-334.76</v>
          </cell>
        </row>
        <row r="2033">
          <cell r="G2033">
            <v>3904</v>
          </cell>
          <cell r="I2033">
            <v>2644</v>
          </cell>
        </row>
        <row r="2034">
          <cell r="I2034">
            <v>-5</v>
          </cell>
        </row>
        <row r="2035">
          <cell r="I2035">
            <v>-1.05</v>
          </cell>
        </row>
        <row r="2036">
          <cell r="I2036">
            <v>-37.01</v>
          </cell>
        </row>
        <row r="2037">
          <cell r="I2037">
            <v>-30.22</v>
          </cell>
        </row>
        <row r="2038">
          <cell r="I2038">
            <v>-15.86</v>
          </cell>
        </row>
        <row r="2039">
          <cell r="I2039">
            <v>-763.27</v>
          </cell>
        </row>
        <row r="2040">
          <cell r="G2040">
            <v>3463798</v>
          </cell>
          <cell r="I2040">
            <v>-10000</v>
          </cell>
        </row>
        <row r="2041">
          <cell r="G2041">
            <v>3955</v>
          </cell>
          <cell r="I2041">
            <v>7456</v>
          </cell>
        </row>
        <row r="2042">
          <cell r="I2042">
            <v>-64.819999999999993</v>
          </cell>
        </row>
        <row r="2043">
          <cell r="G2043">
            <v>3511941</v>
          </cell>
          <cell r="I2043">
            <v>-20000</v>
          </cell>
        </row>
        <row r="2044">
          <cell r="G2044">
            <v>4082</v>
          </cell>
          <cell r="I2044">
            <v>5248</v>
          </cell>
        </row>
        <row r="2045">
          <cell r="G2045">
            <v>4059</v>
          </cell>
          <cell r="I2045">
            <v>790</v>
          </cell>
        </row>
        <row r="2046">
          <cell r="I2046">
            <v>-191.74</v>
          </cell>
        </row>
        <row r="2047">
          <cell r="G2047">
            <v>3511978</v>
          </cell>
          <cell r="I2047">
            <v>-2816.89</v>
          </cell>
        </row>
        <row r="2048">
          <cell r="G2048">
            <v>3512000</v>
          </cell>
          <cell r="I2048">
            <v>-3752.7</v>
          </cell>
        </row>
        <row r="2049">
          <cell r="G2049">
            <v>3512001</v>
          </cell>
          <cell r="I2049">
            <v>-3796.2</v>
          </cell>
        </row>
        <row r="2050">
          <cell r="I2050">
            <v>-120</v>
          </cell>
        </row>
        <row r="2051">
          <cell r="I2051">
            <v>-31.48</v>
          </cell>
        </row>
        <row r="2052">
          <cell r="I2052">
            <v>-73.47</v>
          </cell>
        </row>
        <row r="2053">
          <cell r="G2053">
            <v>3869</v>
          </cell>
          <cell r="I2053">
            <v>6092</v>
          </cell>
        </row>
        <row r="2054">
          <cell r="I2054">
            <v>-21.32</v>
          </cell>
        </row>
        <row r="2055">
          <cell r="I2055">
            <v>-4.47</v>
          </cell>
        </row>
        <row r="2056">
          <cell r="G2056">
            <v>3965</v>
          </cell>
          <cell r="I2056">
            <v>6452</v>
          </cell>
        </row>
        <row r="2057">
          <cell r="G2057">
            <v>3512003</v>
          </cell>
          <cell r="I2057">
            <v>-13723.78</v>
          </cell>
        </row>
        <row r="2058">
          <cell r="G2058">
            <v>3511973</v>
          </cell>
          <cell r="I2058">
            <v>-7909.06</v>
          </cell>
        </row>
        <row r="2059">
          <cell r="G2059">
            <v>8</v>
          </cell>
          <cell r="I2059">
            <v>1516</v>
          </cell>
        </row>
        <row r="2060">
          <cell r="G2060">
            <v>8</v>
          </cell>
          <cell r="I2060">
            <v>1500</v>
          </cell>
        </row>
        <row r="2061">
          <cell r="G2061">
            <v>4077</v>
          </cell>
          <cell r="I2061">
            <v>2000</v>
          </cell>
        </row>
        <row r="2062">
          <cell r="I2062">
            <v>-310.18000000000029</v>
          </cell>
        </row>
        <row r="2063">
          <cell r="G2063">
            <v>3511927</v>
          </cell>
          <cell r="I2063">
            <v>-10000</v>
          </cell>
        </row>
        <row r="2064">
          <cell r="G2064">
            <v>3511962</v>
          </cell>
          <cell r="I2064">
            <v>-6000</v>
          </cell>
        </row>
        <row r="2065">
          <cell r="G2065">
            <v>3511995</v>
          </cell>
          <cell r="I2065">
            <v>-9680</v>
          </cell>
        </row>
        <row r="2066">
          <cell r="I2066">
            <v>-62.76</v>
          </cell>
        </row>
        <row r="2067">
          <cell r="I2067">
            <v>-78.84</v>
          </cell>
        </row>
        <row r="2068">
          <cell r="I2068">
            <v>-8.3699999999999992</v>
          </cell>
        </row>
        <row r="2069">
          <cell r="I2069">
            <v>-90.32</v>
          </cell>
        </row>
        <row r="2070">
          <cell r="I2070">
            <v>-85.28</v>
          </cell>
        </row>
        <row r="2071">
          <cell r="G2071">
            <v>3953</v>
          </cell>
          <cell r="I2071">
            <v>1700</v>
          </cell>
        </row>
        <row r="2072">
          <cell r="G2072">
            <v>3924</v>
          </cell>
          <cell r="I2072">
            <v>214</v>
          </cell>
        </row>
        <row r="2073">
          <cell r="G2073">
            <v>3972</v>
          </cell>
          <cell r="I2073">
            <v>23331</v>
          </cell>
        </row>
        <row r="2074">
          <cell r="I2074">
            <v>-284.97000000000003</v>
          </cell>
        </row>
        <row r="2075">
          <cell r="I2075">
            <v>-168.21</v>
          </cell>
        </row>
        <row r="2076">
          <cell r="I2076">
            <v>-65.88</v>
          </cell>
        </row>
        <row r="2077">
          <cell r="I2077">
            <v>-326.63</v>
          </cell>
        </row>
        <row r="2078">
          <cell r="G2078">
            <v>4081</v>
          </cell>
          <cell r="I2078">
            <v>7000</v>
          </cell>
        </row>
        <row r="2079">
          <cell r="G2079">
            <v>3511928</v>
          </cell>
          <cell r="I2079">
            <v>-10000</v>
          </cell>
        </row>
        <row r="2080">
          <cell r="G2080">
            <v>3511976</v>
          </cell>
          <cell r="I2080">
            <v>-1012</v>
          </cell>
        </row>
        <row r="2081">
          <cell r="I2081">
            <v>-2.34</v>
          </cell>
        </row>
        <row r="2082">
          <cell r="I2082">
            <v>-42</v>
          </cell>
        </row>
        <row r="2083">
          <cell r="I2083">
            <v>-98</v>
          </cell>
        </row>
        <row r="2084">
          <cell r="G2084">
            <v>3909</v>
          </cell>
          <cell r="I2084">
            <v>7336</v>
          </cell>
        </row>
        <row r="2085">
          <cell r="G2085">
            <v>3511996</v>
          </cell>
          <cell r="I2085">
            <v>-1023.66</v>
          </cell>
        </row>
        <row r="2086">
          <cell r="G2086">
            <v>3512004</v>
          </cell>
          <cell r="I2086">
            <v>-1198</v>
          </cell>
        </row>
        <row r="2087">
          <cell r="G2087">
            <v>3512006</v>
          </cell>
          <cell r="I2087">
            <v>-2057.6</v>
          </cell>
        </row>
        <row r="2088">
          <cell r="I2088">
            <v>-66.650000000000006</v>
          </cell>
        </row>
        <row r="2089">
          <cell r="I2089">
            <v>-44</v>
          </cell>
        </row>
        <row r="2090">
          <cell r="I2090">
            <v>-9.24</v>
          </cell>
        </row>
        <row r="2091">
          <cell r="G2091">
            <v>3511980</v>
          </cell>
          <cell r="I2091">
            <v>-5324</v>
          </cell>
        </row>
        <row r="2092">
          <cell r="G2092">
            <v>4085</v>
          </cell>
          <cell r="I2092">
            <v>500</v>
          </cell>
        </row>
        <row r="2093">
          <cell r="G2093">
            <v>3979</v>
          </cell>
          <cell r="I2093">
            <v>1784</v>
          </cell>
        </row>
        <row r="2094">
          <cell r="G2094">
            <v>3994</v>
          </cell>
          <cell r="I2094">
            <v>2096</v>
          </cell>
        </row>
        <row r="2095">
          <cell r="G2095">
            <v>3979</v>
          </cell>
          <cell r="I2095">
            <v>2800</v>
          </cell>
        </row>
        <row r="2096">
          <cell r="G2096">
            <v>3979</v>
          </cell>
          <cell r="I2096">
            <v>3026</v>
          </cell>
        </row>
        <row r="2097">
          <cell r="G2097">
            <v>3979</v>
          </cell>
          <cell r="I2097">
            <v>3196</v>
          </cell>
        </row>
        <row r="2098">
          <cell r="G2098">
            <v>3979</v>
          </cell>
          <cell r="I2098">
            <v>4000</v>
          </cell>
        </row>
        <row r="2099">
          <cell r="I2099">
            <v>-57.91</v>
          </cell>
        </row>
        <row r="2100">
          <cell r="I2100">
            <v>-91.82</v>
          </cell>
        </row>
        <row r="2101">
          <cell r="I2101">
            <v>-7</v>
          </cell>
        </row>
        <row r="2102">
          <cell r="I2102">
            <v>-56</v>
          </cell>
        </row>
        <row r="2103">
          <cell r="I2103">
            <v>-24.97</v>
          </cell>
        </row>
        <row r="2104">
          <cell r="I2104">
            <v>-42.36</v>
          </cell>
        </row>
        <row r="2105">
          <cell r="I2105">
            <v>-39.200000000000003</v>
          </cell>
        </row>
        <row r="2106">
          <cell r="I2106">
            <v>-44.74</v>
          </cell>
        </row>
        <row r="2107">
          <cell r="G2107">
            <v>3960</v>
          </cell>
          <cell r="I2107">
            <v>2855</v>
          </cell>
        </row>
        <row r="2108">
          <cell r="G2108">
            <v>3511992</v>
          </cell>
          <cell r="I2108">
            <v>-988.57</v>
          </cell>
        </row>
        <row r="2109">
          <cell r="I2109">
            <v>-202.07</v>
          </cell>
        </row>
        <row r="2110">
          <cell r="I2110">
            <v>-1.25</v>
          </cell>
        </row>
        <row r="2111">
          <cell r="I2111">
            <v>-17.13</v>
          </cell>
        </row>
        <row r="2112">
          <cell r="I2112">
            <v>-39.97</v>
          </cell>
        </row>
        <row r="2113">
          <cell r="G2113">
            <v>3512011</v>
          </cell>
          <cell r="I2113">
            <v>-17866.330000000002</v>
          </cell>
        </row>
        <row r="2114">
          <cell r="G2114">
            <v>4007</v>
          </cell>
          <cell r="I2114">
            <v>16492</v>
          </cell>
        </row>
        <row r="2115">
          <cell r="G2115">
            <v>3935</v>
          </cell>
          <cell r="I2115">
            <v>1000</v>
          </cell>
        </row>
        <row r="2116">
          <cell r="I2116">
            <v>-51.309999999999945</v>
          </cell>
        </row>
        <row r="2117">
          <cell r="G2117">
            <v>3512007</v>
          </cell>
          <cell r="I2117">
            <v>-7431.38</v>
          </cell>
        </row>
        <row r="2118">
          <cell r="I2118">
            <v>1.21</v>
          </cell>
        </row>
        <row r="2119">
          <cell r="I2119">
            <v>-113.35</v>
          </cell>
        </row>
        <row r="2120">
          <cell r="I2120">
            <v>-98.95</v>
          </cell>
        </row>
        <row r="2121">
          <cell r="I2121">
            <v>-230.88</v>
          </cell>
        </row>
        <row r="2122">
          <cell r="G2122">
            <v>3512015</v>
          </cell>
          <cell r="I2122">
            <v>-617.1</v>
          </cell>
        </row>
        <row r="2123">
          <cell r="G2123">
            <v>4064</v>
          </cell>
          <cell r="I2123">
            <v>-3000</v>
          </cell>
        </row>
        <row r="2124">
          <cell r="G2124">
            <v>3512016</v>
          </cell>
          <cell r="I2124">
            <v>-2280</v>
          </cell>
        </row>
        <row r="2125">
          <cell r="G2125">
            <v>3511987</v>
          </cell>
          <cell r="I2125">
            <v>-1008</v>
          </cell>
        </row>
        <row r="2126">
          <cell r="G2126">
            <v>3512002</v>
          </cell>
          <cell r="I2126">
            <v>-5247</v>
          </cell>
        </row>
        <row r="2127">
          <cell r="G2127">
            <v>4092</v>
          </cell>
          <cell r="I2127">
            <v>2077</v>
          </cell>
        </row>
        <row r="2128">
          <cell r="G2128">
            <v>4064</v>
          </cell>
          <cell r="I2128">
            <v>3000</v>
          </cell>
        </row>
        <row r="2129">
          <cell r="G2129">
            <v>4087</v>
          </cell>
          <cell r="I2129">
            <v>7207</v>
          </cell>
        </row>
        <row r="2130">
          <cell r="I2130">
            <v>-1940.05</v>
          </cell>
        </row>
        <row r="2131">
          <cell r="I2131">
            <v>-1972</v>
          </cell>
        </row>
        <row r="2132">
          <cell r="I2132">
            <v>-1000</v>
          </cell>
        </row>
        <row r="2133">
          <cell r="I2133">
            <v>-1850</v>
          </cell>
        </row>
        <row r="2134">
          <cell r="I2134">
            <v>-1534</v>
          </cell>
        </row>
        <row r="2135">
          <cell r="I2135">
            <v>-1534</v>
          </cell>
        </row>
        <row r="2136">
          <cell r="I2136">
            <v>-1534</v>
          </cell>
        </row>
        <row r="2137">
          <cell r="I2137">
            <v>-1527</v>
          </cell>
        </row>
        <row r="2138">
          <cell r="I2138">
            <v>-1575</v>
          </cell>
        </row>
        <row r="2139">
          <cell r="I2139">
            <v>-12</v>
          </cell>
        </row>
        <row r="2140">
          <cell r="I2140">
            <v>-2.52</v>
          </cell>
        </row>
        <row r="2141">
          <cell r="I2141">
            <v>18</v>
          </cell>
        </row>
        <row r="2142">
          <cell r="I2142">
            <v>-118.86</v>
          </cell>
        </row>
        <row r="2143">
          <cell r="I2143">
            <v>-18.149999999999999</v>
          </cell>
        </row>
        <row r="2144">
          <cell r="I2144">
            <v>-13.28</v>
          </cell>
        </row>
        <row r="2145">
          <cell r="I2145">
            <v>-42</v>
          </cell>
        </row>
        <row r="2146">
          <cell r="I2146">
            <v>-29.07</v>
          </cell>
        </row>
        <row r="2147">
          <cell r="G2147">
            <v>4053</v>
          </cell>
          <cell r="I2147">
            <v>85</v>
          </cell>
        </row>
        <row r="2148">
          <cell r="I2148">
            <v>-14.89</v>
          </cell>
        </row>
        <row r="2149">
          <cell r="G2149">
            <v>3463788</v>
          </cell>
          <cell r="I2149">
            <v>-22483.4</v>
          </cell>
        </row>
        <row r="2150">
          <cell r="I2150">
            <v>-75.72</v>
          </cell>
        </row>
        <row r="2151">
          <cell r="I2151">
            <v>-31.6</v>
          </cell>
        </row>
        <row r="2152">
          <cell r="I2152">
            <v>-73.73</v>
          </cell>
        </row>
        <row r="2153">
          <cell r="G2153">
            <v>3982</v>
          </cell>
          <cell r="I2153">
            <v>6320</v>
          </cell>
        </row>
        <row r="2154">
          <cell r="G2154">
            <v>3512017</v>
          </cell>
          <cell r="I2154">
            <v>-12492.27</v>
          </cell>
        </row>
        <row r="2155">
          <cell r="G2155">
            <v>9</v>
          </cell>
          <cell r="I2155">
            <v>3000</v>
          </cell>
        </row>
        <row r="2156">
          <cell r="G2156">
            <v>1253</v>
          </cell>
          <cell r="I2156">
            <v>2500</v>
          </cell>
        </row>
        <row r="2157">
          <cell r="I2157">
            <v>-1.83</v>
          </cell>
        </row>
        <row r="2158">
          <cell r="I2158">
            <v>-8.75</v>
          </cell>
        </row>
        <row r="2159">
          <cell r="G2159">
            <v>3511961</v>
          </cell>
          <cell r="I2159">
            <v>-2795.1</v>
          </cell>
        </row>
        <row r="2160">
          <cell r="G2160">
            <v>3511966</v>
          </cell>
          <cell r="I2160">
            <v>-17253.03</v>
          </cell>
        </row>
        <row r="2161">
          <cell r="G2161">
            <v>3511979</v>
          </cell>
          <cell r="I2161">
            <v>-1516.13</v>
          </cell>
        </row>
        <row r="2162">
          <cell r="G2162">
            <v>3511994</v>
          </cell>
          <cell r="I2162">
            <v>-621.21</v>
          </cell>
        </row>
        <row r="2163">
          <cell r="I2163">
            <v>-210.35</v>
          </cell>
        </row>
        <row r="2164">
          <cell r="I2164">
            <v>-71.34</v>
          </cell>
        </row>
        <row r="2165">
          <cell r="I2165">
            <v>-0.98</v>
          </cell>
        </row>
        <row r="2166">
          <cell r="I2166">
            <v>-88.48</v>
          </cell>
        </row>
        <row r="2167">
          <cell r="I2167">
            <v>-35</v>
          </cell>
        </row>
        <row r="2168">
          <cell r="I2168">
            <v>-42</v>
          </cell>
        </row>
        <row r="2169">
          <cell r="I2169">
            <v>-5</v>
          </cell>
        </row>
        <row r="2170">
          <cell r="I2170">
            <v>-1.05</v>
          </cell>
        </row>
        <row r="2171">
          <cell r="I2171">
            <v>-1512.5</v>
          </cell>
        </row>
        <row r="2172">
          <cell r="G2172">
            <v>3982</v>
          </cell>
          <cell r="I2172">
            <v>2000</v>
          </cell>
        </row>
        <row r="2173">
          <cell r="G2173">
            <v>4095</v>
          </cell>
          <cell r="I2173">
            <v>1200</v>
          </cell>
        </row>
        <row r="2174">
          <cell r="I2174">
            <v>-62.72</v>
          </cell>
        </row>
        <row r="2175">
          <cell r="G2175">
            <v>3511963</v>
          </cell>
          <cell r="I2175">
            <v>-6000</v>
          </cell>
        </row>
        <row r="2176">
          <cell r="I2176">
            <v>-143.18</v>
          </cell>
        </row>
        <row r="2177">
          <cell r="I2177">
            <v>-12</v>
          </cell>
        </row>
        <row r="2178">
          <cell r="I2178">
            <v>-28</v>
          </cell>
        </row>
        <row r="2179">
          <cell r="G2179">
            <v>4100</v>
          </cell>
          <cell r="I2179">
            <v>400</v>
          </cell>
        </row>
        <row r="2180">
          <cell r="G2180">
            <v>4029</v>
          </cell>
          <cell r="I2180">
            <v>5533</v>
          </cell>
        </row>
        <row r="2181">
          <cell r="I2181">
            <v>-138</v>
          </cell>
        </row>
        <row r="2182">
          <cell r="I2182">
            <v>-138</v>
          </cell>
        </row>
        <row r="2183">
          <cell r="I2183">
            <v>-28.98</v>
          </cell>
        </row>
        <row r="2184">
          <cell r="I2184">
            <v>-28.98</v>
          </cell>
        </row>
        <row r="2185">
          <cell r="I2185">
            <v>-2.76</v>
          </cell>
        </row>
        <row r="2186">
          <cell r="I2186">
            <v>-2.76</v>
          </cell>
        </row>
        <row r="2187">
          <cell r="I2187">
            <v>-3700</v>
          </cell>
        </row>
        <row r="2188">
          <cell r="I2188">
            <v>-2000</v>
          </cell>
        </row>
        <row r="2189">
          <cell r="I2189">
            <v>-3943</v>
          </cell>
        </row>
        <row r="2190">
          <cell r="I2190">
            <v>-3068</v>
          </cell>
        </row>
        <row r="2191">
          <cell r="I2191">
            <v>-3149</v>
          </cell>
        </row>
        <row r="2192">
          <cell r="I2192">
            <v>-3068</v>
          </cell>
        </row>
        <row r="2193">
          <cell r="I2193">
            <v>-3054</v>
          </cell>
        </row>
        <row r="2194">
          <cell r="I2194">
            <v>-2832</v>
          </cell>
        </row>
        <row r="2195">
          <cell r="I2195">
            <v>-12</v>
          </cell>
        </row>
        <row r="2196">
          <cell r="I2196">
            <v>-2.52</v>
          </cell>
        </row>
        <row r="2197">
          <cell r="I2197">
            <v>-38.159999999999997</v>
          </cell>
        </row>
        <row r="2198">
          <cell r="I2198">
            <v>-42.41</v>
          </cell>
        </row>
        <row r="2199">
          <cell r="I2199">
            <v>-15.92</v>
          </cell>
        </row>
        <row r="2200">
          <cell r="I2200">
            <v>-5.6</v>
          </cell>
        </row>
        <row r="2201">
          <cell r="I2201">
            <v>-77.459999999999994</v>
          </cell>
        </row>
        <row r="2202">
          <cell r="I2202">
            <v>49119.87</v>
          </cell>
        </row>
        <row r="2203">
          <cell r="I2203">
            <v>-20000</v>
          </cell>
        </row>
        <row r="2204">
          <cell r="G2204">
            <v>3511942</v>
          </cell>
          <cell r="I2204">
            <v>-149.54</v>
          </cell>
        </row>
        <row r="2205">
          <cell r="I2205">
            <v>-170</v>
          </cell>
        </row>
        <row r="2206">
          <cell r="I2206">
            <v>-35.700000000000003</v>
          </cell>
        </row>
        <row r="2207">
          <cell r="I2207">
            <v>-3.4</v>
          </cell>
        </row>
        <row r="2208">
          <cell r="I2208">
            <v>-184</v>
          </cell>
        </row>
        <row r="2209">
          <cell r="I2209">
            <v>-38.64</v>
          </cell>
        </row>
        <row r="2210">
          <cell r="I2210">
            <v>-3.68</v>
          </cell>
        </row>
        <row r="2211">
          <cell r="I2211">
            <v>-1759.5</v>
          </cell>
        </row>
        <row r="2212">
          <cell r="I2212">
            <v>-122.6</v>
          </cell>
        </row>
        <row r="2213">
          <cell r="I2213">
            <v>-5</v>
          </cell>
        </row>
        <row r="2214">
          <cell r="I2214">
            <v>-1.05</v>
          </cell>
        </row>
        <row r="2215">
          <cell r="G2215">
            <v>3511989</v>
          </cell>
          <cell r="I2215">
            <v>-3155</v>
          </cell>
        </row>
        <row r="2216">
          <cell r="I2216">
            <v>-1062.25</v>
          </cell>
        </row>
        <row r="2217">
          <cell r="I2217">
            <v>-290.39999999999998</v>
          </cell>
        </row>
        <row r="2218">
          <cell r="I2218">
            <v>-94.77</v>
          </cell>
        </row>
        <row r="2219">
          <cell r="I2219">
            <v>-10.58</v>
          </cell>
        </row>
        <row r="2220">
          <cell r="G2220">
            <v>3511993</v>
          </cell>
          <cell r="I2220">
            <v>-1282.32</v>
          </cell>
        </row>
        <row r="2221">
          <cell r="G2221">
            <v>3511998</v>
          </cell>
          <cell r="I2221">
            <v>-3000</v>
          </cell>
        </row>
        <row r="2222">
          <cell r="G2222">
            <v>3511999</v>
          </cell>
          <cell r="I2222">
            <v>-1650</v>
          </cell>
        </row>
        <row r="2223">
          <cell r="I2223">
            <v>-27.6</v>
          </cell>
        </row>
        <row r="2224">
          <cell r="G2224">
            <v>3886</v>
          </cell>
          <cell r="I2224">
            <v>7888</v>
          </cell>
        </row>
        <row r="2225">
          <cell r="I2225">
            <v>-27.6</v>
          </cell>
        </row>
        <row r="2226">
          <cell r="I2226">
            <v>-5.79</v>
          </cell>
        </row>
        <row r="2227">
          <cell r="G2227">
            <v>3512010</v>
          </cell>
          <cell r="I2227">
            <v>-4067.42</v>
          </cell>
        </row>
        <row r="2228">
          <cell r="G2228">
            <v>4037</v>
          </cell>
          <cell r="I2228">
            <v>4700</v>
          </cell>
        </row>
        <row r="2229">
          <cell r="G2229">
            <v>4037</v>
          </cell>
          <cell r="I2229">
            <v>10000</v>
          </cell>
        </row>
        <row r="2230">
          <cell r="G2230">
            <v>4099</v>
          </cell>
          <cell r="I2230">
            <v>1390</v>
          </cell>
        </row>
        <row r="2231">
          <cell r="I2231">
            <v>-350.98</v>
          </cell>
        </row>
        <row r="2232">
          <cell r="G2232">
            <v>3511952</v>
          </cell>
          <cell r="I2232">
            <v>-19528.189999999999</v>
          </cell>
        </row>
        <row r="2233">
          <cell r="G2233">
            <v>3511969</v>
          </cell>
          <cell r="I2233">
            <v>-9428.77</v>
          </cell>
        </row>
        <row r="2234">
          <cell r="I2234">
            <v>-60.18</v>
          </cell>
        </row>
        <row r="2235">
          <cell r="I2235">
            <v>-135.52000000000001</v>
          </cell>
        </row>
        <row r="2236">
          <cell r="I2236">
            <v>-110.43</v>
          </cell>
        </row>
        <row r="2237">
          <cell r="I2237">
            <v>-140</v>
          </cell>
        </row>
        <row r="2238">
          <cell r="I2238">
            <v>-65.8</v>
          </cell>
        </row>
        <row r="2239">
          <cell r="G2239" t="str">
            <v>RO0001</v>
          </cell>
          <cell r="I2239">
            <v>17600</v>
          </cell>
        </row>
        <row r="2240">
          <cell r="I2240">
            <v>-61.6</v>
          </cell>
        </row>
        <row r="2241">
          <cell r="I2241">
            <v>-12.93</v>
          </cell>
        </row>
        <row r="2242">
          <cell r="G2242">
            <v>3966</v>
          </cell>
          <cell r="I2242">
            <v>33000</v>
          </cell>
        </row>
        <row r="2243">
          <cell r="I2243">
            <v>-115.5</v>
          </cell>
        </row>
        <row r="2244">
          <cell r="I2244">
            <v>-24.25</v>
          </cell>
        </row>
        <row r="2245">
          <cell r="I2245">
            <v>-2.31</v>
          </cell>
        </row>
        <row r="2246">
          <cell r="G2246">
            <v>4102</v>
          </cell>
          <cell r="I2246">
            <v>5000</v>
          </cell>
        </row>
        <row r="2247">
          <cell r="I2247">
            <v>-10000</v>
          </cell>
        </row>
        <row r="2248">
          <cell r="I2248">
            <v>-236.89</v>
          </cell>
        </row>
        <row r="2249">
          <cell r="I2249">
            <v>-339.83</v>
          </cell>
        </row>
        <row r="2250">
          <cell r="I2250">
            <v>-14.54</v>
          </cell>
        </row>
        <row r="2251">
          <cell r="I2251">
            <v>-246.4</v>
          </cell>
        </row>
        <row r="2252">
          <cell r="I2252">
            <v>-462</v>
          </cell>
        </row>
        <row r="2253">
          <cell r="I2253">
            <v>-70</v>
          </cell>
        </row>
        <row r="2254">
          <cell r="G2254">
            <v>4111</v>
          </cell>
          <cell r="I2254">
            <v>8500</v>
          </cell>
        </row>
        <row r="2255">
          <cell r="G2255">
            <v>4112</v>
          </cell>
          <cell r="I2255">
            <v>9285.5</v>
          </cell>
        </row>
        <row r="2256">
          <cell r="G2256">
            <v>4003</v>
          </cell>
          <cell r="I2256">
            <v>8115</v>
          </cell>
        </row>
        <row r="2257">
          <cell r="G2257">
            <v>3511964</v>
          </cell>
          <cell r="I2257">
            <v>-6000</v>
          </cell>
        </row>
        <row r="2258">
          <cell r="G2258">
            <v>3576385</v>
          </cell>
          <cell r="I2258">
            <v>-9680</v>
          </cell>
        </row>
        <row r="2259">
          <cell r="I2259">
            <v>-4.74</v>
          </cell>
        </row>
        <row r="2260">
          <cell r="I2260">
            <v>-155.4</v>
          </cell>
        </row>
        <row r="2261">
          <cell r="I2261">
            <v>-119</v>
          </cell>
        </row>
        <row r="2262">
          <cell r="I2262">
            <v>-129.99</v>
          </cell>
        </row>
        <row r="2263">
          <cell r="I2263">
            <v>-113.61</v>
          </cell>
        </row>
        <row r="2264">
          <cell r="G2264">
            <v>4080</v>
          </cell>
          <cell r="I2264">
            <v>12641</v>
          </cell>
        </row>
        <row r="2265">
          <cell r="G2265">
            <v>4114</v>
          </cell>
          <cell r="I2265">
            <v>1854</v>
          </cell>
        </row>
        <row r="2266">
          <cell r="G2266">
            <v>4113</v>
          </cell>
          <cell r="I2266">
            <v>4000</v>
          </cell>
        </row>
        <row r="2267">
          <cell r="I2267">
            <v>-96.24</v>
          </cell>
        </row>
        <row r="2268">
          <cell r="I2268">
            <v>-110.97</v>
          </cell>
        </row>
        <row r="2269">
          <cell r="I2269">
            <v>-202.93</v>
          </cell>
        </row>
        <row r="2270">
          <cell r="I2270">
            <v>-56</v>
          </cell>
        </row>
        <row r="2271">
          <cell r="I2271">
            <v>-24.3</v>
          </cell>
        </row>
        <row r="2272">
          <cell r="I2272">
            <v>-5.0999999999999996</v>
          </cell>
        </row>
        <row r="2273">
          <cell r="G2273">
            <v>3970</v>
          </cell>
          <cell r="I2273">
            <v>6945</v>
          </cell>
        </row>
        <row r="2274">
          <cell r="G2274">
            <v>3576399</v>
          </cell>
          <cell r="I2274">
            <v>-7439.6</v>
          </cell>
        </row>
        <row r="2275">
          <cell r="I2275">
            <v>-1.71</v>
          </cell>
        </row>
        <row r="2276">
          <cell r="I2276">
            <v>-41.67</v>
          </cell>
        </row>
        <row r="2277">
          <cell r="I2277">
            <v>-97.23</v>
          </cell>
        </row>
        <row r="2278">
          <cell r="G2278">
            <v>3576389</v>
          </cell>
          <cell r="I2278">
            <v>-17759.650000000001</v>
          </cell>
        </row>
        <row r="2279">
          <cell r="G2279">
            <v>3576399</v>
          </cell>
          <cell r="I2279">
            <v>7439.6</v>
          </cell>
        </row>
        <row r="2280">
          <cell r="I2280">
            <v>44.63</v>
          </cell>
        </row>
        <row r="2281">
          <cell r="I2281">
            <v>-151.76</v>
          </cell>
        </row>
        <row r="2282">
          <cell r="G2282">
            <v>3576402</v>
          </cell>
          <cell r="I2282">
            <v>-6246.65</v>
          </cell>
        </row>
        <row r="2283">
          <cell r="G2283">
            <v>4018</v>
          </cell>
          <cell r="I2283">
            <v>10480</v>
          </cell>
        </row>
        <row r="2284">
          <cell r="G2284">
            <v>3511967</v>
          </cell>
          <cell r="I2284">
            <v>-20000</v>
          </cell>
        </row>
        <row r="2285">
          <cell r="I2285">
            <v>-37.47</v>
          </cell>
        </row>
        <row r="2286">
          <cell r="I2286">
            <v>-5</v>
          </cell>
        </row>
        <row r="2287">
          <cell r="I2287">
            <v>-1.05</v>
          </cell>
        </row>
        <row r="2288">
          <cell r="I2288">
            <v>-2000</v>
          </cell>
        </row>
        <row r="2289">
          <cell r="G2289">
            <v>4073</v>
          </cell>
          <cell r="I2289">
            <v>1229</v>
          </cell>
        </row>
        <row r="2290">
          <cell r="G2290">
            <v>3576401</v>
          </cell>
          <cell r="I2290">
            <v>-820</v>
          </cell>
        </row>
        <row r="2291">
          <cell r="I2291">
            <v>-357.89</v>
          </cell>
        </row>
        <row r="2292">
          <cell r="I2292">
            <v>-132.03</v>
          </cell>
        </row>
        <row r="2293">
          <cell r="I2293">
            <v>-7.37</v>
          </cell>
        </row>
        <row r="2294">
          <cell r="I2294">
            <v>-17.2</v>
          </cell>
        </row>
        <row r="2295">
          <cell r="I2295">
            <v>-16</v>
          </cell>
        </row>
        <row r="2296">
          <cell r="I2296">
            <v>-3.36</v>
          </cell>
        </row>
        <row r="2297">
          <cell r="I2297">
            <v>-8000</v>
          </cell>
        </row>
        <row r="2298">
          <cell r="G2298">
            <v>3512009</v>
          </cell>
          <cell r="I2298">
            <v>-2395.8000000000002</v>
          </cell>
        </row>
        <row r="2299">
          <cell r="G2299">
            <v>4120</v>
          </cell>
          <cell r="I2299">
            <v>2000</v>
          </cell>
        </row>
        <row r="2300">
          <cell r="I2300">
            <v>-123.67</v>
          </cell>
        </row>
        <row r="2301">
          <cell r="I2301">
            <v>2.14</v>
          </cell>
        </row>
        <row r="2302">
          <cell r="I2302">
            <v>-67.5</v>
          </cell>
        </row>
        <row r="2303">
          <cell r="I2303">
            <v>-7.2</v>
          </cell>
        </row>
        <row r="2304">
          <cell r="I2304">
            <v>-1.51</v>
          </cell>
        </row>
        <row r="2305">
          <cell r="G2305">
            <v>4051</v>
          </cell>
          <cell r="I2305">
            <v>7781</v>
          </cell>
        </row>
        <row r="2306">
          <cell r="G2306">
            <v>1259</v>
          </cell>
          <cell r="I2306">
            <v>3000</v>
          </cell>
        </row>
        <row r="2307">
          <cell r="G2307">
            <v>4115</v>
          </cell>
          <cell r="I2307">
            <v>1800</v>
          </cell>
        </row>
        <row r="2308">
          <cell r="G2308">
            <v>14</v>
          </cell>
          <cell r="I2308">
            <v>2600</v>
          </cell>
        </row>
        <row r="2309">
          <cell r="G2309">
            <v>3512021</v>
          </cell>
          <cell r="I2309">
            <v>-8165.79</v>
          </cell>
        </row>
        <row r="2310">
          <cell r="G2310">
            <v>3576404</v>
          </cell>
          <cell r="I2310">
            <v>-7374.12</v>
          </cell>
        </row>
        <row r="2311">
          <cell r="I2311">
            <v>-0.04</v>
          </cell>
        </row>
        <row r="2312">
          <cell r="I2312">
            <v>-102.33</v>
          </cell>
        </row>
        <row r="2313">
          <cell r="I2313">
            <v>-26.26</v>
          </cell>
        </row>
        <row r="2314">
          <cell r="I2314">
            <v>-108.93</v>
          </cell>
        </row>
        <row r="2315">
          <cell r="I2315">
            <v>-42</v>
          </cell>
        </row>
        <row r="2316">
          <cell r="I2316">
            <v>-36.4</v>
          </cell>
        </row>
        <row r="2317">
          <cell r="I2317">
            <v>-25.2</v>
          </cell>
        </row>
        <row r="2318">
          <cell r="I2318">
            <v>-13.49</v>
          </cell>
        </row>
        <row r="2319">
          <cell r="I2319">
            <v>-2.83</v>
          </cell>
        </row>
        <row r="2320">
          <cell r="I2320">
            <v>-6745.6</v>
          </cell>
        </row>
        <row r="2321">
          <cell r="G2321">
            <v>4077</v>
          </cell>
          <cell r="I2321">
            <v>2496</v>
          </cell>
        </row>
        <row r="2322">
          <cell r="G2322">
            <v>4020</v>
          </cell>
          <cell r="I2322">
            <v>9230</v>
          </cell>
        </row>
        <row r="2323">
          <cell r="I2323">
            <v>-4958</v>
          </cell>
        </row>
        <row r="2324">
          <cell r="I2324">
            <v>-1.5</v>
          </cell>
        </row>
        <row r="2325">
          <cell r="I2325">
            <v>-0.31</v>
          </cell>
        </row>
        <row r="2326">
          <cell r="I2326">
            <v>-135.19999999999999</v>
          </cell>
        </row>
        <row r="2327">
          <cell r="I2327">
            <v>-70.349999999999994</v>
          </cell>
        </row>
        <row r="2328">
          <cell r="I2328">
            <v>-129.22</v>
          </cell>
        </row>
        <row r="2329">
          <cell r="I2329">
            <v>-34.94</v>
          </cell>
        </row>
        <row r="2330">
          <cell r="G2330">
            <v>4121</v>
          </cell>
          <cell r="I2330">
            <v>200</v>
          </cell>
        </row>
        <row r="2331">
          <cell r="I2331">
            <v>-8.5600000000000023</v>
          </cell>
        </row>
        <row r="2332">
          <cell r="G2332">
            <v>3576388</v>
          </cell>
          <cell r="I2332">
            <v>-2000</v>
          </cell>
        </row>
        <row r="2333">
          <cell r="G2333">
            <v>3576409</v>
          </cell>
          <cell r="I2333">
            <v>-3823.35</v>
          </cell>
        </row>
        <row r="2334">
          <cell r="G2334">
            <v>3576399</v>
          </cell>
          <cell r="I2334">
            <v>-7439.6</v>
          </cell>
        </row>
        <row r="2335">
          <cell r="G2335">
            <v>3576403</v>
          </cell>
          <cell r="I2335">
            <v>-3309</v>
          </cell>
        </row>
        <row r="2336">
          <cell r="I2336">
            <v>-30.71</v>
          </cell>
        </row>
        <row r="2337">
          <cell r="G2337">
            <v>4122</v>
          </cell>
          <cell r="I2337">
            <v>7000</v>
          </cell>
        </row>
        <row r="2338">
          <cell r="G2338">
            <v>3511997</v>
          </cell>
          <cell r="I2338">
            <v>-3797.48</v>
          </cell>
        </row>
        <row r="2339">
          <cell r="I2339">
            <v>-99.42</v>
          </cell>
        </row>
        <row r="2340">
          <cell r="I2340">
            <v>-1.1399999999999999</v>
          </cell>
        </row>
        <row r="2341">
          <cell r="I2341">
            <v>-2.68</v>
          </cell>
        </row>
        <row r="2342">
          <cell r="G2342">
            <v>3958</v>
          </cell>
          <cell r="I2342">
            <v>5215</v>
          </cell>
        </row>
        <row r="2343">
          <cell r="I2343">
            <v>-22.79</v>
          </cell>
        </row>
        <row r="2344">
          <cell r="I2344">
            <v>-31.29</v>
          </cell>
        </row>
        <row r="2345">
          <cell r="I2345">
            <v>-73.010000000000005</v>
          </cell>
        </row>
        <row r="2346">
          <cell r="G2346">
            <v>4125</v>
          </cell>
          <cell r="I2346">
            <v>5000</v>
          </cell>
        </row>
        <row r="2347">
          <cell r="G2347">
            <v>14</v>
          </cell>
          <cell r="I2347">
            <v>4300</v>
          </cell>
        </row>
        <row r="2348">
          <cell r="I2348">
            <v>-1751.98</v>
          </cell>
        </row>
        <row r="2349">
          <cell r="I2349">
            <v>-0.43</v>
          </cell>
        </row>
        <row r="2350">
          <cell r="I2350">
            <v>-25.8</v>
          </cell>
        </row>
        <row r="2351">
          <cell r="I2351">
            <v>-60.2</v>
          </cell>
        </row>
        <row r="2352">
          <cell r="G2352" t="str">
            <v>M25</v>
          </cell>
          <cell r="I2352">
            <v>3968</v>
          </cell>
        </row>
        <row r="2353">
          <cell r="G2353" t="str">
            <v>M26</v>
          </cell>
          <cell r="I2353">
            <v>659</v>
          </cell>
        </row>
        <row r="2354">
          <cell r="G2354" t="str">
            <v>M27</v>
          </cell>
          <cell r="I2354">
            <v>373</v>
          </cell>
        </row>
        <row r="2355">
          <cell r="I2355">
            <v>-17.5</v>
          </cell>
        </row>
        <row r="2356">
          <cell r="I2356">
            <v>-3.67</v>
          </cell>
        </row>
        <row r="2357">
          <cell r="G2357" t="str">
            <v>M27</v>
          </cell>
          <cell r="I2357">
            <v>4800</v>
          </cell>
        </row>
        <row r="2358">
          <cell r="I2358">
            <v>-16.8</v>
          </cell>
        </row>
        <row r="2359">
          <cell r="I2359">
            <v>-3.52</v>
          </cell>
        </row>
        <row r="2360">
          <cell r="G2360">
            <v>4129</v>
          </cell>
          <cell r="I2360">
            <v>1616</v>
          </cell>
        </row>
        <row r="2361">
          <cell r="G2361">
            <v>3511983</v>
          </cell>
          <cell r="I2361">
            <v>-19866.900000000001</v>
          </cell>
        </row>
        <row r="2362">
          <cell r="I2362">
            <v>-11.11</v>
          </cell>
        </row>
        <row r="2363">
          <cell r="I2363">
            <v>-68.489999999999995</v>
          </cell>
        </row>
        <row r="2364">
          <cell r="I2364">
            <v>-70</v>
          </cell>
        </row>
        <row r="2365">
          <cell r="I2365">
            <v>-67.2</v>
          </cell>
        </row>
        <row r="2366">
          <cell r="I2366">
            <v>-22.62</v>
          </cell>
        </row>
        <row r="2367">
          <cell r="G2367">
            <v>3576394</v>
          </cell>
          <cell r="I2367">
            <v>-1197.9000000000001</v>
          </cell>
        </row>
        <row r="2368">
          <cell r="G2368">
            <v>3512005</v>
          </cell>
          <cell r="I2368">
            <v>-2795</v>
          </cell>
        </row>
        <row r="2369">
          <cell r="I2369">
            <v>-120.15</v>
          </cell>
        </row>
        <row r="2370">
          <cell r="I2370">
            <v>25578.37</v>
          </cell>
        </row>
        <row r="2371">
          <cell r="G2371">
            <v>4101</v>
          </cell>
          <cell r="I2371">
            <v>1200</v>
          </cell>
        </row>
        <row r="2372">
          <cell r="I2372">
            <v>-117.55999999999995</v>
          </cell>
        </row>
        <row r="2373">
          <cell r="I2373">
            <v>-6500</v>
          </cell>
        </row>
        <row r="2374">
          <cell r="I2374">
            <v>-5000</v>
          </cell>
        </row>
        <row r="2375">
          <cell r="I2375">
            <v>-23.95</v>
          </cell>
        </row>
        <row r="2376">
          <cell r="I2376">
            <v>1000</v>
          </cell>
        </row>
        <row r="2377">
          <cell r="I2377">
            <v>-1000</v>
          </cell>
        </row>
        <row r="2378">
          <cell r="I2378">
            <v>-170</v>
          </cell>
        </row>
        <row r="2379">
          <cell r="I2379">
            <v>-156</v>
          </cell>
        </row>
        <row r="2380">
          <cell r="I2380">
            <v>-61.77</v>
          </cell>
        </row>
        <row r="2381">
          <cell r="I2381">
            <v>-35.700000000000003</v>
          </cell>
        </row>
        <row r="2382">
          <cell r="I2382">
            <v>-32.76</v>
          </cell>
        </row>
        <row r="2383">
          <cell r="I2383">
            <v>-25</v>
          </cell>
        </row>
        <row r="2384">
          <cell r="I2384">
            <v>-12.97</v>
          </cell>
        </row>
        <row r="2385">
          <cell r="I2385">
            <v>-5.25</v>
          </cell>
        </row>
        <row r="2386">
          <cell r="I2386">
            <v>-3.4</v>
          </cell>
        </row>
        <row r="2387">
          <cell r="I2387">
            <v>-3.12</v>
          </cell>
        </row>
        <row r="2388">
          <cell r="G2388" t="str">
            <v>RO0001</v>
          </cell>
          <cell r="I2388">
            <v>17650</v>
          </cell>
        </row>
        <row r="2389">
          <cell r="I2389">
            <v>-4000</v>
          </cell>
        </row>
        <row r="2390">
          <cell r="I2390">
            <v>-2000</v>
          </cell>
        </row>
        <row r="2391">
          <cell r="I2391">
            <v>-3943</v>
          </cell>
        </row>
        <row r="2392">
          <cell r="I2392">
            <v>-3068</v>
          </cell>
        </row>
        <row r="2393">
          <cell r="I2393">
            <v>-3149</v>
          </cell>
        </row>
        <row r="2394">
          <cell r="I2394">
            <v>-3068</v>
          </cell>
        </row>
        <row r="2395">
          <cell r="I2395">
            <v>-3068</v>
          </cell>
        </row>
        <row r="2396">
          <cell r="I2396">
            <v>-1192.45</v>
          </cell>
        </row>
        <row r="2397">
          <cell r="I2397">
            <v>-10.5</v>
          </cell>
        </row>
        <row r="2398">
          <cell r="I2398">
            <v>-2.2000000000000002</v>
          </cell>
        </row>
        <row r="2399">
          <cell r="I2399">
            <v>6</v>
          </cell>
        </row>
        <row r="2400">
          <cell r="I2400">
            <v>14</v>
          </cell>
        </row>
        <row r="2401">
          <cell r="I2401">
            <v>-72</v>
          </cell>
        </row>
        <row r="2402">
          <cell r="I2402">
            <v>-118.39</v>
          </cell>
        </row>
        <row r="2403">
          <cell r="I2403">
            <v>-15.15</v>
          </cell>
        </row>
        <row r="2404">
          <cell r="I2404">
            <v>-247.1</v>
          </cell>
        </row>
        <row r="2405">
          <cell r="I2405">
            <v>-14</v>
          </cell>
        </row>
        <row r="2406">
          <cell r="G2406">
            <v>4052</v>
          </cell>
          <cell r="I2406">
            <v>7353.37</v>
          </cell>
        </row>
        <row r="2407">
          <cell r="G2407">
            <v>9</v>
          </cell>
          <cell r="I2407">
            <v>7476</v>
          </cell>
        </row>
        <row r="2408">
          <cell r="G2408">
            <v>4133</v>
          </cell>
          <cell r="I2408">
            <v>10626</v>
          </cell>
        </row>
        <row r="2409">
          <cell r="I2409">
            <v>-2726.61</v>
          </cell>
        </row>
        <row r="2410">
          <cell r="I2410">
            <v>0.08</v>
          </cell>
        </row>
        <row r="2411">
          <cell r="I2411">
            <v>-142.63999999999999</v>
          </cell>
        </row>
        <row r="2412">
          <cell r="I2412">
            <v>-88.97</v>
          </cell>
        </row>
        <row r="2413">
          <cell r="I2413">
            <v>-102.94</v>
          </cell>
        </row>
        <row r="2414">
          <cell r="I2414">
            <v>-104.66</v>
          </cell>
        </row>
        <row r="2415">
          <cell r="G2415">
            <v>4121</v>
          </cell>
          <cell r="I2415">
            <v>900</v>
          </cell>
        </row>
        <row r="2416">
          <cell r="I2416">
            <v>-47.149999999999977</v>
          </cell>
        </row>
        <row r="2417">
          <cell r="G2417">
            <v>3576376</v>
          </cell>
          <cell r="I2417">
            <v>-3077.35</v>
          </cell>
        </row>
        <row r="2418">
          <cell r="G2418">
            <v>3576390</v>
          </cell>
          <cell r="I2418">
            <v>-4000</v>
          </cell>
        </row>
        <row r="2419">
          <cell r="I2419">
            <v>-1.23</v>
          </cell>
        </row>
        <row r="2420">
          <cell r="I2420">
            <v>-47.39</v>
          </cell>
        </row>
        <row r="2421">
          <cell r="I2421">
            <v>-110.59</v>
          </cell>
        </row>
        <row r="2422">
          <cell r="G2422">
            <v>3576411</v>
          </cell>
          <cell r="I2422">
            <v>-3541.83</v>
          </cell>
        </row>
        <row r="2423">
          <cell r="I2423">
            <v>-1062.27</v>
          </cell>
        </row>
        <row r="2424">
          <cell r="I2424">
            <v>-290.39999999999998</v>
          </cell>
        </row>
        <row r="2425">
          <cell r="I2425">
            <v>-94.77</v>
          </cell>
        </row>
        <row r="2426">
          <cell r="I2426">
            <v>-15.75</v>
          </cell>
        </row>
        <row r="2427">
          <cell r="I2427">
            <v>-3.3</v>
          </cell>
        </row>
        <row r="2428">
          <cell r="G2428" t="str">
            <v>M27</v>
          </cell>
          <cell r="I2428">
            <v>1918</v>
          </cell>
        </row>
        <row r="2429">
          <cell r="G2429" t="str">
            <v>M28</v>
          </cell>
          <cell r="I2429">
            <v>1682</v>
          </cell>
        </row>
        <row r="2430">
          <cell r="G2430" t="str">
            <v>M29</v>
          </cell>
          <cell r="I2430">
            <v>900</v>
          </cell>
        </row>
        <row r="2431">
          <cell r="G2431">
            <v>3512008</v>
          </cell>
          <cell r="I2431">
            <v>-1650</v>
          </cell>
        </row>
        <row r="2432">
          <cell r="G2432">
            <v>3512019</v>
          </cell>
          <cell r="I2432">
            <v>-606.94000000000005</v>
          </cell>
        </row>
        <row r="2433">
          <cell r="G2433">
            <v>3512023</v>
          </cell>
          <cell r="I2433">
            <v>-5500</v>
          </cell>
        </row>
        <row r="2434">
          <cell r="I2434">
            <v>-73.14</v>
          </cell>
        </row>
        <row r="2435">
          <cell r="I2435">
            <v>-32.11</v>
          </cell>
        </row>
        <row r="2436">
          <cell r="I2436">
            <v>-63</v>
          </cell>
        </row>
        <row r="2437">
          <cell r="I2437">
            <v>-11.93</v>
          </cell>
        </row>
        <row r="2438">
          <cell r="I2438">
            <v>-10.5</v>
          </cell>
        </row>
        <row r="2439">
          <cell r="I2439">
            <v>-2.2000000000000002</v>
          </cell>
        </row>
        <row r="2440">
          <cell r="G2440">
            <v>4139</v>
          </cell>
          <cell r="I2440">
            <v>1112</v>
          </cell>
        </row>
        <row r="2441">
          <cell r="G2441" t="str">
            <v>M29</v>
          </cell>
          <cell r="I2441">
            <v>2428</v>
          </cell>
        </row>
        <row r="2442">
          <cell r="G2442" t="str">
            <v>M33</v>
          </cell>
          <cell r="I2442">
            <v>151</v>
          </cell>
        </row>
        <row r="2443">
          <cell r="G2443" t="str">
            <v>M34</v>
          </cell>
          <cell r="I2443">
            <v>421</v>
          </cell>
        </row>
        <row r="2444">
          <cell r="G2444">
            <v>4142</v>
          </cell>
          <cell r="I2444">
            <v>405</v>
          </cell>
        </row>
        <row r="2445">
          <cell r="I2445">
            <v>-89.339999999999975</v>
          </cell>
        </row>
        <row r="2446">
          <cell r="I2446">
            <v>-47.05</v>
          </cell>
        </row>
        <row r="2447">
          <cell r="I2447">
            <v>-24.67</v>
          </cell>
        </row>
        <row r="2448">
          <cell r="I2448">
            <v>-42</v>
          </cell>
        </row>
        <row r="2449">
          <cell r="I2449">
            <v>-15.56</v>
          </cell>
        </row>
        <row r="2450">
          <cell r="G2450">
            <v>4143</v>
          </cell>
          <cell r="I2450">
            <v>430</v>
          </cell>
        </row>
        <row r="2451">
          <cell r="G2451">
            <v>1265</v>
          </cell>
          <cell r="I2451">
            <v>5800</v>
          </cell>
        </row>
        <row r="2452">
          <cell r="G2452">
            <v>3512018</v>
          </cell>
          <cell r="I2452">
            <v>-3932.06</v>
          </cell>
        </row>
        <row r="2453">
          <cell r="I2453">
            <v>-0.34</v>
          </cell>
        </row>
        <row r="2454">
          <cell r="I2454">
            <v>-4.47</v>
          </cell>
        </row>
        <row r="2455">
          <cell r="I2455">
            <v>-4.41</v>
          </cell>
        </row>
        <row r="2456">
          <cell r="I2456">
            <v>-6.02</v>
          </cell>
        </row>
        <row r="2457">
          <cell r="G2457">
            <v>3576430</v>
          </cell>
          <cell r="I2457">
            <v>-315</v>
          </cell>
        </row>
        <row r="2458">
          <cell r="I2458">
            <v>-9680</v>
          </cell>
        </row>
        <row r="2459">
          <cell r="I2459">
            <v>-25.53</v>
          </cell>
        </row>
        <row r="2460">
          <cell r="I2460">
            <v>-1673.05</v>
          </cell>
        </row>
        <row r="2461">
          <cell r="I2461">
            <v>-2000</v>
          </cell>
        </row>
        <row r="2462">
          <cell r="I2462">
            <v>-5</v>
          </cell>
        </row>
        <row r="2463">
          <cell r="I2463">
            <v>-1.05</v>
          </cell>
        </row>
        <row r="2464">
          <cell r="I2464">
            <v>-22.24</v>
          </cell>
        </row>
        <row r="2465">
          <cell r="I2465">
            <v>-4.67</v>
          </cell>
        </row>
        <row r="2466">
          <cell r="I2466">
            <v>-58.08</v>
          </cell>
        </row>
        <row r="2467">
          <cell r="I2467">
            <v>-926.74</v>
          </cell>
        </row>
        <row r="2468">
          <cell r="I2468">
            <v>-15000</v>
          </cell>
        </row>
        <row r="2469">
          <cell r="I2469">
            <v>-31.65</v>
          </cell>
        </row>
        <row r="2470">
          <cell r="I2470">
            <v>-6.64</v>
          </cell>
        </row>
        <row r="2471">
          <cell r="G2471">
            <v>4126</v>
          </cell>
          <cell r="I2471">
            <v>3808.23</v>
          </cell>
        </row>
        <row r="2472">
          <cell r="G2472">
            <v>4126</v>
          </cell>
          <cell r="I2472">
            <v>5561.52</v>
          </cell>
        </row>
        <row r="2473">
          <cell r="I2473">
            <v>-117.98</v>
          </cell>
        </row>
        <row r="2474">
          <cell r="I2474">
            <v>-56.2</v>
          </cell>
        </row>
        <row r="2475">
          <cell r="I2475">
            <v>-53.31</v>
          </cell>
        </row>
        <row r="2476">
          <cell r="I2476">
            <v>-77.86</v>
          </cell>
        </row>
        <row r="2477">
          <cell r="I2477">
            <v>-12</v>
          </cell>
        </row>
        <row r="2478">
          <cell r="I2478">
            <v>-2.52</v>
          </cell>
        </row>
        <row r="2479">
          <cell r="I2479">
            <v>-12</v>
          </cell>
        </row>
        <row r="2480">
          <cell r="I2480">
            <v>-2.52</v>
          </cell>
        </row>
        <row r="2481">
          <cell r="G2481">
            <v>3576419</v>
          </cell>
          <cell r="I2481">
            <v>-1056.81</v>
          </cell>
        </row>
        <row r="2482">
          <cell r="I2482">
            <v>10000</v>
          </cell>
        </row>
        <row r="2483">
          <cell r="G2483">
            <v>3512024</v>
          </cell>
          <cell r="I2483">
            <v>-5500</v>
          </cell>
        </row>
        <row r="2484">
          <cell r="G2484">
            <v>3576377</v>
          </cell>
          <cell r="I2484">
            <v>-3000</v>
          </cell>
        </row>
        <row r="2485">
          <cell r="G2485">
            <v>3576380</v>
          </cell>
          <cell r="I2485">
            <v>-5516.15</v>
          </cell>
        </row>
        <row r="2486">
          <cell r="I2486">
            <v>-32.58</v>
          </cell>
        </row>
        <row r="2487">
          <cell r="I2487">
            <v>-6.84</v>
          </cell>
        </row>
        <row r="2488">
          <cell r="G2488">
            <v>4067</v>
          </cell>
          <cell r="I2488">
            <v>3000</v>
          </cell>
        </row>
        <row r="2489">
          <cell r="G2489">
            <v>4067</v>
          </cell>
          <cell r="I2489">
            <v>3000</v>
          </cell>
        </row>
        <row r="2490">
          <cell r="G2490">
            <v>4137</v>
          </cell>
          <cell r="I2490">
            <v>4900</v>
          </cell>
        </row>
        <row r="2491">
          <cell r="I2491">
            <v>-357.89</v>
          </cell>
        </row>
        <row r="2492">
          <cell r="I2492">
            <v>-91.59</v>
          </cell>
        </row>
        <row r="2493">
          <cell r="I2493">
            <v>-125.4</v>
          </cell>
        </row>
        <row r="2494">
          <cell r="I2494">
            <v>-42</v>
          </cell>
        </row>
        <row r="2495">
          <cell r="I2495">
            <v>-42</v>
          </cell>
        </row>
        <row r="2496">
          <cell r="I2496">
            <v>-68.599999999999994</v>
          </cell>
        </row>
        <row r="2497">
          <cell r="G2497">
            <v>4140</v>
          </cell>
          <cell r="I2497">
            <v>15000</v>
          </cell>
        </row>
        <row r="2498">
          <cell r="I2498">
            <v>-140</v>
          </cell>
        </row>
        <row r="2499">
          <cell r="G2499">
            <v>3576438</v>
          </cell>
          <cell r="I2499">
            <v>-12516.97</v>
          </cell>
        </row>
        <row r="2500">
          <cell r="G2500">
            <v>4067</v>
          </cell>
          <cell r="I2500">
            <v>500</v>
          </cell>
        </row>
        <row r="2501">
          <cell r="I2501">
            <v>-5687</v>
          </cell>
        </row>
        <row r="2502">
          <cell r="I2502">
            <v>2.14</v>
          </cell>
        </row>
        <row r="2503">
          <cell r="I2503">
            <v>-76.849999999999994</v>
          </cell>
        </row>
        <row r="2504">
          <cell r="I2504">
            <v>-93</v>
          </cell>
        </row>
        <row r="2505">
          <cell r="I2505">
            <v>-210</v>
          </cell>
        </row>
        <row r="2506">
          <cell r="I2506">
            <v>-7</v>
          </cell>
        </row>
        <row r="2507">
          <cell r="G2507">
            <v>4155</v>
          </cell>
          <cell r="I2507">
            <v>9000</v>
          </cell>
        </row>
        <row r="2508">
          <cell r="G2508">
            <v>3576418</v>
          </cell>
          <cell r="I2508">
            <v>-4067.42</v>
          </cell>
        </row>
        <row r="2509">
          <cell r="I2509">
            <v>-35.42</v>
          </cell>
        </row>
        <row r="2510">
          <cell r="I2510">
            <v>-54</v>
          </cell>
        </row>
        <row r="2511">
          <cell r="I2511">
            <v>-126</v>
          </cell>
        </row>
        <row r="2512">
          <cell r="G2512">
            <v>3576440</v>
          </cell>
          <cell r="I2512">
            <v>-2081.38</v>
          </cell>
        </row>
        <row r="2513">
          <cell r="G2513">
            <v>3576439</v>
          </cell>
          <cell r="I2513">
            <v>-694</v>
          </cell>
        </row>
        <row r="2514">
          <cell r="G2514">
            <v>4078</v>
          </cell>
          <cell r="I2514">
            <v>819</v>
          </cell>
        </row>
        <row r="2515">
          <cell r="I2515">
            <v>-200.36</v>
          </cell>
        </row>
        <row r="2516">
          <cell r="I2516">
            <v>-5000</v>
          </cell>
        </row>
        <row r="2517">
          <cell r="I2517">
            <v>-41.79</v>
          </cell>
        </row>
        <row r="2518">
          <cell r="G2518">
            <v>3511968</v>
          </cell>
          <cell r="I2518">
            <v>-20000</v>
          </cell>
        </row>
        <row r="2519">
          <cell r="G2519">
            <v>3576410</v>
          </cell>
          <cell r="I2519">
            <v>-4000</v>
          </cell>
        </row>
        <row r="2520">
          <cell r="G2520">
            <v>1283</v>
          </cell>
          <cell r="I2520">
            <v>5000</v>
          </cell>
        </row>
        <row r="2521">
          <cell r="I2521">
            <v>16000</v>
          </cell>
        </row>
        <row r="2522">
          <cell r="I2522">
            <v>-174</v>
          </cell>
        </row>
        <row r="2523">
          <cell r="I2523">
            <v>-129.71</v>
          </cell>
        </row>
        <row r="2524">
          <cell r="I2524">
            <v>-224</v>
          </cell>
        </row>
        <row r="2525">
          <cell r="I2525">
            <v>-70</v>
          </cell>
        </row>
        <row r="2526">
          <cell r="G2526">
            <v>3576383</v>
          </cell>
          <cell r="I2526">
            <v>-6000</v>
          </cell>
        </row>
        <row r="2527">
          <cell r="G2527">
            <v>3576416</v>
          </cell>
          <cell r="I2527">
            <v>-3500</v>
          </cell>
        </row>
        <row r="2528">
          <cell r="I2528">
            <v>-25</v>
          </cell>
        </row>
        <row r="2529">
          <cell r="I2529">
            <v>-8.75</v>
          </cell>
        </row>
        <row r="2530">
          <cell r="I2530">
            <v>-12.25</v>
          </cell>
        </row>
        <row r="2531">
          <cell r="I2531">
            <v>-8.66</v>
          </cell>
        </row>
        <row r="2532">
          <cell r="I2532">
            <v>-5.25</v>
          </cell>
        </row>
        <row r="2533">
          <cell r="I2533">
            <v>-2.57</v>
          </cell>
        </row>
        <row r="2534">
          <cell r="I2534">
            <v>-1.83</v>
          </cell>
        </row>
        <row r="2535">
          <cell r="G2535">
            <v>4157</v>
          </cell>
          <cell r="I2535">
            <v>1200</v>
          </cell>
        </row>
        <row r="2536">
          <cell r="G2536">
            <v>4163</v>
          </cell>
          <cell r="I2536">
            <v>3000</v>
          </cell>
        </row>
        <row r="2537">
          <cell r="G2537" t="str">
            <v>M30</v>
          </cell>
          <cell r="I2537">
            <v>3500</v>
          </cell>
        </row>
        <row r="2538">
          <cell r="I2538">
            <v>5000</v>
          </cell>
        </row>
        <row r="2539">
          <cell r="G2539">
            <v>1291</v>
          </cell>
          <cell r="I2539">
            <v>5000</v>
          </cell>
        </row>
        <row r="2540">
          <cell r="G2540">
            <v>4159</v>
          </cell>
          <cell r="I2540">
            <v>7420</v>
          </cell>
        </row>
        <row r="2541">
          <cell r="I2541">
            <v>-1109.33</v>
          </cell>
        </row>
        <row r="2542">
          <cell r="G2542">
            <v>4164</v>
          </cell>
          <cell r="I2542">
            <v>1000</v>
          </cell>
        </row>
        <row r="2543">
          <cell r="I2543">
            <v>-52.259999999999991</v>
          </cell>
        </row>
        <row r="2544">
          <cell r="I2544">
            <v>-59.13</v>
          </cell>
        </row>
        <row r="2545">
          <cell r="I2545">
            <v>-106.2</v>
          </cell>
        </row>
        <row r="2546">
          <cell r="I2546">
            <v>-49</v>
          </cell>
        </row>
        <row r="2547">
          <cell r="I2547">
            <v>-70</v>
          </cell>
        </row>
        <row r="2548">
          <cell r="I2548">
            <v>-16.8</v>
          </cell>
        </row>
        <row r="2549">
          <cell r="I2549">
            <v>-42</v>
          </cell>
        </row>
        <row r="2550">
          <cell r="I2550">
            <v>-10</v>
          </cell>
        </row>
        <row r="2551">
          <cell r="I2551">
            <v>-2.1</v>
          </cell>
        </row>
        <row r="2552">
          <cell r="I2552">
            <v>-70</v>
          </cell>
        </row>
        <row r="2553">
          <cell r="G2553">
            <v>4167</v>
          </cell>
          <cell r="I2553">
            <v>900</v>
          </cell>
        </row>
        <row r="2554">
          <cell r="G2554">
            <v>4081</v>
          </cell>
          <cell r="I2554">
            <v>12778</v>
          </cell>
        </row>
        <row r="2555">
          <cell r="G2555" t="str">
            <v>M30</v>
          </cell>
          <cell r="I2555">
            <v>1225</v>
          </cell>
        </row>
        <row r="2556">
          <cell r="G2556" t="str">
            <v>M31</v>
          </cell>
          <cell r="I2556">
            <v>1275</v>
          </cell>
        </row>
        <row r="2557">
          <cell r="G2557">
            <v>3511985</v>
          </cell>
          <cell r="I2557">
            <v>-15000</v>
          </cell>
        </row>
        <row r="2558">
          <cell r="I2558">
            <v>-88.34</v>
          </cell>
        </row>
        <row r="2559">
          <cell r="I2559">
            <v>-13.26</v>
          </cell>
        </row>
        <row r="2560">
          <cell r="I2560">
            <v>-12.6</v>
          </cell>
        </row>
        <row r="2561">
          <cell r="I2561">
            <v>-35</v>
          </cell>
        </row>
        <row r="2562">
          <cell r="I2562">
            <v>-178.89</v>
          </cell>
        </row>
        <row r="2563">
          <cell r="I2563">
            <v>-1.55</v>
          </cell>
        </row>
        <row r="2564">
          <cell r="I2564">
            <v>-140.6</v>
          </cell>
        </row>
        <row r="2565">
          <cell r="G2565">
            <v>4180</v>
          </cell>
          <cell r="I2565">
            <v>2500</v>
          </cell>
        </row>
        <row r="2566">
          <cell r="G2566">
            <v>3576444</v>
          </cell>
          <cell r="I2566">
            <v>-2843.86</v>
          </cell>
        </row>
        <row r="2567">
          <cell r="G2567">
            <v>1253</v>
          </cell>
          <cell r="I2567">
            <v>2622</v>
          </cell>
        </row>
        <row r="2568">
          <cell r="I2568">
            <v>-9.17</v>
          </cell>
        </row>
        <row r="2569">
          <cell r="I2569">
            <v>-1.92</v>
          </cell>
        </row>
        <row r="2570">
          <cell r="G2570">
            <v>4035</v>
          </cell>
          <cell r="I2570">
            <v>117</v>
          </cell>
        </row>
        <row r="2571">
          <cell r="G2571">
            <v>4041</v>
          </cell>
          <cell r="I2571">
            <v>975</v>
          </cell>
        </row>
        <row r="2572">
          <cell r="I2572">
            <v>-106.98000000000002</v>
          </cell>
        </row>
        <row r="2573">
          <cell r="G2573">
            <v>3576395</v>
          </cell>
          <cell r="I2573">
            <v>-2795.1</v>
          </cell>
        </row>
        <row r="2574">
          <cell r="G2574">
            <v>3576431</v>
          </cell>
          <cell r="I2574">
            <v>-6500</v>
          </cell>
        </row>
        <row r="2575">
          <cell r="I2575">
            <v>-109.07</v>
          </cell>
        </row>
        <row r="2576">
          <cell r="I2576">
            <v>-30.73</v>
          </cell>
        </row>
        <row r="2577">
          <cell r="I2577">
            <v>-35</v>
          </cell>
        </row>
        <row r="2578">
          <cell r="I2578">
            <v>-36.700000000000003</v>
          </cell>
        </row>
        <row r="2579">
          <cell r="I2579">
            <v>-26.88</v>
          </cell>
        </row>
        <row r="2580">
          <cell r="I2580">
            <v>-5.64</v>
          </cell>
        </row>
        <row r="2581">
          <cell r="G2581">
            <v>3576408</v>
          </cell>
          <cell r="I2581">
            <v>-14522.22</v>
          </cell>
        </row>
        <row r="2582">
          <cell r="I2582">
            <v>10000</v>
          </cell>
        </row>
        <row r="2583">
          <cell r="G2583">
            <v>4175</v>
          </cell>
          <cell r="I2583">
            <v>-2444</v>
          </cell>
        </row>
        <row r="2584">
          <cell r="I2584">
            <v>-25</v>
          </cell>
        </row>
        <row r="2585">
          <cell r="I2585">
            <v>-12.22</v>
          </cell>
        </row>
        <row r="2586">
          <cell r="I2586">
            <v>-5.25</v>
          </cell>
        </row>
        <row r="2587">
          <cell r="I2587">
            <v>-2.56</v>
          </cell>
        </row>
        <row r="2588">
          <cell r="G2588">
            <v>4175</v>
          </cell>
          <cell r="I2588">
            <v>2444</v>
          </cell>
        </row>
        <row r="2589">
          <cell r="G2589">
            <v>4169</v>
          </cell>
          <cell r="I2589">
            <v>6000</v>
          </cell>
        </row>
        <row r="2590">
          <cell r="I2590">
            <v>8222.3799999999992</v>
          </cell>
        </row>
        <row r="2591">
          <cell r="G2591">
            <v>4172</v>
          </cell>
          <cell r="I2591">
            <v>100</v>
          </cell>
        </row>
        <row r="2592">
          <cell r="I2592">
            <v>-1.8199999999999932</v>
          </cell>
        </row>
        <row r="2593">
          <cell r="G2593">
            <v>4178</v>
          </cell>
          <cell r="I2593">
            <v>4360</v>
          </cell>
        </row>
        <row r="2594">
          <cell r="I2594">
            <v>-678.81</v>
          </cell>
        </row>
        <row r="2595">
          <cell r="G2595">
            <v>4035</v>
          </cell>
          <cell r="I2595">
            <v>1100</v>
          </cell>
        </row>
        <row r="2596">
          <cell r="I2596">
            <v>-129.47000000000003</v>
          </cell>
        </row>
        <row r="2597">
          <cell r="G2597">
            <v>4173</v>
          </cell>
          <cell r="I2597">
            <v>5500</v>
          </cell>
        </row>
        <row r="2598">
          <cell r="G2598">
            <v>4177</v>
          </cell>
          <cell r="I2598">
            <v>8538</v>
          </cell>
        </row>
        <row r="2599">
          <cell r="G2599">
            <v>4176</v>
          </cell>
          <cell r="I2599">
            <v>2899</v>
          </cell>
        </row>
        <row r="2600">
          <cell r="I2600">
            <v>-2623.8199999999997</v>
          </cell>
        </row>
        <row r="2601">
          <cell r="G2601">
            <v>4035</v>
          </cell>
          <cell r="I2601">
            <v>1100</v>
          </cell>
        </row>
        <row r="2602">
          <cell r="I2602">
            <v>-107.76999999999998</v>
          </cell>
        </row>
        <row r="2603">
          <cell r="G2603">
            <v>3512012</v>
          </cell>
          <cell r="I2603">
            <v>-10000</v>
          </cell>
        </row>
        <row r="2604">
          <cell r="G2604">
            <v>3576407</v>
          </cell>
          <cell r="I2604">
            <v>-3075.34</v>
          </cell>
        </row>
        <row r="2605">
          <cell r="I2605">
            <v>14.66</v>
          </cell>
        </row>
        <row r="2606">
          <cell r="I2606">
            <v>34.21</v>
          </cell>
        </row>
        <row r="2607">
          <cell r="I2607">
            <v>-143.78</v>
          </cell>
        </row>
        <row r="2608">
          <cell r="I2608">
            <v>-80.569999999999993</v>
          </cell>
        </row>
        <row r="2609">
          <cell r="I2609">
            <v>-7.0000000000000007E-2</v>
          </cell>
        </row>
        <row r="2610">
          <cell r="I2610">
            <v>-13.79</v>
          </cell>
        </row>
        <row r="2611">
          <cell r="I2611">
            <v>-140</v>
          </cell>
        </row>
        <row r="2612">
          <cell r="I2612">
            <v>-34.21</v>
          </cell>
        </row>
        <row r="2613">
          <cell r="I2613">
            <v>-3.57</v>
          </cell>
        </row>
        <row r="2614">
          <cell r="I2614">
            <v>-0.37</v>
          </cell>
        </row>
        <row r="2615">
          <cell r="G2615">
            <v>4113</v>
          </cell>
          <cell r="I2615">
            <v>9347</v>
          </cell>
        </row>
        <row r="2616">
          <cell r="I2616">
            <v>-170</v>
          </cell>
        </row>
        <row r="2617">
          <cell r="I2617">
            <v>-35.700000000000003</v>
          </cell>
        </row>
        <row r="2618">
          <cell r="I2618">
            <v>-3.4</v>
          </cell>
        </row>
        <row r="2619">
          <cell r="I2619">
            <v>-170</v>
          </cell>
        </row>
        <row r="2620">
          <cell r="I2620">
            <v>-35.700000000000003</v>
          </cell>
        </row>
        <row r="2621">
          <cell r="I2621">
            <v>-3.4</v>
          </cell>
        </row>
        <row r="2622">
          <cell r="G2622">
            <v>3511991</v>
          </cell>
          <cell r="I2622">
            <v>-4416</v>
          </cell>
        </row>
        <row r="2623">
          <cell r="I2623">
            <v>-7.94</v>
          </cell>
        </row>
        <row r="2624">
          <cell r="I2624">
            <v>-1.66</v>
          </cell>
        </row>
        <row r="2625">
          <cell r="G2625">
            <v>4183</v>
          </cell>
          <cell r="I2625">
            <v>2680</v>
          </cell>
        </row>
        <row r="2626">
          <cell r="I2626">
            <v>-166.11999999999989</v>
          </cell>
        </row>
        <row r="2627">
          <cell r="G2627">
            <v>4189</v>
          </cell>
          <cell r="I2627">
            <v>2384</v>
          </cell>
        </row>
        <row r="2628">
          <cell r="I2628">
            <v>-371.16000000000008</v>
          </cell>
        </row>
        <row r="2629">
          <cell r="I2629">
            <v>-2000</v>
          </cell>
        </row>
        <row r="2630">
          <cell r="I2630">
            <v>-3068</v>
          </cell>
        </row>
        <row r="2631">
          <cell r="I2631">
            <v>-3149</v>
          </cell>
        </row>
        <row r="2632">
          <cell r="I2632">
            <v>-3068</v>
          </cell>
        </row>
        <row r="2633">
          <cell r="I2633">
            <v>-2000</v>
          </cell>
        </row>
        <row r="2634">
          <cell r="I2634">
            <v>-3068</v>
          </cell>
        </row>
        <row r="2635">
          <cell r="I2635">
            <v>-2000</v>
          </cell>
        </row>
        <row r="2636">
          <cell r="I2636">
            <v>-10.5</v>
          </cell>
        </row>
        <row r="2637">
          <cell r="I2637">
            <v>-2.2000000000000002</v>
          </cell>
        </row>
        <row r="2638">
          <cell r="G2638">
            <v>3576433</v>
          </cell>
          <cell r="I2638">
            <v>-4500</v>
          </cell>
        </row>
        <row r="2639">
          <cell r="I2639">
            <v>0.2</v>
          </cell>
        </row>
        <row r="2640">
          <cell r="I2640">
            <v>-176.38</v>
          </cell>
        </row>
        <row r="2641">
          <cell r="I2641">
            <v>-108.62</v>
          </cell>
        </row>
        <row r="2642">
          <cell r="I2642">
            <v>-1.37</v>
          </cell>
        </row>
        <row r="2643">
          <cell r="I2643">
            <v>-51.53</v>
          </cell>
        </row>
        <row r="2644">
          <cell r="I2644">
            <v>-13.58</v>
          </cell>
        </row>
        <row r="2645">
          <cell r="I2645">
            <v>-200.38</v>
          </cell>
        </row>
        <row r="2646">
          <cell r="I2646">
            <v>-13.89</v>
          </cell>
        </row>
        <row r="2647">
          <cell r="I2647">
            <v>-130.85</v>
          </cell>
        </row>
        <row r="2648">
          <cell r="I2648">
            <v>20000</v>
          </cell>
        </row>
        <row r="2649">
          <cell r="I2649">
            <v>-36</v>
          </cell>
        </row>
        <row r="2650">
          <cell r="I2650">
            <v>-7.56</v>
          </cell>
        </row>
        <row r="2651">
          <cell r="G2651">
            <v>1301</v>
          </cell>
          <cell r="I2651">
            <v>6000</v>
          </cell>
        </row>
        <row r="2652">
          <cell r="I2652">
            <v>-992.4399999999996</v>
          </cell>
        </row>
        <row r="2653">
          <cell r="I2653">
            <v>-4000</v>
          </cell>
        </row>
        <row r="2654">
          <cell r="I2654">
            <v>-3943</v>
          </cell>
        </row>
        <row r="2655">
          <cell r="I2655">
            <v>-4025</v>
          </cell>
        </row>
        <row r="2656">
          <cell r="I2656">
            <v>-4.5</v>
          </cell>
        </row>
        <row r="2657">
          <cell r="I2657">
            <v>-0.94</v>
          </cell>
        </row>
        <row r="2658">
          <cell r="I2658">
            <v>-139.87</v>
          </cell>
        </row>
        <row r="2659">
          <cell r="I2659">
            <v>-147.15</v>
          </cell>
        </row>
        <row r="2660">
          <cell r="I2660">
            <v>-35.19</v>
          </cell>
        </row>
        <row r="2661">
          <cell r="I2661">
            <v>-28.17</v>
          </cell>
        </row>
        <row r="2662">
          <cell r="I2662">
            <v>-280</v>
          </cell>
        </row>
        <row r="2663">
          <cell r="G2663">
            <v>3576396</v>
          </cell>
          <cell r="I2663">
            <v>-1650</v>
          </cell>
        </row>
        <row r="2664">
          <cell r="I2664">
            <v>-290.39999999999998</v>
          </cell>
        </row>
        <row r="2665">
          <cell r="I2665">
            <v>-99.82</v>
          </cell>
        </row>
        <row r="2666">
          <cell r="I2666">
            <v>-48.08</v>
          </cell>
        </row>
        <row r="2667">
          <cell r="G2667">
            <v>4192</v>
          </cell>
          <cell r="I2667">
            <v>3500</v>
          </cell>
        </row>
        <row r="2668">
          <cell r="G2668">
            <v>4191</v>
          </cell>
          <cell r="I2668">
            <v>3824.75</v>
          </cell>
        </row>
        <row r="2669">
          <cell r="G2669">
            <v>4181</v>
          </cell>
          <cell r="I2669">
            <v>6000</v>
          </cell>
        </row>
        <row r="2670">
          <cell r="G2670" t="str">
            <v>RO0001</v>
          </cell>
          <cell r="I2670">
            <v>17600</v>
          </cell>
        </row>
        <row r="2671">
          <cell r="G2671">
            <v>4193</v>
          </cell>
          <cell r="I2671">
            <v>5000</v>
          </cell>
        </row>
        <row r="2672">
          <cell r="I2672">
            <v>-1262.5500000000002</v>
          </cell>
        </row>
        <row r="2673">
          <cell r="G2673">
            <v>3576397</v>
          </cell>
          <cell r="I2673">
            <v>-1752.09</v>
          </cell>
        </row>
        <row r="2674">
          <cell r="G2674">
            <v>3576434</v>
          </cell>
          <cell r="I2674">
            <v>-4590.75</v>
          </cell>
        </row>
        <row r="2675">
          <cell r="I2675">
            <v>-86.38</v>
          </cell>
        </row>
        <row r="2676">
          <cell r="I2676">
            <v>-215.58</v>
          </cell>
        </row>
        <row r="2677">
          <cell r="I2677">
            <v>-70.099999999999994</v>
          </cell>
        </row>
        <row r="2678">
          <cell r="I2678">
            <v>-246.4</v>
          </cell>
        </row>
        <row r="2679">
          <cell r="I2679">
            <v>-53.54</v>
          </cell>
        </row>
        <row r="2680">
          <cell r="I2680">
            <v>-49</v>
          </cell>
        </row>
        <row r="2681">
          <cell r="I2681">
            <v>-84</v>
          </cell>
        </row>
        <row r="2682">
          <cell r="G2682">
            <v>4161</v>
          </cell>
          <cell r="I2682">
            <v>4700</v>
          </cell>
        </row>
        <row r="2683">
          <cell r="G2683">
            <v>4195</v>
          </cell>
          <cell r="I2683">
            <v>5000</v>
          </cell>
        </row>
        <row r="2684">
          <cell r="G2684">
            <v>4185</v>
          </cell>
          <cell r="I2684">
            <v>6000</v>
          </cell>
        </row>
        <row r="2685">
          <cell r="G2685">
            <v>3576392</v>
          </cell>
          <cell r="I2685">
            <v>-4705</v>
          </cell>
        </row>
        <row r="2686">
          <cell r="G2686">
            <v>3576432</v>
          </cell>
          <cell r="I2686">
            <v>-6589.78</v>
          </cell>
        </row>
        <row r="2687">
          <cell r="I2687">
            <v>-52.32</v>
          </cell>
        </row>
        <row r="2688">
          <cell r="I2688">
            <v>-84</v>
          </cell>
        </row>
        <row r="2689">
          <cell r="I2689">
            <v>-65.8</v>
          </cell>
        </row>
        <row r="2690">
          <cell r="I2690">
            <v>-70</v>
          </cell>
        </row>
        <row r="2691">
          <cell r="I2691">
            <v>-41.05</v>
          </cell>
        </row>
        <row r="2692">
          <cell r="I2692">
            <v>-116.62</v>
          </cell>
        </row>
        <row r="2693">
          <cell r="I2693">
            <v>-14.74</v>
          </cell>
        </row>
        <row r="2694">
          <cell r="I2694">
            <v>-3.09</v>
          </cell>
        </row>
        <row r="2695">
          <cell r="I2695">
            <v>-7306</v>
          </cell>
        </row>
        <row r="2696">
          <cell r="I2696">
            <v>-14.61</v>
          </cell>
        </row>
        <row r="2697">
          <cell r="I2697">
            <v>-3.06</v>
          </cell>
        </row>
        <row r="2698">
          <cell r="I2698">
            <v>-7373</v>
          </cell>
        </row>
        <row r="2699">
          <cell r="G2699">
            <v>3512013</v>
          </cell>
          <cell r="I2699">
            <v>-10000</v>
          </cell>
        </row>
        <row r="2700">
          <cell r="G2700">
            <v>3576417</v>
          </cell>
          <cell r="I2700">
            <v>-3518</v>
          </cell>
        </row>
        <row r="2701">
          <cell r="G2701">
            <v>3576448</v>
          </cell>
          <cell r="I2701">
            <v>-6392.01</v>
          </cell>
        </row>
        <row r="2702">
          <cell r="I2702">
            <v>-157.62</v>
          </cell>
        </row>
        <row r="2703">
          <cell r="G2703">
            <v>4115</v>
          </cell>
          <cell r="I2703">
            <v>9721</v>
          </cell>
        </row>
        <row r="2704">
          <cell r="I2704">
            <v>-7.14</v>
          </cell>
        </row>
        <row r="2705">
          <cell r="I2705">
            <v>-34.020000000000003</v>
          </cell>
        </row>
        <row r="2706">
          <cell r="I2706">
            <v>-5.37</v>
          </cell>
        </row>
        <row r="2707">
          <cell r="I2707">
            <v>-1.1299999999999999</v>
          </cell>
        </row>
        <row r="2708">
          <cell r="I2708">
            <v>-1.1200000000000001</v>
          </cell>
        </row>
        <row r="2709">
          <cell r="I2709">
            <v>-5.4</v>
          </cell>
        </row>
        <row r="2710">
          <cell r="G2710">
            <v>1256</v>
          </cell>
          <cell r="I2710">
            <v>4524</v>
          </cell>
        </row>
        <row r="2711">
          <cell r="I2711">
            <v>-704.34999999999991</v>
          </cell>
        </row>
        <row r="2712">
          <cell r="I2712">
            <v>0.98</v>
          </cell>
        </row>
        <row r="2713">
          <cell r="I2713">
            <v>-119.75</v>
          </cell>
        </row>
        <row r="2714">
          <cell r="I2714">
            <v>-58.32</v>
          </cell>
        </row>
        <row r="2715">
          <cell r="I2715">
            <v>-136.09</v>
          </cell>
        </row>
        <row r="2716">
          <cell r="I2716">
            <v>-3000</v>
          </cell>
        </row>
        <row r="2717">
          <cell r="I2717">
            <v>-6</v>
          </cell>
        </row>
        <row r="2718">
          <cell r="I2718">
            <v>-1.26</v>
          </cell>
        </row>
        <row r="2719">
          <cell r="G2719">
            <v>4101</v>
          </cell>
          <cell r="I2719">
            <v>6918</v>
          </cell>
        </row>
        <row r="2720">
          <cell r="G2720">
            <v>4097</v>
          </cell>
          <cell r="I2720">
            <v>2984</v>
          </cell>
        </row>
        <row r="2721">
          <cell r="G2721">
            <v>1318</v>
          </cell>
          <cell r="I2721">
            <v>3000</v>
          </cell>
        </row>
        <row r="2722">
          <cell r="G2722">
            <v>3576381</v>
          </cell>
          <cell r="I2722">
            <v>-15350.3</v>
          </cell>
        </row>
        <row r="2723">
          <cell r="G2723">
            <v>3576449</v>
          </cell>
          <cell r="I2723">
            <v>-9680</v>
          </cell>
        </row>
        <row r="2724">
          <cell r="I2724">
            <v>-18.84</v>
          </cell>
        </row>
        <row r="2725">
          <cell r="I2725">
            <v>-100.31</v>
          </cell>
        </row>
        <row r="2726">
          <cell r="I2726">
            <v>-53.47</v>
          </cell>
        </row>
        <row r="2727">
          <cell r="I2727">
            <v>-0.01</v>
          </cell>
        </row>
        <row r="2728">
          <cell r="I2728">
            <v>-96.85</v>
          </cell>
        </row>
        <row r="2729">
          <cell r="I2729">
            <v>-42</v>
          </cell>
        </row>
        <row r="2730">
          <cell r="I2730">
            <v>-41.77</v>
          </cell>
        </row>
        <row r="2731">
          <cell r="G2731">
            <v>4207</v>
          </cell>
          <cell r="I2731">
            <v>3992</v>
          </cell>
        </row>
        <row r="2732">
          <cell r="I2732">
            <v>-11.26</v>
          </cell>
        </row>
        <row r="2733">
          <cell r="I2733">
            <v>-5</v>
          </cell>
        </row>
        <row r="2734">
          <cell r="I2734">
            <v>-2.36</v>
          </cell>
        </row>
        <row r="2735">
          <cell r="I2735">
            <v>-1.05</v>
          </cell>
        </row>
        <row r="2736">
          <cell r="I2736">
            <v>-0.01</v>
          </cell>
        </row>
        <row r="2737">
          <cell r="G2737">
            <v>4131</v>
          </cell>
          <cell r="I2737">
            <v>10000</v>
          </cell>
        </row>
        <row r="2738">
          <cell r="G2738" t="str">
            <v>RO0001</v>
          </cell>
          <cell r="I2738">
            <v>11242</v>
          </cell>
        </row>
        <row r="2739">
          <cell r="G2739">
            <v>3576384</v>
          </cell>
          <cell r="I2739">
            <v>-6625.14</v>
          </cell>
        </row>
        <row r="2740">
          <cell r="G2740">
            <v>3576386</v>
          </cell>
          <cell r="I2740">
            <v>-1735</v>
          </cell>
        </row>
        <row r="2741">
          <cell r="G2741">
            <v>3576391</v>
          </cell>
          <cell r="I2741">
            <v>-4000</v>
          </cell>
        </row>
        <row r="2742">
          <cell r="I2742">
            <v>-151.4</v>
          </cell>
        </row>
        <row r="2743">
          <cell r="I2743">
            <v>-55.88</v>
          </cell>
        </row>
        <row r="2744">
          <cell r="I2744">
            <v>-157.38</v>
          </cell>
        </row>
        <row r="2745">
          <cell r="I2745">
            <v>-140</v>
          </cell>
        </row>
        <row r="2746">
          <cell r="G2746">
            <v>3576457</v>
          </cell>
          <cell r="I2746">
            <v>-14229.79</v>
          </cell>
        </row>
        <row r="2747">
          <cell r="I2747">
            <v>-25.61</v>
          </cell>
        </row>
        <row r="2748">
          <cell r="I2748">
            <v>-5.37</v>
          </cell>
        </row>
        <row r="2749">
          <cell r="I2749">
            <v>-11.32</v>
          </cell>
        </row>
        <row r="2750">
          <cell r="I2750">
            <v>-2.37</v>
          </cell>
        </row>
        <row r="2751">
          <cell r="I2751">
            <v>-10.89</v>
          </cell>
        </row>
        <row r="2752">
          <cell r="I2752">
            <v>-2.2799999999999998</v>
          </cell>
        </row>
        <row r="2753">
          <cell r="I2753">
            <v>-10.23</v>
          </cell>
        </row>
        <row r="2754">
          <cell r="I2754">
            <v>-2.14</v>
          </cell>
        </row>
        <row r="2755">
          <cell r="I2755">
            <v>-5.4</v>
          </cell>
        </row>
        <row r="2756">
          <cell r="I2756">
            <v>-1.1299999999999999</v>
          </cell>
        </row>
        <row r="2757">
          <cell r="I2757">
            <v>-5</v>
          </cell>
        </row>
        <row r="2758">
          <cell r="I2758">
            <v>-1.05</v>
          </cell>
        </row>
        <row r="2759">
          <cell r="I2759">
            <v>-151.68</v>
          </cell>
        </row>
        <row r="2760">
          <cell r="G2760">
            <v>4137</v>
          </cell>
          <cell r="I2760">
            <v>6258.5</v>
          </cell>
        </row>
        <row r="2761">
          <cell r="G2761">
            <v>4137</v>
          </cell>
          <cell r="I2761">
            <v>741.5</v>
          </cell>
        </row>
        <row r="2762">
          <cell r="G2762">
            <v>4158</v>
          </cell>
          <cell r="I2762">
            <v>772</v>
          </cell>
        </row>
        <row r="2763">
          <cell r="I2763">
            <v>-113.29999999999995</v>
          </cell>
        </row>
        <row r="2764">
          <cell r="G2764">
            <v>4202</v>
          </cell>
          <cell r="I2764">
            <v>636</v>
          </cell>
        </row>
        <row r="2765">
          <cell r="I2765">
            <v>-92.909999999999968</v>
          </cell>
        </row>
        <row r="2766">
          <cell r="G2766">
            <v>4174</v>
          </cell>
          <cell r="I2766">
            <v>24</v>
          </cell>
        </row>
        <row r="2767">
          <cell r="I2767">
            <v>-0.42999999999999972</v>
          </cell>
        </row>
        <row r="2768">
          <cell r="G2768">
            <v>4204</v>
          </cell>
          <cell r="I2768">
            <v>14752</v>
          </cell>
        </row>
        <row r="2769">
          <cell r="G2769">
            <v>4202</v>
          </cell>
          <cell r="I2769">
            <v>636</v>
          </cell>
        </row>
        <row r="2770">
          <cell r="I2770">
            <v>-2549.25</v>
          </cell>
        </row>
        <row r="2771">
          <cell r="I2771">
            <v>-162.09</v>
          </cell>
        </row>
        <row r="2772">
          <cell r="I2772">
            <v>-41.99</v>
          </cell>
        </row>
        <row r="2773">
          <cell r="I2773">
            <v>-10.38</v>
          </cell>
        </row>
        <row r="2774">
          <cell r="I2774">
            <v>-87.61</v>
          </cell>
        </row>
        <row r="2775">
          <cell r="G2775">
            <v>3576424</v>
          </cell>
          <cell r="I2775">
            <v>-25000</v>
          </cell>
        </row>
        <row r="2776">
          <cell r="I2776">
            <v>4000</v>
          </cell>
        </row>
        <row r="2777">
          <cell r="I2777">
            <v>-7.2</v>
          </cell>
        </row>
        <row r="2778">
          <cell r="I2778">
            <v>-1.51</v>
          </cell>
        </row>
        <row r="2779">
          <cell r="I2779">
            <v>-75.73</v>
          </cell>
        </row>
        <row r="2780">
          <cell r="I2780">
            <v>-15.9</v>
          </cell>
        </row>
        <row r="2781">
          <cell r="G2781">
            <v>4168</v>
          </cell>
          <cell r="I2781">
            <v>1572</v>
          </cell>
        </row>
        <row r="2782">
          <cell r="G2782">
            <v>1306</v>
          </cell>
          <cell r="I2782">
            <v>3000</v>
          </cell>
        </row>
        <row r="2783">
          <cell r="G2783">
            <v>1331</v>
          </cell>
          <cell r="I2783">
            <v>5687</v>
          </cell>
        </row>
        <row r="2784">
          <cell r="G2784">
            <v>1331</v>
          </cell>
          <cell r="I2784">
            <v>6050</v>
          </cell>
        </row>
        <row r="2785">
          <cell r="G2785">
            <v>1331</v>
          </cell>
          <cell r="I2785">
            <v>6292</v>
          </cell>
        </row>
        <row r="2786">
          <cell r="G2786">
            <v>4208</v>
          </cell>
          <cell r="I2786">
            <v>600</v>
          </cell>
        </row>
        <row r="2787">
          <cell r="I2787">
            <v>-25.610000000000014</v>
          </cell>
        </row>
        <row r="2788">
          <cell r="I2788">
            <v>-15762.18</v>
          </cell>
        </row>
        <row r="2789">
          <cell r="I2789">
            <v>-151.16</v>
          </cell>
        </row>
        <row r="2790">
          <cell r="I2790">
            <v>-243.97</v>
          </cell>
        </row>
        <row r="2791">
          <cell r="I2791">
            <v>-9.2200000000000006</v>
          </cell>
        </row>
        <row r="2792">
          <cell r="I2792">
            <v>-7.6</v>
          </cell>
        </row>
        <row r="2793">
          <cell r="I2793">
            <v>-0.32</v>
          </cell>
        </row>
        <row r="2794">
          <cell r="I2794">
            <v>-179.74</v>
          </cell>
        </row>
        <row r="2795">
          <cell r="I2795">
            <v>-56</v>
          </cell>
        </row>
        <row r="2796">
          <cell r="I2796">
            <v>-88.08</v>
          </cell>
        </row>
        <row r="2797">
          <cell r="I2797">
            <v>-84.7</v>
          </cell>
        </row>
        <row r="2798">
          <cell r="I2798">
            <v>-22</v>
          </cell>
        </row>
        <row r="2799">
          <cell r="I2799">
            <v>-79.61</v>
          </cell>
        </row>
        <row r="2800">
          <cell r="I2800">
            <v>-42</v>
          </cell>
        </row>
        <row r="2801">
          <cell r="I2801">
            <v>-8</v>
          </cell>
        </row>
        <row r="2802">
          <cell r="I2802">
            <v>-1.68</v>
          </cell>
        </row>
        <row r="2803">
          <cell r="G2803" t="str">
            <v>M34</v>
          </cell>
          <cell r="I2803">
            <v>348</v>
          </cell>
        </row>
        <row r="2804">
          <cell r="G2804" t="str">
            <v>M31</v>
          </cell>
          <cell r="I2804">
            <v>1652</v>
          </cell>
        </row>
        <row r="2805">
          <cell r="G2805">
            <v>4120</v>
          </cell>
          <cell r="I2805">
            <v>4000</v>
          </cell>
        </row>
        <row r="2806">
          <cell r="G2806">
            <v>4111</v>
          </cell>
          <cell r="I2806">
            <v>8000</v>
          </cell>
        </row>
        <row r="2807">
          <cell r="I2807">
            <v>-3352</v>
          </cell>
        </row>
        <row r="2808">
          <cell r="I2808">
            <v>-97.98</v>
          </cell>
        </row>
        <row r="2809">
          <cell r="I2809">
            <v>-87.44</v>
          </cell>
        </row>
        <row r="2810">
          <cell r="I2810">
            <v>-8.0399999999999991</v>
          </cell>
        </row>
        <row r="2811">
          <cell r="I2811">
            <v>-56</v>
          </cell>
        </row>
        <row r="2812">
          <cell r="I2812">
            <v>-28</v>
          </cell>
        </row>
        <row r="2813">
          <cell r="I2813">
            <v>-112</v>
          </cell>
        </row>
        <row r="2814">
          <cell r="I2814">
            <v>-6.7</v>
          </cell>
        </row>
        <row r="2815">
          <cell r="I2815">
            <v>-1.4</v>
          </cell>
        </row>
        <row r="2816">
          <cell r="I2816">
            <v>-13.5</v>
          </cell>
        </row>
        <row r="2817">
          <cell r="I2817">
            <v>-2.83</v>
          </cell>
        </row>
        <row r="2818">
          <cell r="G2818">
            <v>4125</v>
          </cell>
          <cell r="I2818">
            <v>5000</v>
          </cell>
        </row>
        <row r="2819">
          <cell r="G2819">
            <v>4210</v>
          </cell>
          <cell r="I2819">
            <v>2544</v>
          </cell>
        </row>
        <row r="2820">
          <cell r="I2820">
            <v>-396.07999999999993</v>
          </cell>
        </row>
        <row r="2821">
          <cell r="G2821">
            <v>3576382</v>
          </cell>
          <cell r="I2821">
            <v>-10000</v>
          </cell>
        </row>
        <row r="2822">
          <cell r="I2822">
            <v>-30</v>
          </cell>
        </row>
        <row r="2823">
          <cell r="I2823">
            <v>-21.44</v>
          </cell>
        </row>
        <row r="2824">
          <cell r="I2824">
            <v>-70</v>
          </cell>
        </row>
        <row r="2825">
          <cell r="I2825">
            <v>-28.8</v>
          </cell>
        </row>
        <row r="2826">
          <cell r="I2826">
            <v>-16.71</v>
          </cell>
        </row>
        <row r="2827">
          <cell r="I2827">
            <v>-10.8</v>
          </cell>
        </row>
        <row r="2828">
          <cell r="I2828">
            <v>-6.04</v>
          </cell>
        </row>
        <row r="2829">
          <cell r="I2829">
            <v>-3.5</v>
          </cell>
        </row>
        <row r="2830">
          <cell r="I2830">
            <v>-2.2599999999999998</v>
          </cell>
        </row>
        <row r="2831">
          <cell r="G2831">
            <v>4225</v>
          </cell>
          <cell r="I2831">
            <v>1400</v>
          </cell>
        </row>
        <row r="2832">
          <cell r="G2832" t="str">
            <v>RO0001</v>
          </cell>
          <cell r="I2832">
            <v>5768</v>
          </cell>
        </row>
        <row r="2833">
          <cell r="G2833">
            <v>4183</v>
          </cell>
          <cell r="I2833">
            <v>7500</v>
          </cell>
        </row>
        <row r="2834">
          <cell r="G2834">
            <v>3576445</v>
          </cell>
          <cell r="I2834">
            <v>-3300.34</v>
          </cell>
        </row>
        <row r="2835">
          <cell r="I2835">
            <v>-60.81</v>
          </cell>
        </row>
        <row r="2836">
          <cell r="I2836">
            <v>-92.48</v>
          </cell>
        </row>
        <row r="2837">
          <cell r="I2837">
            <v>-30.07</v>
          </cell>
        </row>
        <row r="2838">
          <cell r="I2838">
            <v>-80.75</v>
          </cell>
        </row>
        <row r="2839">
          <cell r="I2839">
            <v>-105</v>
          </cell>
        </row>
        <row r="2840">
          <cell r="G2840">
            <v>4178</v>
          </cell>
          <cell r="I2840">
            <v>6000</v>
          </cell>
        </row>
        <row r="2841">
          <cell r="G2841">
            <v>3576468</v>
          </cell>
          <cell r="I2841">
            <v>-11800</v>
          </cell>
        </row>
        <row r="2842">
          <cell r="I2842">
            <v>-21.24</v>
          </cell>
        </row>
        <row r="2843">
          <cell r="I2843">
            <v>-4.46</v>
          </cell>
        </row>
        <row r="2844">
          <cell r="I2844">
            <v>-6.84</v>
          </cell>
        </row>
        <row r="2845">
          <cell r="I2845">
            <v>-1.43</v>
          </cell>
        </row>
        <row r="2846">
          <cell r="I2846">
            <v>-8.41</v>
          </cell>
        </row>
        <row r="2847">
          <cell r="I2847">
            <v>-1.76</v>
          </cell>
        </row>
        <row r="2848">
          <cell r="G2848">
            <v>1339</v>
          </cell>
          <cell r="I2848">
            <v>14146</v>
          </cell>
        </row>
        <row r="2849">
          <cell r="G2849">
            <v>4214</v>
          </cell>
          <cell r="I2849">
            <v>16000</v>
          </cell>
        </row>
        <row r="2850">
          <cell r="G2850">
            <v>4112</v>
          </cell>
          <cell r="I2850">
            <v>9285.5</v>
          </cell>
        </row>
        <row r="2851">
          <cell r="G2851">
            <v>4218</v>
          </cell>
          <cell r="I2851">
            <v>1272</v>
          </cell>
        </row>
        <row r="2852">
          <cell r="G2852">
            <v>1340</v>
          </cell>
          <cell r="I2852">
            <v>1272</v>
          </cell>
        </row>
        <row r="2853">
          <cell r="I2853">
            <v>-515.19000000000005</v>
          </cell>
        </row>
        <row r="2854">
          <cell r="G2854">
            <v>3576413</v>
          </cell>
          <cell r="I2854">
            <v>-20000</v>
          </cell>
        </row>
        <row r="2855">
          <cell r="I2855">
            <v>-92.12</v>
          </cell>
        </row>
        <row r="2856">
          <cell r="I2856">
            <v>-272.58</v>
          </cell>
        </row>
        <row r="2857">
          <cell r="I2857">
            <v>-84</v>
          </cell>
        </row>
        <row r="2858">
          <cell r="I2858">
            <v>-198.04</v>
          </cell>
        </row>
        <row r="2859">
          <cell r="I2859">
            <v>-224</v>
          </cell>
        </row>
        <row r="2860">
          <cell r="I2860">
            <v>-129.99</v>
          </cell>
        </row>
        <row r="2861">
          <cell r="G2861">
            <v>4220</v>
          </cell>
          <cell r="I2861">
            <v>850</v>
          </cell>
        </row>
        <row r="2862">
          <cell r="G2862">
            <v>4183</v>
          </cell>
          <cell r="I2862">
            <v>3800</v>
          </cell>
        </row>
        <row r="2863">
          <cell r="G2863">
            <v>1291</v>
          </cell>
          <cell r="I2863">
            <v>4675</v>
          </cell>
        </row>
        <row r="2864">
          <cell r="G2864">
            <v>1328</v>
          </cell>
          <cell r="I2864">
            <v>5000</v>
          </cell>
        </row>
        <row r="2865">
          <cell r="G2865">
            <v>4188</v>
          </cell>
          <cell r="I2865">
            <v>8155</v>
          </cell>
        </row>
        <row r="2866">
          <cell r="I2866">
            <v>-1363.37</v>
          </cell>
        </row>
        <row r="2867">
          <cell r="G2867">
            <v>3576435</v>
          </cell>
          <cell r="I2867">
            <v>-7000</v>
          </cell>
        </row>
        <row r="2868">
          <cell r="I2868">
            <v>-3000</v>
          </cell>
        </row>
        <row r="2869">
          <cell r="I2869">
            <v>2.14</v>
          </cell>
        </row>
        <row r="2870">
          <cell r="I2870">
            <v>-123.79</v>
          </cell>
        </row>
        <row r="2871">
          <cell r="I2871">
            <v>-95.17</v>
          </cell>
        </row>
        <row r="2872">
          <cell r="I2872">
            <v>-33.409999999999997</v>
          </cell>
        </row>
        <row r="2873">
          <cell r="I2873">
            <v>-70</v>
          </cell>
        </row>
        <row r="2874">
          <cell r="I2874">
            <v>-53.2</v>
          </cell>
        </row>
        <row r="2875">
          <cell r="I2875">
            <v>-65.45</v>
          </cell>
        </row>
        <row r="2876">
          <cell r="I2876">
            <v>-6</v>
          </cell>
        </row>
        <row r="2877">
          <cell r="I2877">
            <v>-1.26</v>
          </cell>
        </row>
        <row r="2878">
          <cell r="I2878">
            <v>-61.35</v>
          </cell>
        </row>
        <row r="2879">
          <cell r="I2879">
            <v>-40.74</v>
          </cell>
        </row>
        <row r="2880">
          <cell r="I2880">
            <v>-95.08</v>
          </cell>
        </row>
        <row r="2881">
          <cell r="G2881">
            <v>3576473</v>
          </cell>
          <cell r="I2881">
            <v>-15426.12</v>
          </cell>
        </row>
        <row r="2882">
          <cell r="I2882">
            <v>-168</v>
          </cell>
        </row>
        <row r="2883">
          <cell r="I2883">
            <v>-168</v>
          </cell>
        </row>
        <row r="2884">
          <cell r="I2884">
            <v>-35.28</v>
          </cell>
        </row>
        <row r="2885">
          <cell r="I2885">
            <v>-35.28</v>
          </cell>
        </row>
        <row r="2886">
          <cell r="I2886">
            <v>-27.76</v>
          </cell>
        </row>
        <row r="2887">
          <cell r="I2887">
            <v>-18</v>
          </cell>
        </row>
        <row r="2888">
          <cell r="I2888">
            <v>-14</v>
          </cell>
        </row>
        <row r="2889">
          <cell r="I2889">
            <v>-9</v>
          </cell>
        </row>
        <row r="2890">
          <cell r="I2890">
            <v>-9</v>
          </cell>
        </row>
        <row r="2891">
          <cell r="I2891">
            <v>-5.82</v>
          </cell>
        </row>
        <row r="2892">
          <cell r="I2892">
            <v>-3.78</v>
          </cell>
        </row>
        <row r="2893">
          <cell r="I2893">
            <v>-3.36</v>
          </cell>
        </row>
        <row r="2894">
          <cell r="I2894">
            <v>-3.36</v>
          </cell>
        </row>
        <row r="2895">
          <cell r="I2895">
            <v>-2.94</v>
          </cell>
        </row>
        <row r="2896">
          <cell r="I2896">
            <v>-1.89</v>
          </cell>
        </row>
        <row r="2897">
          <cell r="I2897">
            <v>-1.89</v>
          </cell>
        </row>
        <row r="2898">
          <cell r="G2898">
            <v>4226</v>
          </cell>
          <cell r="I2898">
            <v>4000</v>
          </cell>
        </row>
        <row r="2899">
          <cell r="G2899">
            <v>4182</v>
          </cell>
          <cell r="I2899">
            <v>328</v>
          </cell>
        </row>
        <row r="2900">
          <cell r="I2900">
            <v>-33.360000000000014</v>
          </cell>
        </row>
        <row r="2901">
          <cell r="G2901">
            <v>3576406</v>
          </cell>
          <cell r="I2901">
            <v>-15000</v>
          </cell>
        </row>
        <row r="2902">
          <cell r="G2902">
            <v>3576441</v>
          </cell>
          <cell r="I2902">
            <v>-10000</v>
          </cell>
        </row>
        <row r="2903">
          <cell r="I2903">
            <v>-96.1</v>
          </cell>
        </row>
        <row r="2904">
          <cell r="I2904">
            <v>-24</v>
          </cell>
        </row>
        <row r="2905">
          <cell r="I2905">
            <v>-56</v>
          </cell>
        </row>
        <row r="2906">
          <cell r="I2906">
            <v>-5.48</v>
          </cell>
        </row>
        <row r="2907">
          <cell r="I2907">
            <v>-1.1499999999999999</v>
          </cell>
        </row>
        <row r="2908">
          <cell r="I2908">
            <v>-14.74</v>
          </cell>
        </row>
        <row r="2909">
          <cell r="I2909">
            <v>-3.09</v>
          </cell>
        </row>
        <row r="2910">
          <cell r="I2910">
            <v>-2742.75</v>
          </cell>
        </row>
        <row r="2911">
          <cell r="I2911">
            <v>-7373</v>
          </cell>
        </row>
        <row r="2912">
          <cell r="G2912">
            <v>4235</v>
          </cell>
          <cell r="I2912">
            <v>2008</v>
          </cell>
        </row>
        <row r="2913">
          <cell r="I2913">
            <v>-5</v>
          </cell>
        </row>
        <row r="2914">
          <cell r="I2914">
            <v>-1.05</v>
          </cell>
        </row>
        <row r="2915">
          <cell r="G2915">
            <v>4229</v>
          </cell>
          <cell r="I2915">
            <v>1000</v>
          </cell>
        </row>
        <row r="2916">
          <cell r="G2916">
            <v>1338</v>
          </cell>
          <cell r="I2916">
            <v>5000</v>
          </cell>
        </row>
        <row r="2917">
          <cell r="G2917">
            <v>1336</v>
          </cell>
          <cell r="I2917">
            <v>5000</v>
          </cell>
        </row>
        <row r="2918">
          <cell r="G2918">
            <v>4122</v>
          </cell>
          <cell r="I2918">
            <v>8600</v>
          </cell>
        </row>
        <row r="2919">
          <cell r="G2919">
            <v>4196</v>
          </cell>
          <cell r="I2919">
            <v>576</v>
          </cell>
        </row>
        <row r="2920">
          <cell r="G2920">
            <v>4211</v>
          </cell>
          <cell r="I2920">
            <v>10000</v>
          </cell>
        </row>
        <row r="2921">
          <cell r="G2921">
            <v>4233</v>
          </cell>
          <cell r="I2921">
            <v>9710</v>
          </cell>
        </row>
        <row r="2922">
          <cell r="G2922">
            <v>4234</v>
          </cell>
          <cell r="I2922">
            <v>1290</v>
          </cell>
        </row>
        <row r="2923">
          <cell r="G2923">
            <v>4240</v>
          </cell>
          <cell r="I2923">
            <v>11893</v>
          </cell>
        </row>
        <row r="2924">
          <cell r="I2924">
            <v>-20000</v>
          </cell>
        </row>
        <row r="2925">
          <cell r="I2925">
            <v>-3000</v>
          </cell>
        </row>
        <row r="2926">
          <cell r="I2926">
            <v>-211.16</v>
          </cell>
        </row>
        <row r="2927">
          <cell r="I2927">
            <v>-4.12</v>
          </cell>
        </row>
        <row r="2928">
          <cell r="I2928">
            <v>-28.11</v>
          </cell>
        </row>
        <row r="2929">
          <cell r="I2929">
            <v>-70</v>
          </cell>
        </row>
        <row r="2930">
          <cell r="I2930">
            <v>-14</v>
          </cell>
        </row>
        <row r="2931">
          <cell r="I2931">
            <v>-70</v>
          </cell>
        </row>
        <row r="2932">
          <cell r="I2932">
            <v>-140</v>
          </cell>
        </row>
        <row r="2933">
          <cell r="I2933">
            <v>-166.5</v>
          </cell>
        </row>
        <row r="2934">
          <cell r="I2934">
            <v>-154</v>
          </cell>
        </row>
        <row r="2935">
          <cell r="I2935">
            <v>-277.14999999999998</v>
          </cell>
        </row>
        <row r="2936">
          <cell r="G2936" t="str">
            <v>RO0001</v>
          </cell>
          <cell r="I2936">
            <v>5490</v>
          </cell>
        </row>
        <row r="2937">
          <cell r="G2937">
            <v>4232</v>
          </cell>
          <cell r="I2937">
            <v>1272</v>
          </cell>
        </row>
        <row r="2938">
          <cell r="I2938">
            <v>-198.01999999999998</v>
          </cell>
        </row>
        <row r="2939">
          <cell r="G2939">
            <v>4233</v>
          </cell>
          <cell r="I2939">
            <v>1000</v>
          </cell>
        </row>
        <row r="2940">
          <cell r="G2940">
            <v>4238</v>
          </cell>
          <cell r="I2940">
            <v>12278</v>
          </cell>
        </row>
        <row r="2941">
          <cell r="I2941">
            <v>-1954.3199999999997</v>
          </cell>
        </row>
        <row r="2942">
          <cell r="G2942">
            <v>3576450</v>
          </cell>
          <cell r="I2942">
            <v>-5930.78</v>
          </cell>
        </row>
        <row r="2943">
          <cell r="I2943">
            <v>-25000</v>
          </cell>
        </row>
        <row r="2944">
          <cell r="I2944">
            <v>-141.85</v>
          </cell>
        </row>
        <row r="2945">
          <cell r="I2945">
            <v>-32.94</v>
          </cell>
        </row>
        <row r="2946">
          <cell r="I2946">
            <v>-76.86</v>
          </cell>
        </row>
        <row r="2947">
          <cell r="I2947">
            <v>-50</v>
          </cell>
        </row>
        <row r="2948">
          <cell r="I2948">
            <v>-10.5</v>
          </cell>
        </row>
        <row r="2949">
          <cell r="I2949">
            <v>-2081.38</v>
          </cell>
        </row>
        <row r="2950">
          <cell r="I2950">
            <v>-694</v>
          </cell>
        </row>
        <row r="2951">
          <cell r="I2951">
            <v>-9</v>
          </cell>
        </row>
        <row r="2952">
          <cell r="I2952">
            <v>-6</v>
          </cell>
        </row>
        <row r="2953">
          <cell r="I2953">
            <v>-5</v>
          </cell>
        </row>
        <row r="2954">
          <cell r="I2954">
            <v>-5</v>
          </cell>
        </row>
        <row r="2955">
          <cell r="I2955">
            <v>-1.89</v>
          </cell>
        </row>
        <row r="2956">
          <cell r="I2956">
            <v>-1.05</v>
          </cell>
        </row>
        <row r="2957">
          <cell r="I2957">
            <v>-1.05</v>
          </cell>
        </row>
        <row r="2958">
          <cell r="G2958">
            <v>33</v>
          </cell>
          <cell r="I2958">
            <v>5000</v>
          </cell>
        </row>
        <row r="2959">
          <cell r="G2959">
            <v>4242</v>
          </cell>
          <cell r="I2959">
            <v>6600</v>
          </cell>
        </row>
        <row r="2960">
          <cell r="I2960">
            <v>-1027.5699999999997</v>
          </cell>
        </row>
        <row r="2961">
          <cell r="G2961">
            <v>4168</v>
          </cell>
          <cell r="I2961">
            <v>9000</v>
          </cell>
        </row>
        <row r="2962">
          <cell r="G2962">
            <v>1364</v>
          </cell>
          <cell r="I2962">
            <v>3000</v>
          </cell>
        </row>
        <row r="2963">
          <cell r="I2963">
            <v>-10000</v>
          </cell>
        </row>
        <row r="2964">
          <cell r="I2964">
            <v>-203.19</v>
          </cell>
        </row>
        <row r="2965">
          <cell r="I2965">
            <v>-104.38</v>
          </cell>
        </row>
        <row r="2966">
          <cell r="I2966">
            <v>-15.03</v>
          </cell>
        </row>
        <row r="2967">
          <cell r="I2967">
            <v>-145.26</v>
          </cell>
        </row>
        <row r="2968">
          <cell r="I2968">
            <v>-13.26</v>
          </cell>
        </row>
        <row r="2969">
          <cell r="I2969">
            <v>-70</v>
          </cell>
        </row>
        <row r="2970">
          <cell r="G2970">
            <v>4242</v>
          </cell>
          <cell r="I2970">
            <v>3502</v>
          </cell>
        </row>
        <row r="2971">
          <cell r="G2971">
            <v>4160</v>
          </cell>
          <cell r="I2971">
            <v>1638</v>
          </cell>
        </row>
        <row r="2972">
          <cell r="I2972">
            <v>-796.25</v>
          </cell>
        </row>
        <row r="2973">
          <cell r="I2973">
            <v>-6936.63</v>
          </cell>
        </row>
        <row r="2974">
          <cell r="I2974">
            <v>-61.45</v>
          </cell>
        </row>
        <row r="2975">
          <cell r="I2975">
            <v>-105.43</v>
          </cell>
        </row>
        <row r="2976">
          <cell r="I2976">
            <v>-78.010000000000005</v>
          </cell>
        </row>
        <row r="2977">
          <cell r="I2977">
            <v>-42</v>
          </cell>
        </row>
        <row r="2978">
          <cell r="I2978">
            <v>-126</v>
          </cell>
        </row>
        <row r="2979">
          <cell r="G2979">
            <v>4244</v>
          </cell>
          <cell r="I2979">
            <v>2890</v>
          </cell>
        </row>
        <row r="2980">
          <cell r="G2980">
            <v>1336</v>
          </cell>
          <cell r="I2980">
            <v>5000</v>
          </cell>
        </row>
        <row r="2981">
          <cell r="G2981">
            <v>1315</v>
          </cell>
          <cell r="I2981">
            <v>9800</v>
          </cell>
        </row>
        <row r="2982">
          <cell r="G2982">
            <v>4149</v>
          </cell>
          <cell r="I2982">
            <v>11866</v>
          </cell>
        </row>
        <row r="2983">
          <cell r="G2983">
            <v>4148</v>
          </cell>
          <cell r="I2983">
            <v>11076</v>
          </cell>
        </row>
        <row r="2984">
          <cell r="G2984">
            <v>4150</v>
          </cell>
          <cell r="I2984">
            <v>5645</v>
          </cell>
        </row>
        <row r="2985">
          <cell r="I2985">
            <v>75346.240000000005</v>
          </cell>
        </row>
        <row r="2986">
          <cell r="I2986">
            <v>-4000</v>
          </cell>
        </row>
        <row r="2987">
          <cell r="I2987">
            <v>-2000</v>
          </cell>
        </row>
        <row r="2988">
          <cell r="I2988">
            <v>-3943</v>
          </cell>
        </row>
        <row r="2989">
          <cell r="I2989">
            <v>-3375</v>
          </cell>
        </row>
        <row r="2990">
          <cell r="I2990">
            <v>-3149</v>
          </cell>
        </row>
        <row r="2991">
          <cell r="I2991">
            <v>-3375</v>
          </cell>
        </row>
        <row r="2992">
          <cell r="I2992">
            <v>-4125</v>
          </cell>
        </row>
        <row r="2993">
          <cell r="I2993">
            <v>-2000</v>
          </cell>
        </row>
        <row r="2994">
          <cell r="I2994">
            <v>-3375</v>
          </cell>
        </row>
        <row r="2995">
          <cell r="I2995">
            <v>-2000</v>
          </cell>
        </row>
        <row r="2996">
          <cell r="G2996">
            <v>3576405</v>
          </cell>
          <cell r="I2996">
            <v>-15000</v>
          </cell>
        </row>
        <row r="2997">
          <cell r="G2997">
            <v>3576453</v>
          </cell>
          <cell r="I2997">
            <v>-1146</v>
          </cell>
        </row>
        <row r="2998">
          <cell r="I2998">
            <v>-400.21</v>
          </cell>
        </row>
        <row r="2999">
          <cell r="I2999">
            <v>-326.25</v>
          </cell>
        </row>
        <row r="3000">
          <cell r="I3000">
            <v>-303.72000000000003</v>
          </cell>
        </row>
        <row r="3001">
          <cell r="I3001">
            <v>-210</v>
          </cell>
        </row>
        <row r="3002">
          <cell r="I3002">
            <v>-137.19999999999999</v>
          </cell>
        </row>
        <row r="3003">
          <cell r="I3003">
            <v>-70</v>
          </cell>
        </row>
        <row r="3004">
          <cell r="I3004">
            <v>-60.81</v>
          </cell>
        </row>
        <row r="3005">
          <cell r="I3005">
            <v>-68.510000000000005</v>
          </cell>
        </row>
        <row r="3006">
          <cell r="I3006">
            <v>-44.1</v>
          </cell>
        </row>
        <row r="3007">
          <cell r="I3007">
            <v>-43.07</v>
          </cell>
        </row>
        <row r="3008">
          <cell r="I3008">
            <v>-40.46</v>
          </cell>
        </row>
        <row r="3009">
          <cell r="I3009">
            <v>-15</v>
          </cell>
        </row>
        <row r="3010">
          <cell r="I3010">
            <v>-6.52</v>
          </cell>
        </row>
        <row r="3011">
          <cell r="I3011">
            <v>-4.2</v>
          </cell>
        </row>
        <row r="3012">
          <cell r="I3012">
            <v>-3.15</v>
          </cell>
        </row>
        <row r="3013">
          <cell r="I3013">
            <v>0.97</v>
          </cell>
        </row>
        <row r="3014">
          <cell r="G3014">
            <v>4137</v>
          </cell>
          <cell r="I3014">
            <v>4336</v>
          </cell>
        </row>
        <row r="3015">
          <cell r="G3015">
            <v>1350</v>
          </cell>
          <cell r="I3015">
            <v>2991</v>
          </cell>
        </row>
        <row r="3016">
          <cell r="G3016">
            <v>4178</v>
          </cell>
          <cell r="I3016">
            <v>4375</v>
          </cell>
        </row>
        <row r="3017">
          <cell r="G3017">
            <v>1265</v>
          </cell>
          <cell r="I3017">
            <v>5132</v>
          </cell>
        </row>
        <row r="3018">
          <cell r="G3018">
            <v>1254</v>
          </cell>
          <cell r="I3018">
            <v>9300</v>
          </cell>
        </row>
        <row r="3019">
          <cell r="G3019">
            <v>1353</v>
          </cell>
          <cell r="I3019">
            <v>7868</v>
          </cell>
        </row>
        <row r="3020">
          <cell r="G3020">
            <v>1348</v>
          </cell>
          <cell r="I3020">
            <v>590</v>
          </cell>
        </row>
        <row r="3021">
          <cell r="G3021">
            <v>1350</v>
          </cell>
          <cell r="I3021">
            <v>5000</v>
          </cell>
        </row>
        <row r="3022">
          <cell r="G3022">
            <v>1365</v>
          </cell>
          <cell r="I3022">
            <v>2568</v>
          </cell>
        </row>
        <row r="3023">
          <cell r="G3023">
            <v>1363</v>
          </cell>
          <cell r="I3023">
            <v>1344</v>
          </cell>
        </row>
        <row r="3024">
          <cell r="I3024">
            <v>-2792.56</v>
          </cell>
        </row>
        <row r="3025">
          <cell r="G3025">
            <v>1358</v>
          </cell>
          <cell r="I3025">
            <v>9250</v>
          </cell>
        </row>
        <row r="3026">
          <cell r="G3026">
            <v>1358</v>
          </cell>
          <cell r="I3026">
            <v>9250</v>
          </cell>
        </row>
        <row r="3027">
          <cell r="G3027">
            <v>1282</v>
          </cell>
          <cell r="I3027">
            <v>3265</v>
          </cell>
        </row>
        <row r="3028">
          <cell r="G3028">
            <v>1335</v>
          </cell>
          <cell r="I3028">
            <v>8963</v>
          </cell>
        </row>
        <row r="3029">
          <cell r="G3029">
            <v>1353</v>
          </cell>
          <cell r="I3029">
            <v>7868</v>
          </cell>
        </row>
        <row r="3030">
          <cell r="I3030">
            <v>-6198.88</v>
          </cell>
        </row>
        <row r="3031">
          <cell r="I3031">
            <v>-293.19</v>
          </cell>
        </row>
        <row r="3032">
          <cell r="I3032">
            <v>-157.66</v>
          </cell>
        </row>
        <row r="3033">
          <cell r="I3033">
            <v>-291.54000000000002</v>
          </cell>
        </row>
        <row r="3034">
          <cell r="I3034">
            <v>-0.01</v>
          </cell>
        </row>
        <row r="3035">
          <cell r="I3035">
            <v>-87.5</v>
          </cell>
        </row>
        <row r="3036">
          <cell r="I3036">
            <v>-59.82</v>
          </cell>
        </row>
        <row r="3037">
          <cell r="I3037">
            <v>-86.72</v>
          </cell>
        </row>
        <row r="3038">
          <cell r="G3038">
            <v>10000</v>
          </cell>
          <cell r="I3038">
            <v>600</v>
          </cell>
        </row>
        <row r="3039">
          <cell r="G3039">
            <v>1287</v>
          </cell>
          <cell r="I3039">
            <v>1000</v>
          </cell>
        </row>
        <row r="3040">
          <cell r="G3040">
            <v>1368</v>
          </cell>
          <cell r="I3040">
            <v>6970.67</v>
          </cell>
        </row>
        <row r="3041">
          <cell r="G3041">
            <v>4172</v>
          </cell>
          <cell r="I3041">
            <v>3000</v>
          </cell>
        </row>
        <row r="3042">
          <cell r="I3042">
            <v>-497.73</v>
          </cell>
        </row>
        <row r="3043">
          <cell r="G3043">
            <v>4246</v>
          </cell>
          <cell r="I3043">
            <v>192</v>
          </cell>
        </row>
        <row r="3044">
          <cell r="G3044">
            <v>4172</v>
          </cell>
          <cell r="I3044">
            <v>964</v>
          </cell>
        </row>
        <row r="3045">
          <cell r="G3045">
            <v>4249</v>
          </cell>
          <cell r="I3045">
            <v>2500</v>
          </cell>
        </row>
        <row r="3046">
          <cell r="I3046">
            <v>-563.67999999999984</v>
          </cell>
        </row>
        <row r="3047">
          <cell r="G3047">
            <v>4250</v>
          </cell>
          <cell r="I3047">
            <v>9754</v>
          </cell>
        </row>
        <row r="3048">
          <cell r="I3048">
            <v>-1670.33</v>
          </cell>
        </row>
        <row r="3049">
          <cell r="I3049">
            <v>-600</v>
          </cell>
        </row>
        <row r="3050">
          <cell r="I3050">
            <v>-2.5</v>
          </cell>
        </row>
        <row r="3051">
          <cell r="I3051">
            <v>-0.52</v>
          </cell>
        </row>
        <row r="3052">
          <cell r="G3052">
            <v>3576436</v>
          </cell>
          <cell r="I3052">
            <v>-909.96</v>
          </cell>
        </row>
        <row r="3053">
          <cell r="I3053">
            <v>-647.94000000000005</v>
          </cell>
        </row>
        <row r="3054">
          <cell r="I3054">
            <v>-12</v>
          </cell>
        </row>
        <row r="3055">
          <cell r="I3055">
            <v>-20</v>
          </cell>
        </row>
        <row r="3056">
          <cell r="I3056">
            <v>-139.41</v>
          </cell>
        </row>
        <row r="3057">
          <cell r="I3057">
            <v>-3.13</v>
          </cell>
        </row>
        <row r="3058">
          <cell r="I3058">
            <v>-245.8</v>
          </cell>
        </row>
        <row r="3059">
          <cell r="I3059">
            <v>-290.39999999999998</v>
          </cell>
        </row>
        <row r="3060">
          <cell r="I3060">
            <v>-99.22</v>
          </cell>
        </row>
        <row r="3061">
          <cell r="I3061">
            <v>-48.08</v>
          </cell>
        </row>
        <row r="3062">
          <cell r="G3062">
            <v>1370</v>
          </cell>
          <cell r="I3062">
            <v>2512</v>
          </cell>
        </row>
        <row r="3063">
          <cell r="G3063">
            <v>1372</v>
          </cell>
          <cell r="I3063">
            <v>1652</v>
          </cell>
        </row>
        <row r="3064">
          <cell r="I3064">
            <v>-694.07000000000016</v>
          </cell>
        </row>
        <row r="3065">
          <cell r="G3065">
            <v>3576425</v>
          </cell>
          <cell r="I3065">
            <v>-25000</v>
          </cell>
        </row>
        <row r="3066">
          <cell r="G3066">
            <v>3576415</v>
          </cell>
          <cell r="I3066">
            <v>-20000</v>
          </cell>
        </row>
        <row r="3067">
          <cell r="I3067">
            <v>-16.57</v>
          </cell>
        </row>
        <row r="3068">
          <cell r="I3068">
            <v>-82.06</v>
          </cell>
        </row>
        <row r="3069">
          <cell r="I3069">
            <v>-50.04</v>
          </cell>
        </row>
        <row r="3070">
          <cell r="I3070">
            <v>-58.2</v>
          </cell>
        </row>
        <row r="3071">
          <cell r="I3071">
            <v>-3.63</v>
          </cell>
        </row>
        <row r="3072">
          <cell r="I3072">
            <v>-161.66999999999999</v>
          </cell>
        </row>
        <row r="3073">
          <cell r="G3073">
            <v>10009</v>
          </cell>
          <cell r="I3073">
            <v>200</v>
          </cell>
        </row>
        <row r="3074">
          <cell r="G3074">
            <v>1254</v>
          </cell>
          <cell r="I3074">
            <v>188</v>
          </cell>
        </row>
        <row r="3075">
          <cell r="I3075">
            <v>-9.8899999999999864</v>
          </cell>
        </row>
        <row r="3076">
          <cell r="G3076">
            <v>4156</v>
          </cell>
          <cell r="I3076">
            <v>528</v>
          </cell>
        </row>
        <row r="3077">
          <cell r="G3077">
            <v>1374</v>
          </cell>
          <cell r="I3077">
            <v>1272</v>
          </cell>
        </row>
        <row r="3078">
          <cell r="G3078">
            <v>1375</v>
          </cell>
          <cell r="I3078">
            <v>2464</v>
          </cell>
        </row>
        <row r="3079">
          <cell r="G3079">
            <v>1286</v>
          </cell>
          <cell r="I3079">
            <v>10868</v>
          </cell>
        </row>
        <row r="3080">
          <cell r="G3080">
            <v>1376</v>
          </cell>
          <cell r="I3080">
            <v>9862</v>
          </cell>
        </row>
        <row r="3081">
          <cell r="I3081">
            <v>-4109.4799999999996</v>
          </cell>
        </row>
        <row r="3082">
          <cell r="G3082">
            <v>1344</v>
          </cell>
          <cell r="I3082">
            <v>2900</v>
          </cell>
        </row>
        <row r="3083">
          <cell r="I3083">
            <v>-207.23000000000002</v>
          </cell>
        </row>
        <row r="3084">
          <cell r="G3084">
            <v>3576464</v>
          </cell>
          <cell r="I3084">
            <v>-1444.02</v>
          </cell>
        </row>
        <row r="3085">
          <cell r="I3085">
            <v>-9680</v>
          </cell>
        </row>
        <row r="3086">
          <cell r="I3086">
            <v>-1900</v>
          </cell>
        </row>
        <row r="3087">
          <cell r="I3087">
            <v>-271.63</v>
          </cell>
        </row>
        <row r="3088">
          <cell r="I3088">
            <v>-22.01</v>
          </cell>
        </row>
        <row r="3089">
          <cell r="I3089">
            <v>-69.39</v>
          </cell>
        </row>
        <row r="3090">
          <cell r="I3090">
            <v>-14.74</v>
          </cell>
        </row>
        <row r="3091">
          <cell r="I3091">
            <v>-3.09</v>
          </cell>
        </row>
        <row r="3092">
          <cell r="I3092">
            <v>-7373</v>
          </cell>
        </row>
        <row r="3093">
          <cell r="I3093">
            <v>-5</v>
          </cell>
        </row>
        <row r="3094">
          <cell r="I3094">
            <v>-5</v>
          </cell>
        </row>
        <row r="3095">
          <cell r="I3095">
            <v>-1.05</v>
          </cell>
        </row>
        <row r="3096">
          <cell r="I3096">
            <v>-2000</v>
          </cell>
        </row>
        <row r="3097">
          <cell r="I3097">
            <v>-14749.97</v>
          </cell>
        </row>
        <row r="3098">
          <cell r="I3098">
            <v>-300</v>
          </cell>
        </row>
        <row r="3099">
          <cell r="I3099">
            <v>-26.54</v>
          </cell>
        </row>
        <row r="3100">
          <cell r="I3100">
            <v>-9</v>
          </cell>
        </row>
        <row r="3101">
          <cell r="I3101">
            <v>-7.11</v>
          </cell>
        </row>
        <row r="3102">
          <cell r="I3102">
            <v>-5.57</v>
          </cell>
        </row>
        <row r="3103">
          <cell r="I3103">
            <v>-4</v>
          </cell>
        </row>
        <row r="3104">
          <cell r="I3104">
            <v>-1.89</v>
          </cell>
        </row>
        <row r="3105">
          <cell r="I3105">
            <v>-1.49</v>
          </cell>
        </row>
        <row r="3106">
          <cell r="I3106">
            <v>-1.05</v>
          </cell>
        </row>
        <row r="3107">
          <cell r="G3107">
            <v>1356</v>
          </cell>
          <cell r="I3107">
            <v>2000</v>
          </cell>
        </row>
        <row r="3108">
          <cell r="G3108">
            <v>3576467</v>
          </cell>
          <cell r="I3108">
            <v>-1351.27</v>
          </cell>
        </row>
        <row r="3109">
          <cell r="I3109">
            <v>-225.52</v>
          </cell>
        </row>
        <row r="3110">
          <cell r="I3110">
            <v>-142.51</v>
          </cell>
        </row>
        <row r="3111">
          <cell r="I3111">
            <v>-417.69</v>
          </cell>
        </row>
        <row r="3112">
          <cell r="I3112">
            <v>-53.85</v>
          </cell>
        </row>
        <row r="3113">
          <cell r="I3113">
            <v>-92.6</v>
          </cell>
        </row>
        <row r="3114">
          <cell r="I3114">
            <v>-19.440000000000001</v>
          </cell>
        </row>
        <row r="3115">
          <cell r="I3115">
            <v>-35</v>
          </cell>
        </row>
        <row r="3116">
          <cell r="I3116">
            <v>-35</v>
          </cell>
        </row>
        <row r="3117">
          <cell r="I3117">
            <v>-18.489999999999998</v>
          </cell>
        </row>
        <row r="3118">
          <cell r="I3118">
            <v>-9</v>
          </cell>
        </row>
        <row r="3119">
          <cell r="I3119">
            <v>-7.35</v>
          </cell>
        </row>
        <row r="3120">
          <cell r="I3120">
            <v>-7.35</v>
          </cell>
        </row>
        <row r="3121">
          <cell r="I3121">
            <v>-3.88</v>
          </cell>
        </row>
        <row r="3122">
          <cell r="I3122">
            <v>-3.56</v>
          </cell>
        </row>
        <row r="3123">
          <cell r="I3123">
            <v>-1.89</v>
          </cell>
        </row>
        <row r="3124">
          <cell r="G3124">
            <v>1287</v>
          </cell>
          <cell r="I3124">
            <v>8419</v>
          </cell>
        </row>
        <row r="3125">
          <cell r="G3125">
            <v>1355</v>
          </cell>
          <cell r="I3125">
            <v>2000</v>
          </cell>
        </row>
        <row r="3126">
          <cell r="G3126">
            <v>10002</v>
          </cell>
          <cell r="I3126">
            <v>12770</v>
          </cell>
        </row>
        <row r="3127">
          <cell r="I3127">
            <v>-2122.3999999999996</v>
          </cell>
        </row>
        <row r="3128">
          <cell r="I3128">
            <v>-6000</v>
          </cell>
        </row>
        <row r="3129">
          <cell r="I3129">
            <v>53.71</v>
          </cell>
        </row>
        <row r="3130">
          <cell r="I3130">
            <v>79.040000000000006</v>
          </cell>
        </row>
        <row r="3131">
          <cell r="I3131">
            <v>100</v>
          </cell>
        </row>
        <row r="3132">
          <cell r="I3132">
            <v>-12.29</v>
          </cell>
        </row>
        <row r="3133">
          <cell r="I3133">
            <v>-104.22</v>
          </cell>
        </row>
        <row r="3134">
          <cell r="I3134">
            <v>-168.38</v>
          </cell>
        </row>
        <row r="3135">
          <cell r="I3135">
            <v>-79.040000000000006</v>
          </cell>
        </row>
        <row r="3136">
          <cell r="I3136">
            <v>-100</v>
          </cell>
        </row>
        <row r="3137">
          <cell r="I3137">
            <v>-41.1</v>
          </cell>
        </row>
        <row r="3138">
          <cell r="I3138">
            <v>-8.6300000000000008</v>
          </cell>
        </row>
        <row r="3139">
          <cell r="G3139">
            <v>1336</v>
          </cell>
          <cell r="I3139">
            <v>5000</v>
          </cell>
        </row>
        <row r="3140">
          <cell r="G3140">
            <v>30</v>
          </cell>
          <cell r="I3140">
            <v>5850</v>
          </cell>
        </row>
        <row r="3141">
          <cell r="G3141">
            <v>31</v>
          </cell>
          <cell r="I3141">
            <v>4427</v>
          </cell>
        </row>
        <row r="3142">
          <cell r="G3142">
            <v>1377</v>
          </cell>
          <cell r="I3142">
            <v>13476</v>
          </cell>
        </row>
        <row r="3143">
          <cell r="G3143">
            <v>10008</v>
          </cell>
          <cell r="I3143">
            <v>25666</v>
          </cell>
        </row>
        <row r="3144">
          <cell r="I3144">
            <v>-6391.23</v>
          </cell>
        </row>
        <row r="3145">
          <cell r="G3145">
            <v>1268</v>
          </cell>
          <cell r="I3145">
            <v>1572</v>
          </cell>
        </row>
        <row r="3146">
          <cell r="I3146">
            <v>-112.32999999999993</v>
          </cell>
        </row>
        <row r="3147">
          <cell r="G3147">
            <v>4223</v>
          </cell>
          <cell r="I3147">
            <v>1855</v>
          </cell>
        </row>
        <row r="3148">
          <cell r="I3148">
            <v>-198.8900000000001</v>
          </cell>
        </row>
        <row r="3149">
          <cell r="I3149">
            <v>-1146</v>
          </cell>
        </row>
        <row r="3150">
          <cell r="I3150">
            <v>1.07</v>
          </cell>
        </row>
        <row r="3151">
          <cell r="I3151">
            <v>-38.369999999999997</v>
          </cell>
        </row>
        <row r="3152">
          <cell r="I3152">
            <v>-155.54</v>
          </cell>
        </row>
        <row r="3153">
          <cell r="I3153">
            <v>-212.95</v>
          </cell>
        </row>
        <row r="3154">
          <cell r="I3154">
            <v>-205.54</v>
          </cell>
        </row>
        <row r="3155">
          <cell r="I3155">
            <v>-100</v>
          </cell>
        </row>
        <row r="3156">
          <cell r="I3156">
            <v>-5.4</v>
          </cell>
        </row>
        <row r="3157">
          <cell r="I3157">
            <v>-1.1299999999999999</v>
          </cell>
        </row>
        <row r="3158">
          <cell r="G3158">
            <v>4252</v>
          </cell>
          <cell r="I3158">
            <v>3000</v>
          </cell>
        </row>
        <row r="3159">
          <cell r="G3159">
            <v>4180</v>
          </cell>
          <cell r="I3159">
            <v>4782</v>
          </cell>
        </row>
        <row r="3160">
          <cell r="G3160">
            <v>4168</v>
          </cell>
          <cell r="I3160">
            <v>3952</v>
          </cell>
        </row>
        <row r="3161">
          <cell r="G3161">
            <v>1336</v>
          </cell>
          <cell r="I3161">
            <v>5000</v>
          </cell>
        </row>
        <row r="3162">
          <cell r="G3162">
            <v>10012</v>
          </cell>
          <cell r="I3162">
            <v>400</v>
          </cell>
        </row>
        <row r="3163">
          <cell r="I3163">
            <v>-21</v>
          </cell>
        </row>
        <row r="3164">
          <cell r="G3164">
            <v>1322</v>
          </cell>
          <cell r="I3164">
            <v>12353</v>
          </cell>
        </row>
        <row r="3165">
          <cell r="G3165">
            <v>1330</v>
          </cell>
          <cell r="I3165">
            <v>700</v>
          </cell>
        </row>
        <row r="3166">
          <cell r="I3166">
            <v>-2043.9899999999998</v>
          </cell>
        </row>
        <row r="3167">
          <cell r="G3167">
            <v>3576427</v>
          </cell>
          <cell r="I3167">
            <v>-25000</v>
          </cell>
        </row>
        <row r="3168">
          <cell r="G3168">
            <v>3576462</v>
          </cell>
          <cell r="I3168">
            <v>-1972.4</v>
          </cell>
        </row>
        <row r="3169">
          <cell r="G3169">
            <v>3576465</v>
          </cell>
          <cell r="I3169">
            <v>-3063</v>
          </cell>
        </row>
        <row r="3170">
          <cell r="I3170">
            <v>-10</v>
          </cell>
        </row>
        <row r="3171">
          <cell r="I3171">
            <v>-315.58</v>
          </cell>
        </row>
        <row r="3172">
          <cell r="I3172">
            <v>-655.01</v>
          </cell>
        </row>
        <row r="3173">
          <cell r="I3173">
            <v>-29.19</v>
          </cell>
        </row>
        <row r="3174">
          <cell r="I3174">
            <v>-33.119999999999997</v>
          </cell>
        </row>
        <row r="3175">
          <cell r="I3175">
            <v>-95.64</v>
          </cell>
        </row>
        <row r="3176">
          <cell r="I3176">
            <v>-60</v>
          </cell>
        </row>
        <row r="3177">
          <cell r="I3177">
            <v>-179.04</v>
          </cell>
        </row>
        <row r="3178">
          <cell r="G3178">
            <v>10021</v>
          </cell>
          <cell r="I3178">
            <v>582</v>
          </cell>
        </row>
        <row r="3179">
          <cell r="G3179" t="str">
            <v>RO0001</v>
          </cell>
          <cell r="I3179">
            <v>9834</v>
          </cell>
        </row>
        <row r="3180">
          <cell r="G3180" t="str">
            <v>RO0002</v>
          </cell>
          <cell r="I3180">
            <v>13481</v>
          </cell>
        </row>
        <row r="3181">
          <cell r="G3181" t="str">
            <v>RO0003</v>
          </cell>
          <cell r="I3181">
            <v>3685</v>
          </cell>
        </row>
        <row r="3182">
          <cell r="I3182">
            <v>-206.27999999999884</v>
          </cell>
        </row>
        <row r="3183">
          <cell r="G3183">
            <v>10018</v>
          </cell>
          <cell r="I3183">
            <v>1520</v>
          </cell>
        </row>
        <row r="3184">
          <cell r="G3184">
            <v>10019</v>
          </cell>
          <cell r="I3184">
            <v>1872</v>
          </cell>
        </row>
        <row r="3185">
          <cell r="G3185">
            <v>10020</v>
          </cell>
          <cell r="I3185">
            <v>10516</v>
          </cell>
        </row>
        <row r="3186">
          <cell r="G3186">
            <v>10021</v>
          </cell>
          <cell r="I3186">
            <v>2880</v>
          </cell>
        </row>
        <row r="3187">
          <cell r="I3187">
            <v>-2746.2299999999996</v>
          </cell>
        </row>
        <row r="3188">
          <cell r="I3188">
            <v>-357.89</v>
          </cell>
        </row>
        <row r="3189">
          <cell r="G3189">
            <v>10016</v>
          </cell>
          <cell r="I3189">
            <v>10207</v>
          </cell>
        </row>
        <row r="3190">
          <cell r="I3190">
            <v>-1774.3500000000004</v>
          </cell>
        </row>
        <row r="3191">
          <cell r="G3191">
            <v>3631576</v>
          </cell>
          <cell r="I3191">
            <v>-3214.36</v>
          </cell>
        </row>
        <row r="3192">
          <cell r="I3192">
            <v>-186.49</v>
          </cell>
        </row>
        <row r="3193">
          <cell r="I3193">
            <v>-232.57</v>
          </cell>
        </row>
        <row r="3194">
          <cell r="I3194">
            <v>-7.58</v>
          </cell>
        </row>
        <row r="3195">
          <cell r="I3195">
            <v>-11.64</v>
          </cell>
        </row>
        <row r="3196">
          <cell r="I3196">
            <v>-535.87</v>
          </cell>
        </row>
        <row r="3197">
          <cell r="I3197">
            <v>-220.18</v>
          </cell>
        </row>
        <row r="3198">
          <cell r="I3198">
            <v>-50</v>
          </cell>
        </row>
        <row r="3199">
          <cell r="I3199">
            <v>-10.5</v>
          </cell>
        </row>
        <row r="3200">
          <cell r="I3200">
            <v>-25000</v>
          </cell>
        </row>
        <row r="3201">
          <cell r="G3201">
            <v>3631612</v>
          </cell>
          <cell r="I3201">
            <v>-11208.96</v>
          </cell>
        </row>
        <row r="3202">
          <cell r="G3202">
            <v>3631612</v>
          </cell>
          <cell r="I3202">
            <v>-791.04</v>
          </cell>
        </row>
        <row r="3203">
          <cell r="G3203">
            <v>1369</v>
          </cell>
          <cell r="I3203">
            <v>3000</v>
          </cell>
        </row>
        <row r="3204">
          <cell r="G3204">
            <v>1334</v>
          </cell>
          <cell r="I3204">
            <v>3202</v>
          </cell>
        </row>
        <row r="3205">
          <cell r="I3205">
            <v>-526.65000000000009</v>
          </cell>
        </row>
        <row r="3206">
          <cell r="G3206">
            <v>10024</v>
          </cell>
          <cell r="I3206">
            <v>257</v>
          </cell>
        </row>
        <row r="3207">
          <cell r="I3207">
            <v>-33.080000000000013</v>
          </cell>
        </row>
        <row r="3208">
          <cell r="I3208">
            <v>-3993</v>
          </cell>
        </row>
        <row r="3209">
          <cell r="I3209">
            <v>-1147.97</v>
          </cell>
        </row>
        <row r="3210">
          <cell r="I3210">
            <v>2.14</v>
          </cell>
        </row>
        <row r="3211">
          <cell r="I3211">
            <v>-246.27</v>
          </cell>
        </row>
        <row r="3212">
          <cell r="I3212">
            <v>-152.84</v>
          </cell>
        </row>
        <row r="3213">
          <cell r="I3213">
            <v>-280.83</v>
          </cell>
        </row>
        <row r="3214">
          <cell r="I3214">
            <v>-168.65</v>
          </cell>
        </row>
        <row r="3215">
          <cell r="I3215">
            <v>-60</v>
          </cell>
        </row>
        <row r="3216">
          <cell r="I3216">
            <v>-5687</v>
          </cell>
        </row>
        <row r="3217">
          <cell r="I3217">
            <v>-33.880000000000003</v>
          </cell>
        </row>
        <row r="3218">
          <cell r="I3218">
            <v>-17.39</v>
          </cell>
        </row>
        <row r="3219">
          <cell r="I3219">
            <v>-53.5</v>
          </cell>
        </row>
        <row r="3220">
          <cell r="I3220">
            <v>-4.47</v>
          </cell>
        </row>
        <row r="3221">
          <cell r="I3221">
            <v>-17.5</v>
          </cell>
        </row>
        <row r="3222">
          <cell r="I3222">
            <v>-3.67</v>
          </cell>
        </row>
        <row r="3223">
          <cell r="G3223" t="str">
            <v>M31</v>
          </cell>
          <cell r="I3223">
            <v>5000</v>
          </cell>
        </row>
        <row r="3224">
          <cell r="G3224">
            <v>10030</v>
          </cell>
          <cell r="I3224">
            <v>6380</v>
          </cell>
        </row>
        <row r="3225">
          <cell r="I3225">
            <v>-1031.6899999999996</v>
          </cell>
        </row>
        <row r="3226">
          <cell r="I3226">
            <v>-50</v>
          </cell>
        </row>
        <row r="3227">
          <cell r="I3227">
            <v>-10.5</v>
          </cell>
        </row>
        <row r="3228">
          <cell r="I3228">
            <v>-34.58</v>
          </cell>
        </row>
        <row r="3229">
          <cell r="I3229">
            <v>-30</v>
          </cell>
        </row>
        <row r="3230">
          <cell r="I3230">
            <v>-100</v>
          </cell>
        </row>
        <row r="3231">
          <cell r="I3231">
            <v>-25000</v>
          </cell>
        </row>
        <row r="3232">
          <cell r="I3232">
            <v>-2081.38</v>
          </cell>
        </row>
        <row r="3233">
          <cell r="I3233">
            <v>-694</v>
          </cell>
        </row>
        <row r="3234">
          <cell r="I3234">
            <v>-42.35</v>
          </cell>
        </row>
        <row r="3235">
          <cell r="I3235">
            <v>-36.68</v>
          </cell>
        </row>
        <row r="3236">
          <cell r="I3236">
            <v>-9</v>
          </cell>
        </row>
        <row r="3237">
          <cell r="I3237">
            <v>-8.89</v>
          </cell>
        </row>
        <row r="3238">
          <cell r="I3238">
            <v>-7.7</v>
          </cell>
        </row>
        <row r="3239">
          <cell r="I3239">
            <v>-5</v>
          </cell>
        </row>
        <row r="3240">
          <cell r="I3240">
            <v>-5</v>
          </cell>
        </row>
        <row r="3241">
          <cell r="I3241">
            <v>-1.89</v>
          </cell>
        </row>
        <row r="3242">
          <cell r="I3242">
            <v>-1.05</v>
          </cell>
        </row>
        <row r="3243">
          <cell r="I3243">
            <v>-1.05</v>
          </cell>
        </row>
        <row r="3244">
          <cell r="G3244">
            <v>10044</v>
          </cell>
          <cell r="I3244">
            <v>20380</v>
          </cell>
        </row>
        <row r="3245">
          <cell r="I3245">
            <v>-22427.99</v>
          </cell>
        </row>
        <row r="3246">
          <cell r="I3246">
            <v>-17921.18</v>
          </cell>
        </row>
        <row r="3247">
          <cell r="I3247">
            <v>-7608.18</v>
          </cell>
        </row>
        <row r="3248">
          <cell r="I3248">
            <v>-407.6</v>
          </cell>
        </row>
        <row r="3249">
          <cell r="I3249">
            <v>-168.28</v>
          </cell>
        </row>
        <row r="3250">
          <cell r="I3250">
            <v>-154.36000000000001</v>
          </cell>
        </row>
        <row r="3251">
          <cell r="I3251">
            <v>-106.96</v>
          </cell>
        </row>
        <row r="3252">
          <cell r="I3252">
            <v>-32.25</v>
          </cell>
        </row>
        <row r="3253">
          <cell r="I3253">
            <v>-19.329999999999998</v>
          </cell>
        </row>
        <row r="3254">
          <cell r="I3254">
            <v>-14</v>
          </cell>
        </row>
        <row r="3255">
          <cell r="I3255">
            <v>-6.77</v>
          </cell>
        </row>
        <row r="3256">
          <cell r="I3256">
            <v>-4.05</v>
          </cell>
        </row>
        <row r="3257">
          <cell r="I3257">
            <v>-2.94</v>
          </cell>
        </row>
        <row r="3258">
          <cell r="G3258">
            <v>4165</v>
          </cell>
          <cell r="I3258">
            <v>4000</v>
          </cell>
        </row>
        <row r="3259">
          <cell r="G3259">
            <v>1338</v>
          </cell>
          <cell r="I3259">
            <v>5000</v>
          </cell>
        </row>
        <row r="3260">
          <cell r="G3260">
            <v>1373</v>
          </cell>
          <cell r="I3260">
            <v>763.26</v>
          </cell>
        </row>
        <row r="3261">
          <cell r="G3261">
            <v>1373</v>
          </cell>
          <cell r="I3261">
            <v>1167</v>
          </cell>
        </row>
        <row r="3262">
          <cell r="G3262">
            <v>1336</v>
          </cell>
          <cell r="I3262">
            <v>5000</v>
          </cell>
        </row>
        <row r="3263">
          <cell r="G3263">
            <v>1342</v>
          </cell>
          <cell r="I3263">
            <v>5977</v>
          </cell>
        </row>
        <row r="3264">
          <cell r="G3264">
            <v>1350</v>
          </cell>
          <cell r="I3264">
            <v>2990</v>
          </cell>
        </row>
        <row r="3265">
          <cell r="G3265">
            <v>4185</v>
          </cell>
          <cell r="I3265">
            <v>7636</v>
          </cell>
        </row>
        <row r="3266">
          <cell r="G3266">
            <v>10040</v>
          </cell>
          <cell r="I3266">
            <v>12640</v>
          </cell>
        </row>
        <row r="3267">
          <cell r="I3267">
            <v>-2067.7000000000007</v>
          </cell>
        </row>
        <row r="3268">
          <cell r="G3268">
            <v>10037</v>
          </cell>
          <cell r="I3268">
            <v>300</v>
          </cell>
        </row>
        <row r="3269">
          <cell r="G3269">
            <v>4231</v>
          </cell>
          <cell r="I3269">
            <v>2244</v>
          </cell>
        </row>
        <row r="3270">
          <cell r="I3270">
            <v>-181.7800000000002</v>
          </cell>
        </row>
        <row r="3271">
          <cell r="G3271">
            <v>10039</v>
          </cell>
          <cell r="I3271">
            <v>1352</v>
          </cell>
        </row>
        <row r="3272">
          <cell r="I3272">
            <v>-232.73000000000002</v>
          </cell>
        </row>
        <row r="3273">
          <cell r="I3273">
            <v>-3000</v>
          </cell>
        </row>
        <row r="3274">
          <cell r="I3274">
            <v>-291.25</v>
          </cell>
        </row>
        <row r="3275">
          <cell r="I3275">
            <v>-195.19</v>
          </cell>
        </row>
        <row r="3276">
          <cell r="I3276">
            <v>-80</v>
          </cell>
        </row>
        <row r="3277">
          <cell r="I3277">
            <v>-100</v>
          </cell>
        </row>
        <row r="3278">
          <cell r="I3278">
            <v>-470.66</v>
          </cell>
        </row>
        <row r="3279">
          <cell r="I3279">
            <v>-14.74</v>
          </cell>
        </row>
        <row r="3280">
          <cell r="I3280">
            <v>-3.09</v>
          </cell>
        </row>
        <row r="3281">
          <cell r="I3281">
            <v>-7373</v>
          </cell>
        </row>
        <row r="3282">
          <cell r="G3282">
            <v>1352</v>
          </cell>
          <cell r="I3282">
            <v>4500</v>
          </cell>
        </row>
        <row r="3283">
          <cell r="G3283">
            <v>4208</v>
          </cell>
          <cell r="I3283">
            <v>600</v>
          </cell>
        </row>
        <row r="3284">
          <cell r="I3284">
            <v>-152.63999999999999</v>
          </cell>
        </row>
        <row r="3285">
          <cell r="G3285">
            <v>3631586</v>
          </cell>
          <cell r="I3285">
            <v>-15000</v>
          </cell>
        </row>
        <row r="3286">
          <cell r="I3286">
            <v>-66.22</v>
          </cell>
        </row>
        <row r="3287">
          <cell r="I3287">
            <v>-111.31</v>
          </cell>
        </row>
        <row r="3288">
          <cell r="I3288">
            <v>-211.44</v>
          </cell>
        </row>
        <row r="3289">
          <cell r="I3289">
            <v>-47.24</v>
          </cell>
        </row>
        <row r="3290">
          <cell r="I3290">
            <v>-22.38</v>
          </cell>
        </row>
        <row r="3291">
          <cell r="I3291">
            <v>-90</v>
          </cell>
        </row>
        <row r="3292">
          <cell r="G3292">
            <v>1349</v>
          </cell>
          <cell r="I3292">
            <v>191</v>
          </cell>
        </row>
        <row r="3293">
          <cell r="G3293">
            <v>1349</v>
          </cell>
          <cell r="I3293">
            <v>100</v>
          </cell>
        </row>
        <row r="3294">
          <cell r="G3294">
            <v>10047</v>
          </cell>
          <cell r="I3294">
            <v>5000</v>
          </cell>
        </row>
        <row r="3295">
          <cell r="G3295">
            <v>10049</v>
          </cell>
          <cell r="I3295">
            <v>390</v>
          </cell>
        </row>
        <row r="3296">
          <cell r="I3296">
            <v>-405.55000000000018</v>
          </cell>
        </row>
        <row r="3297">
          <cell r="I3297">
            <v>-8.94</v>
          </cell>
        </row>
        <row r="3298">
          <cell r="I3298">
            <v>-92.21</v>
          </cell>
        </row>
        <row r="3299">
          <cell r="I3299">
            <v>-2.68</v>
          </cell>
        </row>
        <row r="3300">
          <cell r="G3300">
            <v>1346</v>
          </cell>
          <cell r="I3300">
            <v>6000</v>
          </cell>
        </row>
        <row r="3301">
          <cell r="I3301">
            <v>-10.8</v>
          </cell>
        </row>
        <row r="3302">
          <cell r="I3302">
            <v>-2.2599999999999998</v>
          </cell>
        </row>
        <row r="3303">
          <cell r="I3303">
            <v>113405.02</v>
          </cell>
        </row>
        <row r="3304">
          <cell r="I3304">
            <v>-4000</v>
          </cell>
        </row>
        <row r="3305">
          <cell r="I3305">
            <v>-2000</v>
          </cell>
        </row>
        <row r="3306">
          <cell r="I3306">
            <v>-3943</v>
          </cell>
        </row>
        <row r="3307">
          <cell r="I3307">
            <v>-3375</v>
          </cell>
        </row>
        <row r="3308">
          <cell r="I3308">
            <v>-3149</v>
          </cell>
        </row>
        <row r="3309">
          <cell r="I3309">
            <v>-3375</v>
          </cell>
        </row>
        <row r="3310">
          <cell r="I3310">
            <v>-4125</v>
          </cell>
        </row>
        <row r="3311">
          <cell r="I3311">
            <v>-2000</v>
          </cell>
        </row>
        <row r="3312">
          <cell r="I3312">
            <v>-3375</v>
          </cell>
        </row>
        <row r="3313">
          <cell r="I3313">
            <v>-1900</v>
          </cell>
        </row>
        <row r="3314">
          <cell r="I3314">
            <v>-13.5</v>
          </cell>
        </row>
        <row r="3315">
          <cell r="I3315">
            <v>-2.83</v>
          </cell>
        </row>
        <row r="3316">
          <cell r="I3316">
            <v>-0.12</v>
          </cell>
        </row>
        <row r="3317">
          <cell r="I3317">
            <v>-67.64</v>
          </cell>
        </row>
        <row r="3318">
          <cell r="I3318">
            <v>-100.09</v>
          </cell>
        </row>
        <row r="3319">
          <cell r="I3319">
            <v>-5.41</v>
          </cell>
        </row>
        <row r="3320">
          <cell r="I3320">
            <v>-120</v>
          </cell>
        </row>
        <row r="3321">
          <cell r="I3321">
            <v>-210</v>
          </cell>
        </row>
        <row r="3322">
          <cell r="I3322">
            <v>-44.1</v>
          </cell>
        </row>
        <row r="3323">
          <cell r="I3323">
            <v>-4.2</v>
          </cell>
        </row>
        <row r="3324">
          <cell r="I3324">
            <v>-253.75</v>
          </cell>
        </row>
        <row r="3325">
          <cell r="I3325">
            <v>-53.28</v>
          </cell>
        </row>
        <row r="3326">
          <cell r="I3326">
            <v>-5.07</v>
          </cell>
        </row>
        <row r="3327">
          <cell r="I3327">
            <v>-7252.74</v>
          </cell>
        </row>
        <row r="3328">
          <cell r="I3328">
            <v>-12.22</v>
          </cell>
        </row>
        <row r="3329">
          <cell r="I3329">
            <v>-9</v>
          </cell>
        </row>
        <row r="3330">
          <cell r="I3330">
            <v>-5.88</v>
          </cell>
        </row>
        <row r="3331">
          <cell r="I3331">
            <v>-5.83</v>
          </cell>
        </row>
        <row r="3332">
          <cell r="I3332">
            <v>-5.19</v>
          </cell>
        </row>
        <row r="3333">
          <cell r="I3333">
            <v>-5</v>
          </cell>
        </row>
        <row r="3334">
          <cell r="I3334">
            <v>-5</v>
          </cell>
        </row>
        <row r="3335">
          <cell r="I3335">
            <v>-5</v>
          </cell>
        </row>
        <row r="3336">
          <cell r="I3336">
            <v>-5</v>
          </cell>
        </row>
        <row r="3337">
          <cell r="I3337">
            <v>-5</v>
          </cell>
        </row>
        <row r="3338">
          <cell r="I3338">
            <v>-5</v>
          </cell>
        </row>
        <row r="3339">
          <cell r="I3339">
            <v>-5</v>
          </cell>
        </row>
        <row r="3340">
          <cell r="I3340">
            <v>-5</v>
          </cell>
        </row>
        <row r="3341">
          <cell r="I3341">
            <v>-5</v>
          </cell>
        </row>
        <row r="3342">
          <cell r="I3342">
            <v>-2.56</v>
          </cell>
        </row>
        <row r="3343">
          <cell r="I3343">
            <v>-1.89</v>
          </cell>
        </row>
        <row r="3344">
          <cell r="I3344">
            <v>-1.23</v>
          </cell>
        </row>
        <row r="3345">
          <cell r="I3345">
            <v>-1.22</v>
          </cell>
        </row>
        <row r="3346">
          <cell r="I3346">
            <v>-1.08</v>
          </cell>
        </row>
        <row r="3347">
          <cell r="I3347">
            <v>-1.05</v>
          </cell>
        </row>
        <row r="3348">
          <cell r="I3348">
            <v>-1.05</v>
          </cell>
        </row>
        <row r="3349">
          <cell r="I3349">
            <v>-1.05</v>
          </cell>
        </row>
        <row r="3350">
          <cell r="I3350">
            <v>-1.05</v>
          </cell>
        </row>
        <row r="3351">
          <cell r="I3351">
            <v>-1.05</v>
          </cell>
        </row>
        <row r="3352">
          <cell r="I3352">
            <v>-1.05</v>
          </cell>
        </row>
        <row r="3353">
          <cell r="I3353">
            <v>-1.05</v>
          </cell>
        </row>
        <row r="3354">
          <cell r="I3354">
            <v>-1.05</v>
          </cell>
        </row>
        <row r="3355">
          <cell r="I3355">
            <v>-1.05</v>
          </cell>
        </row>
        <row r="3356">
          <cell r="I3356">
            <v>-3844.17</v>
          </cell>
        </row>
        <row r="3357">
          <cell r="I3357">
            <v>-290.39999999999998</v>
          </cell>
        </row>
        <row r="3358">
          <cell r="I3358">
            <v>-236.3</v>
          </cell>
        </row>
        <row r="3359">
          <cell r="I3359">
            <v>-35</v>
          </cell>
        </row>
        <row r="3360">
          <cell r="I3360">
            <v>-14.59</v>
          </cell>
        </row>
        <row r="3361">
          <cell r="I3361">
            <v>-11.54</v>
          </cell>
        </row>
        <row r="3362">
          <cell r="I3362">
            <v>-10.89</v>
          </cell>
        </row>
        <row r="3363">
          <cell r="I3363">
            <v>-9.99</v>
          </cell>
        </row>
        <row r="3364">
          <cell r="I3364">
            <v>-8.8000000000000007</v>
          </cell>
        </row>
        <row r="3365">
          <cell r="I3365">
            <v>-8</v>
          </cell>
        </row>
        <row r="3366">
          <cell r="I3366">
            <v>-7.35</v>
          </cell>
        </row>
        <row r="3367">
          <cell r="I3367">
            <v>-6.93</v>
          </cell>
        </row>
        <row r="3368">
          <cell r="I3368">
            <v>-6.5</v>
          </cell>
        </row>
        <row r="3369">
          <cell r="I3369">
            <v>-6.5</v>
          </cell>
        </row>
        <row r="3370">
          <cell r="I3370">
            <v>-6.5</v>
          </cell>
        </row>
        <row r="3371">
          <cell r="I3371">
            <v>-3.06</v>
          </cell>
        </row>
        <row r="3372">
          <cell r="I3372">
            <v>-2.42</v>
          </cell>
        </row>
        <row r="3373">
          <cell r="I3373">
            <v>-2.2799999999999998</v>
          </cell>
        </row>
        <row r="3374">
          <cell r="I3374">
            <v>-2.09</v>
          </cell>
        </row>
        <row r="3375">
          <cell r="I3375">
            <v>-1.84</v>
          </cell>
        </row>
        <row r="3376">
          <cell r="I3376">
            <v>-1.68</v>
          </cell>
        </row>
        <row r="3377">
          <cell r="I3377">
            <v>-1.45</v>
          </cell>
        </row>
        <row r="3378">
          <cell r="I3378">
            <v>-1.36</v>
          </cell>
        </row>
        <row r="3379">
          <cell r="I3379">
            <v>-1.36</v>
          </cell>
        </row>
        <row r="3380">
          <cell r="I3380">
            <v>-1.36</v>
          </cell>
        </row>
        <row r="3381">
          <cell r="G3381">
            <v>10003</v>
          </cell>
          <cell r="I3381">
            <v>245</v>
          </cell>
        </row>
        <row r="3382">
          <cell r="G3382">
            <v>10003</v>
          </cell>
          <cell r="I3382">
            <v>800</v>
          </cell>
        </row>
        <row r="3383">
          <cell r="G3383">
            <v>10003</v>
          </cell>
          <cell r="I3383">
            <v>890</v>
          </cell>
        </row>
        <row r="3384">
          <cell r="G3384">
            <v>10003</v>
          </cell>
          <cell r="I3384">
            <v>908.4</v>
          </cell>
        </row>
        <row r="3385">
          <cell r="G3385">
            <v>10003</v>
          </cell>
          <cell r="I3385">
            <v>990</v>
          </cell>
        </row>
        <row r="3386">
          <cell r="G3386">
            <v>10003</v>
          </cell>
          <cell r="I3386">
            <v>1082</v>
          </cell>
        </row>
        <row r="3387">
          <cell r="G3387">
            <v>10061</v>
          </cell>
          <cell r="I3387">
            <v>1734</v>
          </cell>
        </row>
        <row r="3388">
          <cell r="G3388">
            <v>10061</v>
          </cell>
          <cell r="I3388">
            <v>2435</v>
          </cell>
        </row>
        <row r="3389">
          <cell r="G3389">
            <v>4175</v>
          </cell>
          <cell r="I3389">
            <v>2444</v>
          </cell>
        </row>
        <row r="3390">
          <cell r="G3390">
            <v>10061</v>
          </cell>
          <cell r="I3390">
            <v>2885</v>
          </cell>
        </row>
        <row r="3391">
          <cell r="I3391">
            <v>3239.6</v>
          </cell>
        </row>
        <row r="3392">
          <cell r="I3392">
            <v>-3239.6</v>
          </cell>
        </row>
        <row r="3393">
          <cell r="G3393">
            <v>10038</v>
          </cell>
          <cell r="I3393">
            <v>3270</v>
          </cell>
        </row>
        <row r="3394">
          <cell r="G3394">
            <v>1336</v>
          </cell>
          <cell r="I3394">
            <v>1480</v>
          </cell>
        </row>
        <row r="3395">
          <cell r="G3395">
            <v>1337</v>
          </cell>
          <cell r="I3395">
            <v>3520</v>
          </cell>
        </row>
        <row r="3396">
          <cell r="G3396">
            <v>1368</v>
          </cell>
          <cell r="I3396">
            <v>6790.66</v>
          </cell>
        </row>
        <row r="3397">
          <cell r="G3397">
            <v>10066</v>
          </cell>
          <cell r="I3397">
            <v>8110</v>
          </cell>
        </row>
        <row r="3398">
          <cell r="G3398">
            <v>4247</v>
          </cell>
          <cell r="I3398">
            <v>2476</v>
          </cell>
        </row>
        <row r="3399">
          <cell r="I3399">
            <v>-265.48</v>
          </cell>
        </row>
        <row r="3400">
          <cell r="G3400">
            <v>10067</v>
          </cell>
          <cell r="I3400">
            <v>1000</v>
          </cell>
        </row>
        <row r="3401">
          <cell r="I3401">
            <v>-62.129999999999995</v>
          </cell>
        </row>
        <row r="3402">
          <cell r="G3402">
            <v>10071</v>
          </cell>
          <cell r="I3402">
            <v>633</v>
          </cell>
        </row>
        <row r="3403">
          <cell r="I3403">
            <v>-102.83000000000004</v>
          </cell>
        </row>
        <row r="3404">
          <cell r="G3404">
            <v>10078</v>
          </cell>
          <cell r="I3404">
            <v>10400</v>
          </cell>
        </row>
        <row r="3405">
          <cell r="G3405">
            <v>10065</v>
          </cell>
          <cell r="I3405">
            <v>1000</v>
          </cell>
        </row>
        <row r="3406">
          <cell r="G3406">
            <v>10065</v>
          </cell>
          <cell r="I3406">
            <v>2000</v>
          </cell>
        </row>
        <row r="3407">
          <cell r="G3407">
            <v>10066</v>
          </cell>
          <cell r="I3407">
            <v>1000</v>
          </cell>
        </row>
        <row r="3408">
          <cell r="G3408">
            <v>10069</v>
          </cell>
          <cell r="I3408">
            <v>6981</v>
          </cell>
        </row>
        <row r="3409">
          <cell r="G3409">
            <v>10068</v>
          </cell>
          <cell r="I3409">
            <v>6170</v>
          </cell>
        </row>
        <row r="3410">
          <cell r="I3410">
            <v>-4138.43</v>
          </cell>
        </row>
        <row r="3411">
          <cell r="G3411">
            <v>10062</v>
          </cell>
          <cell r="I3411">
            <v>10551</v>
          </cell>
        </row>
        <row r="3412">
          <cell r="I3412">
            <v>-1818.5400000000009</v>
          </cell>
        </row>
        <row r="3413">
          <cell r="I3413">
            <v>23.54</v>
          </cell>
        </row>
        <row r="3414">
          <cell r="I3414">
            <v>-25.58</v>
          </cell>
        </row>
        <row r="3415">
          <cell r="I3415">
            <v>-262.29000000000002</v>
          </cell>
        </row>
        <row r="3416">
          <cell r="I3416">
            <v>-5</v>
          </cell>
        </row>
        <row r="3417">
          <cell r="I3417">
            <v>-1.05</v>
          </cell>
        </row>
        <row r="3418">
          <cell r="I3418">
            <v>-1642</v>
          </cell>
        </row>
        <row r="3419">
          <cell r="G3419">
            <v>10003</v>
          </cell>
          <cell r="I3419">
            <v>685</v>
          </cell>
        </row>
        <row r="3420">
          <cell r="G3420">
            <v>4220</v>
          </cell>
          <cell r="I3420">
            <v>1910</v>
          </cell>
        </row>
        <row r="3421">
          <cell r="G3421">
            <v>1371</v>
          </cell>
          <cell r="I3421">
            <v>1000</v>
          </cell>
        </row>
        <row r="3422">
          <cell r="G3422">
            <v>10074</v>
          </cell>
          <cell r="I3422">
            <v>12000</v>
          </cell>
        </row>
        <row r="3423">
          <cell r="I3423">
            <v>-2047.7399999999998</v>
          </cell>
        </row>
        <row r="3424">
          <cell r="I3424">
            <v>-17777.41</v>
          </cell>
        </row>
        <row r="3425">
          <cell r="G3425">
            <v>3576466</v>
          </cell>
          <cell r="I3425">
            <v>-3000</v>
          </cell>
        </row>
        <row r="3426">
          <cell r="G3426">
            <v>3631604</v>
          </cell>
          <cell r="I3426">
            <v>-20000</v>
          </cell>
        </row>
        <row r="3427">
          <cell r="I3427">
            <v>-50</v>
          </cell>
        </row>
        <row r="3428">
          <cell r="I3428">
            <v>-10.5</v>
          </cell>
        </row>
        <row r="3429">
          <cell r="I3429">
            <v>-9.8800000000000008</v>
          </cell>
        </row>
        <row r="3430">
          <cell r="I3430">
            <v>-205.77</v>
          </cell>
        </row>
        <row r="3431">
          <cell r="I3431">
            <v>-25000</v>
          </cell>
        </row>
        <row r="3432">
          <cell r="I3432">
            <v>-99.22</v>
          </cell>
        </row>
        <row r="3433">
          <cell r="I3433">
            <v>-1650</v>
          </cell>
        </row>
        <row r="3434">
          <cell r="I3434">
            <v>-6705</v>
          </cell>
        </row>
        <row r="3435">
          <cell r="I3435">
            <v>-3176.75</v>
          </cell>
        </row>
        <row r="3436">
          <cell r="I3436">
            <v>-4285.12</v>
          </cell>
        </row>
        <row r="3437">
          <cell r="I3437">
            <v>-16063</v>
          </cell>
        </row>
        <row r="3438">
          <cell r="I3438">
            <v>-395.61</v>
          </cell>
        </row>
        <row r="3439">
          <cell r="I3439">
            <v>-65.7</v>
          </cell>
        </row>
        <row r="3440">
          <cell r="I3440">
            <v>-32.119999999999997</v>
          </cell>
        </row>
        <row r="3441">
          <cell r="I3441">
            <v>-6.74</v>
          </cell>
        </row>
        <row r="3442">
          <cell r="I3442">
            <v>-40320</v>
          </cell>
        </row>
        <row r="3443">
          <cell r="G3443">
            <v>4195</v>
          </cell>
          <cell r="I3443">
            <v>6164</v>
          </cell>
        </row>
        <row r="3444">
          <cell r="G3444" t="str">
            <v>RO0005</v>
          </cell>
          <cell r="I3444">
            <v>5057</v>
          </cell>
        </row>
        <row r="3445">
          <cell r="G3445" t="str">
            <v>RO0006</v>
          </cell>
          <cell r="I3445">
            <v>845</v>
          </cell>
        </row>
        <row r="3446">
          <cell r="G3446" t="str">
            <v>RO0007</v>
          </cell>
          <cell r="I3446">
            <v>3128</v>
          </cell>
        </row>
        <row r="3447">
          <cell r="G3447">
            <v>10484</v>
          </cell>
          <cell r="I3447">
            <v>11024.5</v>
          </cell>
        </row>
        <row r="3448">
          <cell r="G3448">
            <v>10510</v>
          </cell>
          <cell r="I3448">
            <v>1423</v>
          </cell>
        </row>
        <row r="3449">
          <cell r="G3449">
            <v>10512</v>
          </cell>
          <cell r="I3449">
            <v>1503.5</v>
          </cell>
        </row>
        <row r="3450">
          <cell r="G3450">
            <v>10028</v>
          </cell>
          <cell r="I3450">
            <v>241</v>
          </cell>
        </row>
        <row r="3451">
          <cell r="G3451">
            <v>10029</v>
          </cell>
          <cell r="I3451">
            <v>6778</v>
          </cell>
        </row>
        <row r="3452">
          <cell r="I3452">
            <v>-358.51</v>
          </cell>
        </row>
        <row r="3453">
          <cell r="I3453">
            <v>-1300</v>
          </cell>
        </row>
        <row r="3454">
          <cell r="I3454">
            <v>-1900</v>
          </cell>
        </row>
        <row r="3455">
          <cell r="I3455">
            <v>-7444</v>
          </cell>
        </row>
        <row r="3456">
          <cell r="I3456">
            <v>-2.5</v>
          </cell>
        </row>
        <row r="3457">
          <cell r="I3457">
            <v>-0.52</v>
          </cell>
        </row>
        <row r="3458">
          <cell r="I3458">
            <v>-433.42</v>
          </cell>
        </row>
        <row r="3459">
          <cell r="I3459">
            <v>-214.82</v>
          </cell>
        </row>
        <row r="3460">
          <cell r="I3460">
            <v>-5</v>
          </cell>
        </row>
        <row r="3461">
          <cell r="I3461">
            <v>-1.05</v>
          </cell>
        </row>
        <row r="3462">
          <cell r="I3462">
            <v>-300</v>
          </cell>
        </row>
        <row r="3463">
          <cell r="G3463">
            <v>1302</v>
          </cell>
          <cell r="I3463">
            <v>4986</v>
          </cell>
        </row>
        <row r="3464">
          <cell r="G3464">
            <v>1358</v>
          </cell>
          <cell r="I3464">
            <v>10000</v>
          </cell>
        </row>
        <row r="3465">
          <cell r="I3465">
            <v>-1940.9399999999996</v>
          </cell>
        </row>
        <row r="3466">
          <cell r="G3466">
            <v>1328</v>
          </cell>
          <cell r="I3466">
            <v>9800</v>
          </cell>
        </row>
        <row r="3467">
          <cell r="I3467">
            <v>-1707.37</v>
          </cell>
        </row>
        <row r="3468">
          <cell r="G3468">
            <v>4181</v>
          </cell>
          <cell r="I3468">
            <v>8956</v>
          </cell>
        </row>
        <row r="3469">
          <cell r="G3469">
            <v>10064</v>
          </cell>
          <cell r="I3469">
            <v>12600</v>
          </cell>
        </row>
        <row r="3470">
          <cell r="G3470">
            <v>1294</v>
          </cell>
          <cell r="I3470">
            <v>3638</v>
          </cell>
        </row>
        <row r="3471">
          <cell r="I3471">
            <v>-2656.2900000000009</v>
          </cell>
        </row>
        <row r="3472">
          <cell r="G3472">
            <v>1359</v>
          </cell>
          <cell r="I3472">
            <v>23612</v>
          </cell>
        </row>
        <row r="3473">
          <cell r="G3473">
            <v>1315</v>
          </cell>
          <cell r="I3473">
            <v>8057</v>
          </cell>
        </row>
        <row r="3474">
          <cell r="G3474">
            <v>10080</v>
          </cell>
          <cell r="I3474">
            <v>300</v>
          </cell>
        </row>
        <row r="3475">
          <cell r="I3475">
            <v>-15.740000000000009</v>
          </cell>
        </row>
        <row r="3476">
          <cell r="I3476">
            <v>-1500</v>
          </cell>
        </row>
        <row r="3477">
          <cell r="I3477">
            <v>-19.3</v>
          </cell>
        </row>
        <row r="3478">
          <cell r="I3478">
            <v>-4.05</v>
          </cell>
        </row>
        <row r="3479">
          <cell r="I3479">
            <v>-20</v>
          </cell>
        </row>
        <row r="3480">
          <cell r="I3480">
            <v>-4.2</v>
          </cell>
        </row>
        <row r="3481">
          <cell r="I3481">
            <v>-65.7</v>
          </cell>
        </row>
        <row r="3482">
          <cell r="I3482">
            <v>-452.04</v>
          </cell>
        </row>
        <row r="3483">
          <cell r="I3483">
            <v>-9650.66</v>
          </cell>
        </row>
        <row r="3484">
          <cell r="G3484">
            <v>4173</v>
          </cell>
          <cell r="I3484">
            <v>5500</v>
          </cell>
        </row>
        <row r="3485">
          <cell r="G3485">
            <v>10036</v>
          </cell>
          <cell r="I3485">
            <v>2673</v>
          </cell>
        </row>
        <row r="3486">
          <cell r="G3486">
            <v>1298</v>
          </cell>
          <cell r="I3486">
            <v>5000</v>
          </cell>
        </row>
        <row r="3487">
          <cell r="G3487">
            <v>10115</v>
          </cell>
          <cell r="I3487">
            <v>366</v>
          </cell>
        </row>
        <row r="3488">
          <cell r="I3488">
            <v>-19.259999999999991</v>
          </cell>
        </row>
        <row r="3489">
          <cell r="I3489">
            <v>-3214.36</v>
          </cell>
        </row>
        <row r="3490">
          <cell r="I3490">
            <v>-9680</v>
          </cell>
        </row>
        <row r="3491">
          <cell r="I3491">
            <v>-67.17</v>
          </cell>
        </row>
        <row r="3492">
          <cell r="I3492">
            <v>-80.73</v>
          </cell>
        </row>
        <row r="3493">
          <cell r="I3493">
            <v>-9745.1</v>
          </cell>
        </row>
        <row r="3494">
          <cell r="I3494">
            <v>-77.36</v>
          </cell>
        </row>
        <row r="3495">
          <cell r="I3495">
            <v>-2.08</v>
          </cell>
        </row>
        <row r="3496">
          <cell r="I3496">
            <v>-20</v>
          </cell>
        </row>
        <row r="3497">
          <cell r="I3497">
            <v>-4.2</v>
          </cell>
        </row>
        <row r="3498">
          <cell r="I3498">
            <v>-40000</v>
          </cell>
        </row>
        <row r="3499">
          <cell r="G3499">
            <v>3631642</v>
          </cell>
          <cell r="I3499">
            <v>-16564.099999999999</v>
          </cell>
        </row>
        <row r="3500">
          <cell r="I3500">
            <v>-29.81</v>
          </cell>
        </row>
        <row r="3501">
          <cell r="I3501">
            <v>-6.26</v>
          </cell>
        </row>
        <row r="3502">
          <cell r="G3502">
            <v>3631643</v>
          </cell>
          <cell r="I3502">
            <v>-2081.38</v>
          </cell>
        </row>
        <row r="3503">
          <cell r="I3503">
            <v>-5</v>
          </cell>
        </row>
        <row r="3504">
          <cell r="I3504">
            <v>-1.05</v>
          </cell>
        </row>
        <row r="3505">
          <cell r="G3505">
            <v>3631644</v>
          </cell>
          <cell r="I3505">
            <v>-770.16</v>
          </cell>
        </row>
        <row r="3506">
          <cell r="G3506">
            <v>3631644</v>
          </cell>
          <cell r="I3506">
            <v>-724.5</v>
          </cell>
        </row>
        <row r="3507">
          <cell r="G3507">
            <v>3631644</v>
          </cell>
          <cell r="I3507">
            <v>-539.91999999999996</v>
          </cell>
        </row>
        <row r="3508">
          <cell r="I3508">
            <v>-5</v>
          </cell>
        </row>
        <row r="3509">
          <cell r="I3509">
            <v>-1.05</v>
          </cell>
        </row>
        <row r="3510">
          <cell r="G3510">
            <v>1283</v>
          </cell>
          <cell r="I3510">
            <v>4332</v>
          </cell>
        </row>
        <row r="3511">
          <cell r="G3511">
            <v>3576455</v>
          </cell>
          <cell r="I3511">
            <v>-1146</v>
          </cell>
        </row>
        <row r="3512">
          <cell r="I3512">
            <v>-25000</v>
          </cell>
        </row>
        <row r="3513">
          <cell r="I3513">
            <v>-7000</v>
          </cell>
        </row>
        <row r="3514">
          <cell r="I3514">
            <v>-422.81</v>
          </cell>
        </row>
        <row r="3515">
          <cell r="I3515">
            <v>-25.99</v>
          </cell>
        </row>
        <row r="3516">
          <cell r="G3516">
            <v>4235</v>
          </cell>
          <cell r="I3516">
            <v>2008</v>
          </cell>
        </row>
        <row r="3517">
          <cell r="G3517">
            <v>10097</v>
          </cell>
          <cell r="I3517">
            <v>7850</v>
          </cell>
        </row>
        <row r="3518">
          <cell r="I3518">
            <v>-2079.0600000000004</v>
          </cell>
        </row>
        <row r="3519">
          <cell r="G3519">
            <v>4222</v>
          </cell>
          <cell r="I3519">
            <v>1000</v>
          </cell>
        </row>
        <row r="3520">
          <cell r="G3520">
            <v>10096</v>
          </cell>
          <cell r="I3520">
            <v>4230</v>
          </cell>
        </row>
        <row r="3521">
          <cell r="G3521">
            <v>10092</v>
          </cell>
          <cell r="I3521">
            <v>7500</v>
          </cell>
        </row>
        <row r="3522">
          <cell r="G3522">
            <v>10059</v>
          </cell>
          <cell r="I3522">
            <v>3350</v>
          </cell>
        </row>
        <row r="3523">
          <cell r="G3523">
            <v>10098</v>
          </cell>
          <cell r="I3523">
            <v>9600</v>
          </cell>
        </row>
        <row r="3524">
          <cell r="I3524">
            <v>-4501.93</v>
          </cell>
        </row>
        <row r="3525">
          <cell r="I3525">
            <v>-198.87</v>
          </cell>
        </row>
        <row r="3526">
          <cell r="I3526">
            <v>-12.04</v>
          </cell>
        </row>
        <row r="3527">
          <cell r="G3527" t="str">
            <v>M31</v>
          </cell>
          <cell r="I3527">
            <v>1300</v>
          </cell>
        </row>
        <row r="3528">
          <cell r="I3528">
            <v>-8</v>
          </cell>
        </row>
        <row r="3529">
          <cell r="I3529">
            <v>-1.68</v>
          </cell>
        </row>
        <row r="3530">
          <cell r="G3530">
            <v>10138</v>
          </cell>
          <cell r="I3530">
            <v>200</v>
          </cell>
        </row>
        <row r="3531">
          <cell r="I3531">
            <v>-5</v>
          </cell>
        </row>
        <row r="3532">
          <cell r="I3532">
            <v>-1.05</v>
          </cell>
        </row>
        <row r="3533">
          <cell r="G3533">
            <v>3631631</v>
          </cell>
          <cell r="I3533">
            <v>-192.63</v>
          </cell>
        </row>
        <row r="3534">
          <cell r="G3534">
            <v>10119</v>
          </cell>
          <cell r="I3534">
            <v>500</v>
          </cell>
        </row>
        <row r="3535">
          <cell r="G3535">
            <v>10108</v>
          </cell>
          <cell r="I3535">
            <v>1000</v>
          </cell>
        </row>
        <row r="3536">
          <cell r="I3536">
            <v>-61.980000000000018</v>
          </cell>
        </row>
        <row r="3537">
          <cell r="I3537">
            <v>2.29</v>
          </cell>
        </row>
        <row r="3538">
          <cell r="I3538">
            <v>-1.23</v>
          </cell>
        </row>
        <row r="3539">
          <cell r="I3539">
            <v>-175.97</v>
          </cell>
        </row>
        <row r="3540">
          <cell r="I3540">
            <v>-3993</v>
          </cell>
        </row>
        <row r="3541">
          <cell r="I3541">
            <v>-5.62</v>
          </cell>
        </row>
        <row r="3542">
          <cell r="G3542">
            <v>4157</v>
          </cell>
          <cell r="I3542">
            <v>1050</v>
          </cell>
        </row>
        <row r="3543">
          <cell r="G3543">
            <v>10127</v>
          </cell>
          <cell r="I3543">
            <v>1250</v>
          </cell>
        </row>
        <row r="3544">
          <cell r="G3544">
            <v>10128</v>
          </cell>
          <cell r="I3544">
            <v>1250</v>
          </cell>
        </row>
        <row r="3545">
          <cell r="G3545">
            <v>4219</v>
          </cell>
          <cell r="I3545">
            <v>3134</v>
          </cell>
        </row>
        <row r="3546">
          <cell r="G3546">
            <v>10086</v>
          </cell>
          <cell r="I3546">
            <v>14055</v>
          </cell>
        </row>
        <row r="3547">
          <cell r="I3547">
            <v>-2272.8199999999997</v>
          </cell>
        </row>
        <row r="3548">
          <cell r="G3548">
            <v>3631618</v>
          </cell>
          <cell r="I3548">
            <v>-3000</v>
          </cell>
        </row>
        <row r="3549">
          <cell r="I3549">
            <v>-23.95</v>
          </cell>
        </row>
        <row r="3550">
          <cell r="I3550">
            <v>-25.1</v>
          </cell>
        </row>
        <row r="3551">
          <cell r="I3551">
            <v>-40</v>
          </cell>
        </row>
        <row r="3552">
          <cell r="I3552">
            <v>-8.4</v>
          </cell>
        </row>
        <row r="3553">
          <cell r="I3553">
            <v>-20000</v>
          </cell>
        </row>
        <row r="3554">
          <cell r="G3554">
            <v>3631609</v>
          </cell>
          <cell r="I3554">
            <v>-7562.5</v>
          </cell>
        </row>
        <row r="3555">
          <cell r="G3555">
            <v>10136</v>
          </cell>
          <cell r="I3555">
            <v>5000</v>
          </cell>
        </row>
        <row r="3556">
          <cell r="I3556">
            <v>-14.4</v>
          </cell>
        </row>
        <row r="3557">
          <cell r="I3557">
            <v>-7.2</v>
          </cell>
        </row>
        <row r="3558">
          <cell r="I3558">
            <v>-5.4</v>
          </cell>
        </row>
        <row r="3559">
          <cell r="I3559">
            <v>-5</v>
          </cell>
        </row>
        <row r="3560">
          <cell r="I3560">
            <v>-3.02</v>
          </cell>
        </row>
        <row r="3561">
          <cell r="I3561">
            <v>-1.51</v>
          </cell>
        </row>
        <row r="3562">
          <cell r="I3562">
            <v>-1.1299999999999999</v>
          </cell>
        </row>
        <row r="3563">
          <cell r="I3563">
            <v>-1.05</v>
          </cell>
        </row>
        <row r="3564">
          <cell r="G3564">
            <v>10029</v>
          </cell>
          <cell r="I3564">
            <v>11571.5</v>
          </cell>
        </row>
        <row r="3565">
          <cell r="G3565">
            <v>10043</v>
          </cell>
          <cell r="I3565">
            <v>9440</v>
          </cell>
        </row>
        <row r="3566">
          <cell r="G3566">
            <v>10070</v>
          </cell>
          <cell r="I3566">
            <v>2227</v>
          </cell>
        </row>
        <row r="3567">
          <cell r="G3567">
            <v>10088</v>
          </cell>
          <cell r="I3567">
            <v>1761.5</v>
          </cell>
        </row>
        <row r="3568">
          <cell r="I3568">
            <v>-173.22000000000116</v>
          </cell>
        </row>
        <row r="3569">
          <cell r="I3569">
            <v>-1935</v>
          </cell>
        </row>
        <row r="3570">
          <cell r="I3570">
            <v>-183.85</v>
          </cell>
        </row>
        <row r="3571">
          <cell r="I3571">
            <v>-249.65</v>
          </cell>
        </row>
        <row r="3572">
          <cell r="I3572">
            <v>-40</v>
          </cell>
        </row>
        <row r="3573">
          <cell r="I3573">
            <v>-8.4</v>
          </cell>
        </row>
        <row r="3574">
          <cell r="I3574">
            <v>-12</v>
          </cell>
        </row>
        <row r="3575">
          <cell r="I3575">
            <v>-2.52</v>
          </cell>
        </row>
        <row r="3576">
          <cell r="I3576">
            <v>-20000</v>
          </cell>
        </row>
        <row r="3577">
          <cell r="G3577">
            <v>1298</v>
          </cell>
          <cell r="I3577">
            <v>2123</v>
          </cell>
        </row>
        <row r="3578">
          <cell r="G3578">
            <v>1298</v>
          </cell>
          <cell r="I3578">
            <v>3000</v>
          </cell>
        </row>
        <row r="3579">
          <cell r="G3579">
            <v>1298</v>
          </cell>
          <cell r="I3579">
            <v>4000</v>
          </cell>
        </row>
        <row r="3580">
          <cell r="G3580">
            <v>10122</v>
          </cell>
          <cell r="I3580">
            <v>8000</v>
          </cell>
        </row>
        <row r="3581">
          <cell r="G3581">
            <v>10022</v>
          </cell>
          <cell r="I3581">
            <v>1152</v>
          </cell>
        </row>
        <row r="3582">
          <cell r="G3582">
            <v>10126</v>
          </cell>
          <cell r="I3582">
            <v>11000</v>
          </cell>
        </row>
        <row r="3583">
          <cell r="G3583">
            <v>10135</v>
          </cell>
          <cell r="I3583">
            <v>280</v>
          </cell>
        </row>
        <row r="3584">
          <cell r="I3584">
            <v>-2002.5400000000009</v>
          </cell>
        </row>
        <row r="3585">
          <cell r="G3585">
            <v>10131</v>
          </cell>
          <cell r="I3585">
            <v>1920</v>
          </cell>
        </row>
        <row r="3586">
          <cell r="I3586">
            <v>-621.21</v>
          </cell>
        </row>
        <row r="3587">
          <cell r="I3587">
            <v>-8709.73</v>
          </cell>
        </row>
        <row r="3588">
          <cell r="I3588">
            <v>-9.1999999999999993</v>
          </cell>
        </row>
        <row r="3589">
          <cell r="I3589">
            <v>-1.93</v>
          </cell>
        </row>
        <row r="3590">
          <cell r="I3590">
            <v>-131.97999999999999</v>
          </cell>
        </row>
        <row r="3591">
          <cell r="I3591">
            <v>-102.73</v>
          </cell>
        </row>
        <row r="3592">
          <cell r="I3592">
            <v>-9</v>
          </cell>
        </row>
        <row r="3593">
          <cell r="I3593">
            <v>-5</v>
          </cell>
        </row>
        <row r="3594">
          <cell r="I3594">
            <v>-1.89</v>
          </cell>
        </row>
        <row r="3595">
          <cell r="I3595">
            <v>-1.05</v>
          </cell>
        </row>
        <row r="3596">
          <cell r="G3596">
            <v>10137</v>
          </cell>
          <cell r="I3596">
            <v>1000</v>
          </cell>
        </row>
        <row r="3597">
          <cell r="G3597">
            <v>10137</v>
          </cell>
          <cell r="I3597">
            <v>5000</v>
          </cell>
        </row>
        <row r="3598">
          <cell r="G3598">
            <v>10036</v>
          </cell>
          <cell r="I3598">
            <v>2086.17</v>
          </cell>
        </row>
        <row r="3599">
          <cell r="G3599">
            <v>10036</v>
          </cell>
          <cell r="I3599">
            <v>2300</v>
          </cell>
        </row>
        <row r="3600">
          <cell r="G3600">
            <v>10145</v>
          </cell>
          <cell r="I3600">
            <v>2800</v>
          </cell>
        </row>
        <row r="3601">
          <cell r="G3601">
            <v>4207</v>
          </cell>
          <cell r="I3601">
            <v>3993</v>
          </cell>
        </row>
        <row r="3602">
          <cell r="G3602">
            <v>10193</v>
          </cell>
          <cell r="I3602">
            <v>6008</v>
          </cell>
        </row>
        <row r="3603">
          <cell r="G3603">
            <v>10121</v>
          </cell>
          <cell r="I3603">
            <v>10460</v>
          </cell>
        </row>
        <row r="3604">
          <cell r="G3604">
            <v>10118</v>
          </cell>
          <cell r="I3604">
            <v>1043</v>
          </cell>
        </row>
        <row r="3605">
          <cell r="G3605">
            <v>10114</v>
          </cell>
          <cell r="I3605">
            <v>800</v>
          </cell>
        </row>
        <row r="3606">
          <cell r="I3606">
            <v>-1842.7600000000002</v>
          </cell>
        </row>
        <row r="3607">
          <cell r="G3607">
            <v>10027</v>
          </cell>
          <cell r="I3607">
            <v>1152</v>
          </cell>
        </row>
        <row r="3608">
          <cell r="I3608">
            <v>-199.59000000000003</v>
          </cell>
        </row>
        <row r="3609">
          <cell r="I3609">
            <v>-52.4</v>
          </cell>
        </row>
        <row r="3610">
          <cell r="I3610">
            <v>-209.46</v>
          </cell>
        </row>
        <row r="3611">
          <cell r="I3611">
            <v>-3415.5</v>
          </cell>
        </row>
        <row r="3612">
          <cell r="I3612">
            <v>-6.83</v>
          </cell>
        </row>
        <row r="3613">
          <cell r="I3613">
            <v>-1.43</v>
          </cell>
        </row>
        <row r="3614">
          <cell r="I3614">
            <v>-16.21</v>
          </cell>
        </row>
        <row r="3615">
          <cell r="I3615">
            <v>-3.4</v>
          </cell>
        </row>
        <row r="3616">
          <cell r="I3616">
            <v>-8106.7</v>
          </cell>
        </row>
        <row r="3617">
          <cell r="G3617">
            <v>1297</v>
          </cell>
          <cell r="I3617">
            <v>7000</v>
          </cell>
        </row>
        <row r="3618">
          <cell r="G3618">
            <v>1373</v>
          </cell>
          <cell r="I3618">
            <v>56</v>
          </cell>
        </row>
        <row r="3619">
          <cell r="G3619">
            <v>3631605</v>
          </cell>
          <cell r="I3619">
            <v>-20000</v>
          </cell>
        </row>
        <row r="3620">
          <cell r="G3620">
            <v>10149</v>
          </cell>
          <cell r="I3620">
            <v>9571</v>
          </cell>
        </row>
        <row r="3621">
          <cell r="G3621">
            <v>10037</v>
          </cell>
          <cell r="I3621">
            <v>920</v>
          </cell>
        </row>
        <row r="3622">
          <cell r="I3622">
            <v>-57.009999999999991</v>
          </cell>
        </row>
        <row r="3623">
          <cell r="G3623">
            <v>10073</v>
          </cell>
          <cell r="I3623">
            <v>4600</v>
          </cell>
        </row>
        <row r="3624">
          <cell r="G3624">
            <v>10060</v>
          </cell>
          <cell r="I3624">
            <v>1304</v>
          </cell>
        </row>
        <row r="3625">
          <cell r="G3625">
            <v>10059</v>
          </cell>
          <cell r="I3625">
            <v>300</v>
          </cell>
        </row>
        <row r="3626">
          <cell r="I3626">
            <v>-665.22999999999956</v>
          </cell>
        </row>
        <row r="3627">
          <cell r="G3627">
            <v>3576459</v>
          </cell>
          <cell r="I3627">
            <v>-25000</v>
          </cell>
        </row>
        <row r="3628">
          <cell r="G3628">
            <v>3631630</v>
          </cell>
          <cell r="I3628">
            <v>-793.76</v>
          </cell>
        </row>
        <row r="3629">
          <cell r="I3629">
            <v>-189.28</v>
          </cell>
        </row>
        <row r="3630">
          <cell r="I3630">
            <v>-168.21</v>
          </cell>
        </row>
        <row r="3631">
          <cell r="I3631">
            <v>-40</v>
          </cell>
        </row>
        <row r="3632">
          <cell r="I3632">
            <v>-8.4</v>
          </cell>
        </row>
        <row r="3633">
          <cell r="I3633">
            <v>-5</v>
          </cell>
        </row>
        <row r="3634">
          <cell r="I3634">
            <v>-1.05</v>
          </cell>
        </row>
        <row r="3635">
          <cell r="I3635">
            <v>-20000</v>
          </cell>
        </row>
        <row r="3636">
          <cell r="I3636">
            <v>-2000</v>
          </cell>
        </row>
        <row r="3637">
          <cell r="G3637">
            <v>3631587</v>
          </cell>
          <cell r="I3637">
            <v>-15000</v>
          </cell>
        </row>
        <row r="3638">
          <cell r="I3638">
            <v>-23.87</v>
          </cell>
        </row>
        <row r="3639">
          <cell r="I3639">
            <v>-17.5</v>
          </cell>
        </row>
        <row r="3640">
          <cell r="I3640">
            <v>-5.01</v>
          </cell>
        </row>
        <row r="3641">
          <cell r="I3641">
            <v>-5</v>
          </cell>
        </row>
        <row r="3642">
          <cell r="I3642">
            <v>-5</v>
          </cell>
        </row>
        <row r="3643">
          <cell r="I3643">
            <v>-3.67</v>
          </cell>
        </row>
        <row r="3644">
          <cell r="I3644">
            <v>-1.05</v>
          </cell>
        </row>
        <row r="3645">
          <cell r="I3645">
            <v>-1.05</v>
          </cell>
        </row>
        <row r="3646">
          <cell r="G3646">
            <v>10178</v>
          </cell>
          <cell r="I3646">
            <v>800</v>
          </cell>
        </row>
        <row r="3647">
          <cell r="G3647">
            <v>10164</v>
          </cell>
          <cell r="I3647">
            <v>5508</v>
          </cell>
        </row>
        <row r="3648">
          <cell r="G3648" t="str">
            <v>M31</v>
          </cell>
          <cell r="I3648">
            <v>5000</v>
          </cell>
        </row>
        <row r="3649">
          <cell r="G3649">
            <v>1306</v>
          </cell>
          <cell r="I3649">
            <v>840</v>
          </cell>
        </row>
        <row r="3650">
          <cell r="G3650">
            <v>1321</v>
          </cell>
          <cell r="I3650">
            <v>576</v>
          </cell>
        </row>
        <row r="3651">
          <cell r="I3651">
            <v>-151.80999999999995</v>
          </cell>
        </row>
        <row r="3652">
          <cell r="G3652">
            <v>1325</v>
          </cell>
          <cell r="I3652">
            <v>2158</v>
          </cell>
        </row>
        <row r="3653">
          <cell r="I3653">
            <v>-363.6400000000001</v>
          </cell>
        </row>
        <row r="3654">
          <cell r="I3654">
            <v>1759.48</v>
          </cell>
        </row>
        <row r="3655">
          <cell r="I3655">
            <v>-1759.48</v>
          </cell>
        </row>
        <row r="3656">
          <cell r="I3656">
            <v>-1650</v>
          </cell>
        </row>
        <row r="3657">
          <cell r="I3657">
            <v>-3771.76</v>
          </cell>
        </row>
        <row r="3658">
          <cell r="I3658">
            <v>-377.43</v>
          </cell>
        </row>
        <row r="3659">
          <cell r="I3659">
            <v>-106.24</v>
          </cell>
        </row>
        <row r="3660">
          <cell r="G3660">
            <v>10041</v>
          </cell>
          <cell r="I3660">
            <v>5000</v>
          </cell>
        </row>
        <row r="3661">
          <cell r="I3661">
            <v>6820</v>
          </cell>
        </row>
        <row r="3662">
          <cell r="I3662">
            <v>-2274</v>
          </cell>
        </row>
        <row r="3663">
          <cell r="I3663">
            <v>-2273</v>
          </cell>
        </row>
        <row r="3664">
          <cell r="I3664">
            <v>-2273</v>
          </cell>
        </row>
        <row r="3665">
          <cell r="I3665">
            <v>-35</v>
          </cell>
        </row>
        <row r="3666">
          <cell r="I3666">
            <v>-35</v>
          </cell>
        </row>
        <row r="3667">
          <cell r="I3667">
            <v>-35</v>
          </cell>
        </row>
        <row r="3668">
          <cell r="I3668">
            <v>-9</v>
          </cell>
        </row>
        <row r="3669">
          <cell r="I3669">
            <v>-7.35</v>
          </cell>
        </row>
        <row r="3670">
          <cell r="I3670">
            <v>-7.35</v>
          </cell>
        </row>
        <row r="3671">
          <cell r="I3671">
            <v>-1.89</v>
          </cell>
        </row>
        <row r="3672">
          <cell r="I3672">
            <v>-7.35</v>
          </cell>
        </row>
        <row r="3673">
          <cell r="G3673">
            <v>10055</v>
          </cell>
          <cell r="I3673">
            <v>1300</v>
          </cell>
        </row>
        <row r="3674">
          <cell r="G3674">
            <v>10158</v>
          </cell>
          <cell r="I3674">
            <v>3387</v>
          </cell>
        </row>
        <row r="3675">
          <cell r="G3675">
            <v>10074</v>
          </cell>
          <cell r="I3675">
            <v>5276</v>
          </cell>
        </row>
        <row r="3676">
          <cell r="G3676">
            <v>10117</v>
          </cell>
          <cell r="I3676">
            <v>6724</v>
          </cell>
        </row>
        <row r="3677">
          <cell r="G3677">
            <v>4222</v>
          </cell>
          <cell r="I3677">
            <v>800</v>
          </cell>
        </row>
        <row r="3678">
          <cell r="G3678">
            <v>10175</v>
          </cell>
          <cell r="I3678">
            <v>5200</v>
          </cell>
        </row>
        <row r="3679">
          <cell r="I3679">
            <v>-3653.0400000000009</v>
          </cell>
        </row>
        <row r="3680">
          <cell r="G3680">
            <v>10177</v>
          </cell>
          <cell r="I3680">
            <v>180</v>
          </cell>
        </row>
        <row r="3681">
          <cell r="I3681">
            <v>-9.4399999999999977</v>
          </cell>
        </row>
        <row r="3682">
          <cell r="G3682">
            <v>1301</v>
          </cell>
          <cell r="I3682">
            <v>1782</v>
          </cell>
        </row>
        <row r="3683">
          <cell r="G3683">
            <v>10074</v>
          </cell>
          <cell r="I3683">
            <v>6637</v>
          </cell>
        </row>
        <row r="3684">
          <cell r="I3684">
            <v>-1465.4399999999996</v>
          </cell>
        </row>
        <row r="3685">
          <cell r="I3685">
            <v>-4500</v>
          </cell>
        </row>
        <row r="3686">
          <cell r="I3686">
            <v>-1.5</v>
          </cell>
        </row>
        <row r="3687">
          <cell r="I3687">
            <v>-0.31</v>
          </cell>
        </row>
        <row r="3688">
          <cell r="I3688">
            <v>10.55</v>
          </cell>
        </row>
        <row r="3689">
          <cell r="I3689">
            <v>40.9</v>
          </cell>
        </row>
        <row r="3690">
          <cell r="I3690">
            <v>-43.89</v>
          </cell>
        </row>
        <row r="3691">
          <cell r="I3691">
            <v>-97.06</v>
          </cell>
        </row>
        <row r="3692">
          <cell r="I3692">
            <v>-5</v>
          </cell>
        </row>
        <row r="3693">
          <cell r="I3693">
            <v>-1.05</v>
          </cell>
        </row>
        <row r="3694">
          <cell r="I3694">
            <v>-5</v>
          </cell>
        </row>
        <row r="3695">
          <cell r="I3695">
            <v>-1.05</v>
          </cell>
        </row>
        <row r="3696">
          <cell r="I3696">
            <v>-500</v>
          </cell>
        </row>
        <row r="3697">
          <cell r="I3697">
            <v>-1614.75</v>
          </cell>
        </row>
        <row r="3698">
          <cell r="I3698">
            <v>-6.33</v>
          </cell>
        </row>
        <row r="3699">
          <cell r="I3699">
            <v>-5</v>
          </cell>
        </row>
        <row r="3700">
          <cell r="I3700">
            <v>-1.32</v>
          </cell>
        </row>
        <row r="3701">
          <cell r="I3701">
            <v>-1.05</v>
          </cell>
        </row>
        <row r="3702">
          <cell r="G3702">
            <v>10091</v>
          </cell>
          <cell r="I3702">
            <v>760</v>
          </cell>
        </row>
        <row r="3703">
          <cell r="G3703">
            <v>10190</v>
          </cell>
          <cell r="I3703">
            <v>3520</v>
          </cell>
        </row>
        <row r="3704">
          <cell r="G3704">
            <v>10166</v>
          </cell>
          <cell r="I3704">
            <v>3762</v>
          </cell>
        </row>
        <row r="3705">
          <cell r="G3705">
            <v>10088</v>
          </cell>
          <cell r="I3705">
            <v>714</v>
          </cell>
        </row>
        <row r="3706">
          <cell r="G3706">
            <v>10053</v>
          </cell>
          <cell r="I3706">
            <v>12286</v>
          </cell>
        </row>
        <row r="3707">
          <cell r="I3707">
            <v>-408.44000000000051</v>
          </cell>
        </row>
        <row r="3708">
          <cell r="G3708">
            <v>10186</v>
          </cell>
          <cell r="I3708">
            <v>3069</v>
          </cell>
        </row>
        <row r="3709">
          <cell r="I3709">
            <v>-219.86000000000013</v>
          </cell>
        </row>
        <row r="3710">
          <cell r="G3710">
            <v>10161</v>
          </cell>
          <cell r="I3710">
            <v>2918</v>
          </cell>
        </row>
        <row r="3711">
          <cell r="I3711">
            <v>-479.92999999999984</v>
          </cell>
        </row>
        <row r="3712">
          <cell r="G3712">
            <v>10186</v>
          </cell>
          <cell r="I3712">
            <v>3500</v>
          </cell>
        </row>
        <row r="3713">
          <cell r="I3713">
            <v>-250.11000000000013</v>
          </cell>
        </row>
        <row r="3714">
          <cell r="G3714">
            <v>3631606</v>
          </cell>
          <cell r="I3714">
            <v>20000</v>
          </cell>
        </row>
        <row r="3715">
          <cell r="G3715">
            <v>3631606</v>
          </cell>
          <cell r="I3715">
            <v>-20000</v>
          </cell>
        </row>
        <row r="3716">
          <cell r="G3716">
            <v>3631616</v>
          </cell>
          <cell r="I3716">
            <v>-5862</v>
          </cell>
        </row>
        <row r="3717">
          <cell r="I3717">
            <v>-39.799999999999997</v>
          </cell>
        </row>
        <row r="3718">
          <cell r="I3718">
            <v>-149.13999999999999</v>
          </cell>
        </row>
        <row r="3719">
          <cell r="I3719">
            <v>65113.46</v>
          </cell>
        </row>
        <row r="3720">
          <cell r="G3720">
            <v>10130</v>
          </cell>
          <cell r="I3720">
            <v>1272</v>
          </cell>
        </row>
        <row r="3721">
          <cell r="G3721">
            <v>1341</v>
          </cell>
          <cell r="I3721">
            <v>5117</v>
          </cell>
        </row>
        <row r="3722">
          <cell r="G3722">
            <v>34</v>
          </cell>
          <cell r="I3722">
            <v>648</v>
          </cell>
        </row>
        <row r="3723">
          <cell r="G3723">
            <v>37</v>
          </cell>
          <cell r="I3723">
            <v>1000</v>
          </cell>
        </row>
        <row r="3724">
          <cell r="G3724">
            <v>10080</v>
          </cell>
          <cell r="I3724">
            <v>892</v>
          </cell>
        </row>
        <row r="3725">
          <cell r="I3725">
            <v>-1460.63</v>
          </cell>
        </row>
        <row r="3726">
          <cell r="I3726">
            <v>120</v>
          </cell>
        </row>
        <row r="3727">
          <cell r="I3727">
            <v>-155.16999999999999</v>
          </cell>
        </row>
        <row r="3728">
          <cell r="I3728">
            <v>-174.99</v>
          </cell>
        </row>
        <row r="3729">
          <cell r="I3729">
            <v>-210</v>
          </cell>
        </row>
        <row r="3730">
          <cell r="I3730">
            <v>-44.1</v>
          </cell>
        </row>
        <row r="3731">
          <cell r="I3731">
            <v>-282.75</v>
          </cell>
        </row>
        <row r="3732">
          <cell r="I3732">
            <v>-59.37</v>
          </cell>
        </row>
        <row r="3733">
          <cell r="I3733">
            <v>-5.4</v>
          </cell>
        </row>
        <row r="3734">
          <cell r="I3734">
            <v>-5.4</v>
          </cell>
        </row>
        <row r="3735">
          <cell r="I3735">
            <v>-1.1299999999999999</v>
          </cell>
        </row>
        <row r="3736">
          <cell r="I3736">
            <v>-1.1299999999999999</v>
          </cell>
        </row>
        <row r="3737">
          <cell r="G3737">
            <v>10211</v>
          </cell>
          <cell r="I3737">
            <v>600</v>
          </cell>
        </row>
        <row r="3738">
          <cell r="I3738">
            <v>1407</v>
          </cell>
        </row>
        <row r="3739">
          <cell r="G3739">
            <v>10162</v>
          </cell>
          <cell r="I3739">
            <v>3000</v>
          </cell>
        </row>
        <row r="3740">
          <cell r="G3740">
            <v>10162</v>
          </cell>
          <cell r="I3740">
            <v>3000</v>
          </cell>
        </row>
        <row r="3741">
          <cell r="I3741">
            <v>-4000</v>
          </cell>
        </row>
        <row r="3742">
          <cell r="I3742">
            <v>-2200</v>
          </cell>
        </row>
        <row r="3743">
          <cell r="I3743">
            <v>-3943</v>
          </cell>
        </row>
        <row r="3744">
          <cell r="I3744">
            <v>-3700</v>
          </cell>
        </row>
        <row r="3745">
          <cell r="I3745">
            <v>-3708</v>
          </cell>
        </row>
        <row r="3746">
          <cell r="I3746">
            <v>-3700</v>
          </cell>
        </row>
        <row r="3747">
          <cell r="I3747">
            <v>-7055</v>
          </cell>
        </row>
        <row r="3748">
          <cell r="I3748">
            <v>-3700</v>
          </cell>
        </row>
        <row r="3749">
          <cell r="I3749">
            <v>-2200</v>
          </cell>
        </row>
        <row r="3750">
          <cell r="I3750">
            <v>-3590</v>
          </cell>
        </row>
        <row r="3751">
          <cell r="I3751">
            <v>-15</v>
          </cell>
        </row>
        <row r="3752">
          <cell r="I3752">
            <v>-3.15</v>
          </cell>
        </row>
        <row r="3753">
          <cell r="I3753">
            <v>-3.62</v>
          </cell>
        </row>
        <row r="3754">
          <cell r="I3754">
            <v>-92.85</v>
          </cell>
        </row>
        <row r="3755">
          <cell r="I3755">
            <v>-149.36000000000001</v>
          </cell>
        </row>
        <row r="3756">
          <cell r="I3756">
            <v>-60</v>
          </cell>
        </row>
        <row r="3757">
          <cell r="I3757">
            <v>-28.14</v>
          </cell>
        </row>
        <row r="3758">
          <cell r="I3758">
            <v>-12</v>
          </cell>
        </row>
        <row r="3759">
          <cell r="I3759">
            <v>-60</v>
          </cell>
        </row>
        <row r="3760">
          <cell r="I3760">
            <v>-405.25</v>
          </cell>
        </row>
        <row r="3761">
          <cell r="I3761">
            <v>-5</v>
          </cell>
        </row>
        <row r="3762">
          <cell r="I3762">
            <v>-5</v>
          </cell>
        </row>
        <row r="3763">
          <cell r="I3763">
            <v>-5</v>
          </cell>
        </row>
        <row r="3764">
          <cell r="I3764">
            <v>-1.05</v>
          </cell>
        </row>
        <row r="3765">
          <cell r="I3765">
            <v>-1.05</v>
          </cell>
        </row>
        <row r="3766">
          <cell r="I3766">
            <v>-1.05</v>
          </cell>
        </row>
        <row r="3767">
          <cell r="G3767">
            <v>4163</v>
          </cell>
          <cell r="I3767">
            <v>3050</v>
          </cell>
        </row>
        <row r="3768">
          <cell r="G3768">
            <v>10225</v>
          </cell>
          <cell r="I3768">
            <v>4900</v>
          </cell>
        </row>
        <row r="3769">
          <cell r="G3769">
            <v>10210</v>
          </cell>
          <cell r="I3769">
            <v>300</v>
          </cell>
        </row>
        <row r="3770">
          <cell r="I3770">
            <v>-15.79000000000002</v>
          </cell>
        </row>
        <row r="3771">
          <cell r="I3771">
            <v>-231.23</v>
          </cell>
        </row>
        <row r="3772">
          <cell r="I3772">
            <v>-47.7</v>
          </cell>
        </row>
        <row r="3773">
          <cell r="I3773">
            <v>-40</v>
          </cell>
        </row>
        <row r="3774">
          <cell r="I3774">
            <v>-98</v>
          </cell>
        </row>
        <row r="3775">
          <cell r="I3775">
            <v>-61</v>
          </cell>
        </row>
        <row r="3776">
          <cell r="I3776">
            <v>-20000</v>
          </cell>
        </row>
        <row r="3777">
          <cell r="I3777">
            <v>-99.22</v>
          </cell>
        </row>
        <row r="3778">
          <cell r="I3778">
            <v>-8.4</v>
          </cell>
        </row>
        <row r="3779">
          <cell r="G3779">
            <v>10091</v>
          </cell>
          <cell r="I3779">
            <v>1000</v>
          </cell>
        </row>
        <row r="3780">
          <cell r="G3780">
            <v>10091</v>
          </cell>
          <cell r="I3780">
            <v>1000</v>
          </cell>
        </row>
        <row r="3781">
          <cell r="G3781">
            <v>10091</v>
          </cell>
          <cell r="I3781">
            <v>1576</v>
          </cell>
        </row>
        <row r="3782">
          <cell r="G3782">
            <v>10220</v>
          </cell>
          <cell r="I3782">
            <v>17000</v>
          </cell>
        </row>
        <row r="3783">
          <cell r="G3783">
            <v>10224</v>
          </cell>
          <cell r="I3783">
            <v>2000</v>
          </cell>
        </row>
        <row r="3784">
          <cell r="G3784">
            <v>10224</v>
          </cell>
          <cell r="I3784">
            <v>2000</v>
          </cell>
        </row>
        <row r="3785">
          <cell r="G3785">
            <v>10224</v>
          </cell>
          <cell r="I3785">
            <v>2000</v>
          </cell>
        </row>
        <row r="3786">
          <cell r="G3786">
            <v>10201</v>
          </cell>
          <cell r="I3786">
            <v>6103</v>
          </cell>
        </row>
        <row r="3787">
          <cell r="G3787">
            <v>10015</v>
          </cell>
          <cell r="I3787">
            <v>1252</v>
          </cell>
        </row>
        <row r="3788">
          <cell r="G3788">
            <v>10220</v>
          </cell>
          <cell r="I3788">
            <v>4000</v>
          </cell>
        </row>
        <row r="3789">
          <cell r="G3789">
            <v>10025</v>
          </cell>
          <cell r="I3789">
            <v>302</v>
          </cell>
        </row>
        <row r="3790">
          <cell r="I3790">
            <v>-1371.67</v>
          </cell>
        </row>
        <row r="3791">
          <cell r="G3791">
            <v>3631635</v>
          </cell>
          <cell r="I3791">
            <v>-1500</v>
          </cell>
        </row>
        <row r="3792">
          <cell r="I3792">
            <v>-125.15</v>
          </cell>
        </row>
        <row r="3793">
          <cell r="I3793">
            <v>-121.82</v>
          </cell>
        </row>
        <row r="3794">
          <cell r="I3794">
            <v>-5.68</v>
          </cell>
        </row>
        <row r="3795">
          <cell r="I3795">
            <v>-31.52</v>
          </cell>
        </row>
        <row r="3796">
          <cell r="I3796">
            <v>-20</v>
          </cell>
        </row>
        <row r="3797">
          <cell r="I3797">
            <v>-20</v>
          </cell>
        </row>
        <row r="3798">
          <cell r="I3798">
            <v>-340</v>
          </cell>
        </row>
        <row r="3799">
          <cell r="I3799">
            <v>-8.0299999999999994</v>
          </cell>
        </row>
        <row r="3800">
          <cell r="I3800">
            <v>-1.68</v>
          </cell>
        </row>
        <row r="3801">
          <cell r="I3801">
            <v>-4017.2</v>
          </cell>
        </row>
        <row r="3802">
          <cell r="G3802">
            <v>10119</v>
          </cell>
          <cell r="I3802">
            <v>729</v>
          </cell>
        </row>
        <row r="3803">
          <cell r="G3803">
            <v>4239</v>
          </cell>
          <cell r="I3803">
            <v>3239.6</v>
          </cell>
        </row>
        <row r="3804">
          <cell r="G3804">
            <v>10218</v>
          </cell>
          <cell r="I3804">
            <v>3280</v>
          </cell>
        </row>
        <row r="3805">
          <cell r="G3805">
            <v>10180</v>
          </cell>
          <cell r="I3805">
            <v>522</v>
          </cell>
        </row>
        <row r="3806">
          <cell r="G3806">
            <v>1356</v>
          </cell>
          <cell r="I3806">
            <v>22056</v>
          </cell>
        </row>
        <row r="3807">
          <cell r="I3807">
            <v>-4553.2599999999984</v>
          </cell>
        </row>
        <row r="3808">
          <cell r="I3808">
            <v>-35.64</v>
          </cell>
        </row>
        <row r="3809">
          <cell r="I3809">
            <v>-121.5</v>
          </cell>
        </row>
        <row r="3810">
          <cell r="I3810">
            <v>-304.64999999999998</v>
          </cell>
        </row>
        <row r="3811">
          <cell r="I3811">
            <v>-21.05</v>
          </cell>
        </row>
        <row r="3812">
          <cell r="I3812">
            <v>-64.790000000000006</v>
          </cell>
        </row>
        <row r="3813">
          <cell r="I3813">
            <v>-14.58</v>
          </cell>
        </row>
        <row r="3814">
          <cell r="I3814">
            <v>-6.5</v>
          </cell>
        </row>
        <row r="3815">
          <cell r="I3815">
            <v>-1.36</v>
          </cell>
        </row>
        <row r="3816">
          <cell r="I3816">
            <v>-11</v>
          </cell>
        </row>
        <row r="3817">
          <cell r="I3817">
            <v>-2.31</v>
          </cell>
        </row>
        <row r="3818">
          <cell r="I3818">
            <v>-10.82</v>
          </cell>
        </row>
        <row r="3819">
          <cell r="I3819">
            <v>-2.27</v>
          </cell>
        </row>
        <row r="3820">
          <cell r="I3820">
            <v>-35.340000000000003</v>
          </cell>
        </row>
        <row r="3821">
          <cell r="I3821">
            <v>-7.42</v>
          </cell>
        </row>
        <row r="3822">
          <cell r="G3822">
            <v>3631588</v>
          </cell>
          <cell r="I3822">
            <v>-16097.37</v>
          </cell>
        </row>
        <row r="3823">
          <cell r="I3823">
            <v>-17.5</v>
          </cell>
        </row>
        <row r="3824">
          <cell r="I3824">
            <v>-17.5</v>
          </cell>
        </row>
        <row r="3825">
          <cell r="I3825">
            <v>-3.67</v>
          </cell>
        </row>
        <row r="3826">
          <cell r="I3826">
            <v>-3.67</v>
          </cell>
        </row>
        <row r="3827">
          <cell r="G3827">
            <v>10003</v>
          </cell>
          <cell r="I3827">
            <v>471.9</v>
          </cell>
        </row>
        <row r="3828">
          <cell r="G3828">
            <v>10003</v>
          </cell>
          <cell r="I3828">
            <v>500</v>
          </cell>
        </row>
        <row r="3829">
          <cell r="G3829">
            <v>10003</v>
          </cell>
          <cell r="I3829">
            <v>716.32</v>
          </cell>
        </row>
        <row r="3830">
          <cell r="G3830">
            <v>10003</v>
          </cell>
          <cell r="I3830">
            <v>983.66</v>
          </cell>
        </row>
        <row r="3831">
          <cell r="G3831">
            <v>10003</v>
          </cell>
          <cell r="I3831">
            <v>1000</v>
          </cell>
        </row>
        <row r="3832">
          <cell r="G3832">
            <v>32</v>
          </cell>
          <cell r="I3832">
            <v>4992</v>
          </cell>
        </row>
        <row r="3833">
          <cell r="G3833">
            <v>10229</v>
          </cell>
          <cell r="I3833">
            <v>5000</v>
          </cell>
        </row>
        <row r="3834">
          <cell r="G3834">
            <v>10255</v>
          </cell>
          <cell r="I3834">
            <v>8300</v>
          </cell>
        </row>
        <row r="3835">
          <cell r="G3835">
            <v>10108</v>
          </cell>
          <cell r="I3835">
            <v>8837</v>
          </cell>
        </row>
        <row r="3836">
          <cell r="G3836">
            <v>10099</v>
          </cell>
          <cell r="I3836">
            <v>241</v>
          </cell>
        </row>
        <row r="3837">
          <cell r="I3837">
            <v>-16.930000000000007</v>
          </cell>
        </row>
        <row r="3838">
          <cell r="G3838">
            <v>3631599</v>
          </cell>
          <cell r="I3838">
            <v>-3993</v>
          </cell>
        </row>
        <row r="3839">
          <cell r="G3839">
            <v>3631634</v>
          </cell>
          <cell r="I3839">
            <v>-1500</v>
          </cell>
        </row>
        <row r="3840">
          <cell r="G3840">
            <v>3631655</v>
          </cell>
          <cell r="I3840">
            <v>-5547.61</v>
          </cell>
        </row>
        <row r="3841">
          <cell r="G3841">
            <v>3631659</v>
          </cell>
          <cell r="I3841">
            <v>-9680</v>
          </cell>
        </row>
        <row r="3842">
          <cell r="I3842">
            <v>-99.64</v>
          </cell>
        </row>
        <row r="3843">
          <cell r="I3843">
            <v>-312.61</v>
          </cell>
        </row>
        <row r="3844">
          <cell r="I3844">
            <v>-426.09</v>
          </cell>
        </row>
        <row r="3845">
          <cell r="I3845">
            <v>-10</v>
          </cell>
        </row>
        <row r="3846">
          <cell r="I3846">
            <v>-20</v>
          </cell>
        </row>
        <row r="3847">
          <cell r="I3847">
            <v>-14.32</v>
          </cell>
        </row>
        <row r="3848">
          <cell r="I3848">
            <v>-9.43</v>
          </cell>
        </row>
        <row r="3849">
          <cell r="I3849">
            <v>-19.670000000000002</v>
          </cell>
        </row>
        <row r="3850">
          <cell r="I3850">
            <v>-176.74</v>
          </cell>
        </row>
        <row r="3851">
          <cell r="I3851">
            <v>-99.84</v>
          </cell>
        </row>
        <row r="3852">
          <cell r="I3852">
            <v>-166</v>
          </cell>
        </row>
        <row r="3853">
          <cell r="I3853">
            <v>-100</v>
          </cell>
        </row>
        <row r="3854">
          <cell r="I3854">
            <v>-1285.3699999999999</v>
          </cell>
        </row>
        <row r="3855">
          <cell r="I3855">
            <v>-135.71</v>
          </cell>
        </row>
        <row r="3856">
          <cell r="I3856">
            <v>-732.41000000000008</v>
          </cell>
        </row>
        <row r="3857">
          <cell r="I3857">
            <v>-326.7</v>
          </cell>
        </row>
        <row r="3858">
          <cell r="I3858">
            <v>-4433.3999999999996</v>
          </cell>
        </row>
        <row r="3859">
          <cell r="I3859">
            <v>-3086.4100000000008</v>
          </cell>
        </row>
        <row r="3860">
          <cell r="I3860">
            <v>-18</v>
          </cell>
        </row>
        <row r="3861">
          <cell r="I3861">
            <v>-3.78</v>
          </cell>
        </row>
        <row r="3862">
          <cell r="G3862" t="str">
            <v>M31</v>
          </cell>
          <cell r="I3862">
            <v>5000</v>
          </cell>
        </row>
        <row r="3863">
          <cell r="G3863">
            <v>3576460</v>
          </cell>
          <cell r="I3863">
            <v>-21231.73</v>
          </cell>
        </row>
        <row r="3864">
          <cell r="G3864">
            <v>3631624</v>
          </cell>
          <cell r="I3864">
            <v>-20000</v>
          </cell>
        </row>
        <row r="3865">
          <cell r="I3865">
            <v>-40</v>
          </cell>
        </row>
        <row r="3866">
          <cell r="I3866">
            <v>-8.4</v>
          </cell>
        </row>
        <row r="3867">
          <cell r="I3867">
            <v>-190.64</v>
          </cell>
        </row>
        <row r="3868">
          <cell r="I3868">
            <v>-31.34</v>
          </cell>
        </row>
        <row r="3869">
          <cell r="I3869">
            <v>-4.4800000000000004</v>
          </cell>
        </row>
        <row r="3870">
          <cell r="I3870">
            <v>-100</v>
          </cell>
        </row>
        <row r="3871">
          <cell r="I3871">
            <v>-20000</v>
          </cell>
        </row>
        <row r="3872">
          <cell r="G3872">
            <v>10000</v>
          </cell>
          <cell r="I3872">
            <v>672</v>
          </cell>
        </row>
        <row r="3873">
          <cell r="G3873">
            <v>10235</v>
          </cell>
          <cell r="I3873">
            <v>1432</v>
          </cell>
        </row>
        <row r="3874">
          <cell r="G3874">
            <v>1326</v>
          </cell>
          <cell r="I3874">
            <v>11700</v>
          </cell>
        </row>
        <row r="3875">
          <cell r="G3875">
            <v>10236</v>
          </cell>
          <cell r="I3875">
            <v>2704</v>
          </cell>
        </row>
        <row r="3876">
          <cell r="I3876">
            <v>-2493.8999999999996</v>
          </cell>
        </row>
        <row r="3877">
          <cell r="I3877">
            <v>-3214.36</v>
          </cell>
        </row>
        <row r="3878">
          <cell r="I3878">
            <v>-368.3</v>
          </cell>
        </row>
        <row r="3879">
          <cell r="I3879">
            <v>-13.44</v>
          </cell>
        </row>
        <row r="3880">
          <cell r="I3880">
            <v>-4.03</v>
          </cell>
        </row>
        <row r="3881">
          <cell r="I3881">
            <v>-28.8</v>
          </cell>
        </row>
        <row r="3882">
          <cell r="I3882">
            <v>-17.010000000000002</v>
          </cell>
        </row>
        <row r="3883">
          <cell r="I3883">
            <v>-6.04</v>
          </cell>
        </row>
        <row r="3884">
          <cell r="I3884">
            <v>-5</v>
          </cell>
        </row>
        <row r="3885">
          <cell r="I3885">
            <v>-3.57</v>
          </cell>
        </row>
        <row r="3886">
          <cell r="I3886">
            <v>-1.05</v>
          </cell>
        </row>
        <row r="3887">
          <cell r="G3887">
            <v>10241</v>
          </cell>
          <cell r="I3887">
            <v>7383</v>
          </cell>
        </row>
        <row r="3888">
          <cell r="I3888">
            <v>-1227.8199999999997</v>
          </cell>
        </row>
        <row r="3889">
          <cell r="G3889">
            <v>10240</v>
          </cell>
          <cell r="I3889">
            <v>14391</v>
          </cell>
        </row>
        <row r="3890">
          <cell r="G3890">
            <v>10247</v>
          </cell>
          <cell r="I3890">
            <v>700</v>
          </cell>
        </row>
        <row r="3891">
          <cell r="G3891">
            <v>10237</v>
          </cell>
          <cell r="I3891">
            <v>517</v>
          </cell>
        </row>
        <row r="3892">
          <cell r="I3892">
            <v>-2366.7299999999996</v>
          </cell>
        </row>
        <row r="3893">
          <cell r="G3893">
            <v>10242</v>
          </cell>
          <cell r="I3893">
            <v>6253</v>
          </cell>
        </row>
        <row r="3894">
          <cell r="I3894">
            <v>-1076.46</v>
          </cell>
        </row>
        <row r="3895">
          <cell r="G3895">
            <v>1356</v>
          </cell>
          <cell r="I3895">
            <v>9928</v>
          </cell>
        </row>
        <row r="3896">
          <cell r="G3896">
            <v>10206</v>
          </cell>
          <cell r="I3896">
            <v>1088</v>
          </cell>
        </row>
        <row r="3897">
          <cell r="G3897">
            <v>10244</v>
          </cell>
          <cell r="I3897">
            <v>3080</v>
          </cell>
        </row>
        <row r="3898">
          <cell r="I3898">
            <v>-2799.34</v>
          </cell>
        </row>
        <row r="3899">
          <cell r="I3899">
            <v>-1900</v>
          </cell>
        </row>
        <row r="3900">
          <cell r="I3900">
            <v>-19.71</v>
          </cell>
        </row>
        <row r="3901">
          <cell r="I3901">
            <v>-80.05</v>
          </cell>
        </row>
        <row r="3902">
          <cell r="I3902">
            <v>-266.83999999999997</v>
          </cell>
        </row>
        <row r="3903">
          <cell r="I3903">
            <v>-13.2</v>
          </cell>
        </row>
        <row r="3904">
          <cell r="I3904">
            <v>-2.77</v>
          </cell>
        </row>
        <row r="3905">
          <cell r="G3905">
            <v>3631663</v>
          </cell>
          <cell r="I3905">
            <v>-17726.21</v>
          </cell>
        </row>
        <row r="3906">
          <cell r="I3906">
            <v>-31.9</v>
          </cell>
        </row>
        <row r="3907">
          <cell r="I3907">
            <v>-6.69</v>
          </cell>
        </row>
        <row r="3908">
          <cell r="G3908">
            <v>10257</v>
          </cell>
          <cell r="I3908">
            <v>4500</v>
          </cell>
        </row>
        <row r="3909">
          <cell r="I3909">
            <v>-8.1</v>
          </cell>
        </row>
        <row r="3910">
          <cell r="I3910">
            <v>-1.7</v>
          </cell>
        </row>
        <row r="3911">
          <cell r="I3911">
            <v>-35</v>
          </cell>
        </row>
        <row r="3912">
          <cell r="I3912">
            <v>-35</v>
          </cell>
        </row>
        <row r="3913">
          <cell r="I3913">
            <v>-7.35</v>
          </cell>
        </row>
        <row r="3914">
          <cell r="I3914">
            <v>-7.35</v>
          </cell>
        </row>
        <row r="3915">
          <cell r="G3915">
            <v>10243</v>
          </cell>
          <cell r="I3915">
            <v>1200</v>
          </cell>
        </row>
        <row r="3916">
          <cell r="I3916">
            <v>152.69999999999999</v>
          </cell>
        </row>
        <row r="3917">
          <cell r="I3917">
            <v>320</v>
          </cell>
        </row>
        <row r="3918">
          <cell r="I3918">
            <v>189</v>
          </cell>
        </row>
        <row r="3919">
          <cell r="I3919">
            <v>-120.21</v>
          </cell>
        </row>
        <row r="3920">
          <cell r="I3920">
            <v>-402.08</v>
          </cell>
        </row>
        <row r="3921">
          <cell r="I3921">
            <v>-123.1</v>
          </cell>
        </row>
        <row r="3922">
          <cell r="I3922">
            <v>-241.99</v>
          </cell>
        </row>
        <row r="3923">
          <cell r="I3923">
            <v>-22.83</v>
          </cell>
        </row>
        <row r="3924">
          <cell r="I3924">
            <v>-103.53</v>
          </cell>
        </row>
        <row r="3925">
          <cell r="I3925">
            <v>-225.93</v>
          </cell>
        </row>
        <row r="3926">
          <cell r="I3926">
            <v>-90</v>
          </cell>
        </row>
        <row r="3927">
          <cell r="I3927">
            <v>-24</v>
          </cell>
        </row>
        <row r="3928">
          <cell r="I3928">
            <v>-320</v>
          </cell>
        </row>
        <row r="3929">
          <cell r="I3929">
            <v>-189</v>
          </cell>
        </row>
        <row r="3930">
          <cell r="I3930">
            <v>-9.09</v>
          </cell>
        </row>
        <row r="3931">
          <cell r="I3931">
            <v>-1.9</v>
          </cell>
        </row>
        <row r="3932">
          <cell r="G3932">
            <v>10250</v>
          </cell>
          <cell r="I3932">
            <v>2900</v>
          </cell>
        </row>
        <row r="3933">
          <cell r="G3933">
            <v>1358</v>
          </cell>
          <cell r="I3933">
            <v>8500</v>
          </cell>
        </row>
        <row r="3934">
          <cell r="I3934">
            <v>-1954.8199999999997</v>
          </cell>
        </row>
        <row r="3935">
          <cell r="G3935">
            <v>10246</v>
          </cell>
          <cell r="I3935">
            <v>1690</v>
          </cell>
        </row>
        <row r="3936">
          <cell r="I3936">
            <v>-549.25</v>
          </cell>
        </row>
        <row r="3937">
          <cell r="G3937">
            <v>3576456</v>
          </cell>
          <cell r="I3937">
            <v>-1146</v>
          </cell>
        </row>
        <row r="3938">
          <cell r="I3938">
            <v>-10142.49</v>
          </cell>
        </row>
        <row r="3939">
          <cell r="I3939">
            <v>-32.450000000000003</v>
          </cell>
        </row>
        <row r="3940">
          <cell r="I3940">
            <v>-6.81</v>
          </cell>
        </row>
        <row r="3941">
          <cell r="I3941">
            <v>-40</v>
          </cell>
        </row>
        <row r="3942">
          <cell r="I3942">
            <v>-8.4</v>
          </cell>
        </row>
        <row r="3943">
          <cell r="I3943">
            <v>-16.21</v>
          </cell>
        </row>
        <row r="3944">
          <cell r="I3944">
            <v>-3.4</v>
          </cell>
        </row>
        <row r="3945">
          <cell r="I3945">
            <v>-5</v>
          </cell>
        </row>
        <row r="3946">
          <cell r="I3946">
            <v>-1.05</v>
          </cell>
        </row>
        <row r="3947">
          <cell r="I3947">
            <v>-16226.1</v>
          </cell>
        </row>
        <row r="3948">
          <cell r="I3948">
            <v>-20000</v>
          </cell>
        </row>
        <row r="3949">
          <cell r="I3949">
            <v>-300</v>
          </cell>
        </row>
        <row r="3950">
          <cell r="I3950">
            <v>-8106.7</v>
          </cell>
        </row>
        <row r="3951">
          <cell r="I3951">
            <v>2273</v>
          </cell>
        </row>
        <row r="3952">
          <cell r="I3952">
            <v>-2273</v>
          </cell>
        </row>
        <row r="3953">
          <cell r="I3953">
            <v>-35</v>
          </cell>
        </row>
        <row r="3954">
          <cell r="I3954">
            <v>-7.35</v>
          </cell>
        </row>
        <row r="3955">
          <cell r="I3955">
            <v>3.05</v>
          </cell>
        </row>
        <row r="3956">
          <cell r="I3956">
            <v>13.63</v>
          </cell>
        </row>
        <row r="3957">
          <cell r="I3957">
            <v>45.46</v>
          </cell>
        </row>
        <row r="3958">
          <cell r="I3958">
            <v>-344.49</v>
          </cell>
        </row>
        <row r="3959">
          <cell r="I3959">
            <v>-77.14</v>
          </cell>
        </row>
        <row r="3960">
          <cell r="I3960">
            <v>-188.9</v>
          </cell>
        </row>
        <row r="3961">
          <cell r="I3961">
            <v>-22.81</v>
          </cell>
        </row>
        <row r="3962">
          <cell r="I3962">
            <v>-45.46</v>
          </cell>
        </row>
        <row r="3963">
          <cell r="G3963">
            <v>4252</v>
          </cell>
          <cell r="I3963">
            <v>6000</v>
          </cell>
        </row>
        <row r="3964">
          <cell r="G3964">
            <v>10248</v>
          </cell>
          <cell r="I3964">
            <v>9450</v>
          </cell>
        </row>
        <row r="3965">
          <cell r="G3965">
            <v>4213</v>
          </cell>
          <cell r="I3965">
            <v>14440</v>
          </cell>
        </row>
        <row r="3966">
          <cell r="G3966">
            <v>4214</v>
          </cell>
          <cell r="I3966">
            <v>1560</v>
          </cell>
        </row>
        <row r="3967">
          <cell r="G3967">
            <v>10120</v>
          </cell>
          <cell r="I3967">
            <v>1331</v>
          </cell>
        </row>
        <row r="3968">
          <cell r="G3968">
            <v>10209</v>
          </cell>
          <cell r="I3968">
            <v>1272</v>
          </cell>
        </row>
        <row r="3969">
          <cell r="I3969">
            <v>-279.09000000000015</v>
          </cell>
        </row>
        <row r="3970">
          <cell r="G3970">
            <v>10251</v>
          </cell>
          <cell r="I3970">
            <v>12905</v>
          </cell>
        </row>
        <row r="3971">
          <cell r="I3971">
            <v>-2272.25</v>
          </cell>
        </row>
        <row r="3972">
          <cell r="G3972">
            <v>3631625</v>
          </cell>
          <cell r="I3972">
            <v>-20000</v>
          </cell>
        </row>
        <row r="3973">
          <cell r="I3973">
            <v>-1759.48</v>
          </cell>
        </row>
        <row r="3974">
          <cell r="I3974">
            <v>-350.78</v>
          </cell>
        </row>
        <row r="3975">
          <cell r="I3975">
            <v>0.27</v>
          </cell>
        </row>
        <row r="3976">
          <cell r="I3976">
            <v>-1.53</v>
          </cell>
        </row>
        <row r="3977">
          <cell r="I3977">
            <v>-188.7</v>
          </cell>
        </row>
        <row r="3978">
          <cell r="I3978">
            <v>-5</v>
          </cell>
        </row>
        <row r="3979">
          <cell r="I3979">
            <v>-1.05</v>
          </cell>
        </row>
        <row r="3980">
          <cell r="I3980">
            <v>-189</v>
          </cell>
        </row>
        <row r="3981">
          <cell r="I3981">
            <v>-320</v>
          </cell>
        </row>
        <row r="3982">
          <cell r="I3982">
            <v>-120</v>
          </cell>
        </row>
        <row r="3983">
          <cell r="I3983">
            <v>-2578.75</v>
          </cell>
        </row>
        <row r="3984">
          <cell r="I3984">
            <v>-36</v>
          </cell>
        </row>
        <row r="3985">
          <cell r="I3985">
            <v>-7.56</v>
          </cell>
        </row>
        <row r="3986">
          <cell r="G3986">
            <v>10265</v>
          </cell>
          <cell r="I3986">
            <v>15000</v>
          </cell>
        </row>
        <row r="3987">
          <cell r="G3987">
            <v>3631645</v>
          </cell>
          <cell r="I3987">
            <v>-4320.42</v>
          </cell>
        </row>
        <row r="3988">
          <cell r="G3988">
            <v>3631647</v>
          </cell>
          <cell r="I3988">
            <v>-1754.31</v>
          </cell>
        </row>
        <row r="3989">
          <cell r="I3989">
            <v>-2111.5700000000002</v>
          </cell>
        </row>
        <row r="3990">
          <cell r="I3990">
            <v>-152.16999999999999</v>
          </cell>
        </row>
        <row r="3991">
          <cell r="I3991">
            <v>-167.73</v>
          </cell>
        </row>
        <row r="3992">
          <cell r="I3992">
            <v>-46.47</v>
          </cell>
        </row>
        <row r="3993">
          <cell r="I3993">
            <v>-212.65</v>
          </cell>
        </row>
        <row r="3994">
          <cell r="I3994">
            <v>-300</v>
          </cell>
        </row>
        <row r="3995">
          <cell r="I3995">
            <v>-6.27</v>
          </cell>
        </row>
        <row r="3996">
          <cell r="I3996">
            <v>-1.31</v>
          </cell>
        </row>
        <row r="3997">
          <cell r="I3997">
            <v>-3136</v>
          </cell>
        </row>
        <row r="3998">
          <cell r="I3998">
            <v>-168</v>
          </cell>
        </row>
        <row r="3999">
          <cell r="I3999">
            <v>-35.28</v>
          </cell>
        </row>
        <row r="4000">
          <cell r="I4000">
            <v>-7.2</v>
          </cell>
        </row>
        <row r="4001">
          <cell r="I4001">
            <v>-1.51</v>
          </cell>
        </row>
        <row r="4002">
          <cell r="G4002">
            <v>10137</v>
          </cell>
          <cell r="I4002">
            <v>4000</v>
          </cell>
        </row>
        <row r="4003">
          <cell r="G4003">
            <v>10264</v>
          </cell>
          <cell r="I4003">
            <v>5692</v>
          </cell>
        </row>
        <row r="4004">
          <cell r="G4004">
            <v>10260</v>
          </cell>
          <cell r="I4004">
            <v>20000</v>
          </cell>
        </row>
        <row r="4005">
          <cell r="G4005">
            <v>10266</v>
          </cell>
          <cell r="I4005">
            <v>7498</v>
          </cell>
        </row>
        <row r="4006">
          <cell r="I4006">
            <v>-1817.71</v>
          </cell>
        </row>
        <row r="4007">
          <cell r="I4007">
            <v>-72.53</v>
          </cell>
        </row>
        <row r="4008">
          <cell r="I4008">
            <v>-178.15</v>
          </cell>
        </row>
        <row r="4009">
          <cell r="I4009">
            <v>-113.84</v>
          </cell>
        </row>
        <row r="4010">
          <cell r="I4010">
            <v>-400</v>
          </cell>
        </row>
        <row r="4011">
          <cell r="I4011">
            <v>-80</v>
          </cell>
        </row>
        <row r="4012">
          <cell r="G4012">
            <v>3631670</v>
          </cell>
          <cell r="I4012">
            <v>-12000</v>
          </cell>
        </row>
        <row r="4013">
          <cell r="I4013">
            <v>-21.6</v>
          </cell>
        </row>
        <row r="4014">
          <cell r="I4014">
            <v>-4.53</v>
          </cell>
        </row>
        <row r="4015">
          <cell r="I4015">
            <v>3.78</v>
          </cell>
        </row>
        <row r="4016">
          <cell r="I4016">
            <v>-75.7</v>
          </cell>
        </row>
        <row r="4017">
          <cell r="I4017">
            <v>-37.86</v>
          </cell>
        </row>
        <row r="4018">
          <cell r="I4018">
            <v>-126.21</v>
          </cell>
        </row>
        <row r="4019">
          <cell r="I4019">
            <v>-27.5</v>
          </cell>
        </row>
        <row r="4020">
          <cell r="I4020">
            <v>-5.77</v>
          </cell>
        </row>
        <row r="4021">
          <cell r="I4021">
            <v>-6.5</v>
          </cell>
        </row>
        <row r="4022">
          <cell r="I4022">
            <v>-1.36</v>
          </cell>
        </row>
        <row r="4023">
          <cell r="I4023">
            <v>-7.11</v>
          </cell>
        </row>
        <row r="4024">
          <cell r="I4024">
            <v>-1.49</v>
          </cell>
        </row>
        <row r="4025">
          <cell r="I4025">
            <v>-26.88</v>
          </cell>
        </row>
        <row r="4026">
          <cell r="I4026">
            <v>-5.64</v>
          </cell>
        </row>
        <row r="4027">
          <cell r="G4027">
            <v>3631667</v>
          </cell>
          <cell r="I4027">
            <v>-20000</v>
          </cell>
        </row>
        <row r="4028">
          <cell r="G4028">
            <v>3631638</v>
          </cell>
          <cell r="I4028">
            <v>-15000</v>
          </cell>
        </row>
        <row r="4029">
          <cell r="G4029">
            <v>3631636</v>
          </cell>
          <cell r="I4029">
            <v>-1836.05</v>
          </cell>
        </row>
        <row r="4030">
          <cell r="G4030">
            <v>10267</v>
          </cell>
          <cell r="I4030">
            <v>348</v>
          </cell>
        </row>
        <row r="4031">
          <cell r="I4031">
            <v>-18.259999999999991</v>
          </cell>
        </row>
        <row r="4032">
          <cell r="G4032">
            <v>10163</v>
          </cell>
          <cell r="I4032">
            <v>829</v>
          </cell>
        </row>
        <row r="4033">
          <cell r="I4033">
            <v>-88.87</v>
          </cell>
        </row>
        <row r="4034">
          <cell r="G4034">
            <v>4175</v>
          </cell>
          <cell r="I4034">
            <v>2444</v>
          </cell>
        </row>
        <row r="4035">
          <cell r="G4035">
            <v>10036</v>
          </cell>
          <cell r="I4035">
            <v>500</v>
          </cell>
        </row>
        <row r="4036">
          <cell r="G4036">
            <v>10036</v>
          </cell>
          <cell r="I4036">
            <v>2500</v>
          </cell>
        </row>
        <row r="4037">
          <cell r="G4037">
            <v>10036</v>
          </cell>
          <cell r="I4037">
            <v>1778</v>
          </cell>
        </row>
        <row r="4038">
          <cell r="G4038">
            <v>10275</v>
          </cell>
          <cell r="I4038">
            <v>13800</v>
          </cell>
        </row>
        <row r="4039">
          <cell r="G4039">
            <v>3631673</v>
          </cell>
          <cell r="I4039">
            <v>-21290.54</v>
          </cell>
        </row>
        <row r="4040">
          <cell r="G4040">
            <v>3701525</v>
          </cell>
          <cell r="I4040">
            <v>-770.16</v>
          </cell>
        </row>
        <row r="4041">
          <cell r="I4041">
            <v>-5</v>
          </cell>
        </row>
        <row r="4042">
          <cell r="I4042">
            <v>-1.05</v>
          </cell>
        </row>
        <row r="4043">
          <cell r="G4043">
            <v>3701526</v>
          </cell>
          <cell r="I4043">
            <v>-734.6</v>
          </cell>
        </row>
        <row r="4044">
          <cell r="I4044">
            <v>-5</v>
          </cell>
        </row>
        <row r="4045">
          <cell r="I4045">
            <v>-1.05</v>
          </cell>
        </row>
        <row r="4046">
          <cell r="G4046">
            <v>3701527</v>
          </cell>
          <cell r="I4046">
            <v>-2081.38</v>
          </cell>
        </row>
        <row r="4047">
          <cell r="I4047">
            <v>-5</v>
          </cell>
        </row>
        <row r="4048">
          <cell r="I4048">
            <v>-1.05</v>
          </cell>
        </row>
        <row r="4049">
          <cell r="I4049">
            <v>-6.59</v>
          </cell>
        </row>
        <row r="4050">
          <cell r="I4050">
            <v>-48.88</v>
          </cell>
        </row>
        <row r="4051">
          <cell r="I4051">
            <v>-35.56</v>
          </cell>
        </row>
        <row r="4052">
          <cell r="I4052">
            <v>-10</v>
          </cell>
        </row>
        <row r="4053">
          <cell r="I4053">
            <v>-50</v>
          </cell>
        </row>
        <row r="4054">
          <cell r="I4054">
            <v>-14.8</v>
          </cell>
        </row>
        <row r="4055">
          <cell r="I4055">
            <v>-49.73</v>
          </cell>
        </row>
        <row r="4056">
          <cell r="I4056">
            <v>-222.21</v>
          </cell>
        </row>
        <row r="4057">
          <cell r="G4057">
            <v>10270</v>
          </cell>
          <cell r="I4057">
            <v>1000</v>
          </cell>
        </row>
        <row r="4058">
          <cell r="G4058">
            <v>10272</v>
          </cell>
          <cell r="I4058">
            <v>985</v>
          </cell>
        </row>
        <row r="4059">
          <cell r="I4059">
            <v>-141.83999999999992</v>
          </cell>
        </row>
        <row r="4060">
          <cell r="G4060">
            <v>10286</v>
          </cell>
          <cell r="I4060">
            <v>1413</v>
          </cell>
        </row>
        <row r="4061">
          <cell r="I4061">
            <v>11000</v>
          </cell>
        </row>
        <row r="4062">
          <cell r="I4062">
            <v>-19.8</v>
          </cell>
        </row>
        <row r="4063">
          <cell r="I4063">
            <v>-4.1500000000000004</v>
          </cell>
        </row>
        <row r="4064">
          <cell r="G4064">
            <v>10252</v>
          </cell>
          <cell r="I4064">
            <v>500</v>
          </cell>
        </row>
        <row r="4065">
          <cell r="I4065">
            <v>-38.32</v>
          </cell>
        </row>
        <row r="4066">
          <cell r="I4066">
            <v>-8.0399999999999991</v>
          </cell>
        </row>
        <row r="4067">
          <cell r="I4067">
            <v>-220</v>
          </cell>
        </row>
        <row r="4068">
          <cell r="I4068">
            <v>-28.26</v>
          </cell>
        </row>
        <row r="4069">
          <cell r="I4069">
            <v>-36.86</v>
          </cell>
        </row>
        <row r="4070">
          <cell r="I4070">
            <v>-85.52</v>
          </cell>
        </row>
        <row r="4071">
          <cell r="I4071">
            <v>-150.69</v>
          </cell>
        </row>
        <row r="4072">
          <cell r="G4072">
            <v>3701529</v>
          </cell>
          <cell r="I4072">
            <v>-6656.59</v>
          </cell>
        </row>
        <row r="4073">
          <cell r="I4073">
            <v>-8</v>
          </cell>
        </row>
        <row r="4074">
          <cell r="I4074">
            <v>-1.68</v>
          </cell>
        </row>
        <row r="4075">
          <cell r="I4075">
            <v>29000</v>
          </cell>
        </row>
        <row r="4076">
          <cell r="I4076">
            <v>-52.2</v>
          </cell>
        </row>
        <row r="4077">
          <cell r="I4077">
            <v>-10.96</v>
          </cell>
        </row>
        <row r="4078">
          <cell r="I4078">
            <v>-5</v>
          </cell>
        </row>
        <row r="4079">
          <cell r="I4079">
            <v>-1.05</v>
          </cell>
        </row>
        <row r="4080">
          <cell r="I4080">
            <v>-16.309999999999999</v>
          </cell>
        </row>
        <row r="4081">
          <cell r="I4081">
            <v>-3.42</v>
          </cell>
        </row>
        <row r="4082">
          <cell r="G4082">
            <v>10287</v>
          </cell>
          <cell r="I4082">
            <v>6300</v>
          </cell>
        </row>
        <row r="4083">
          <cell r="G4083">
            <v>10284</v>
          </cell>
          <cell r="I4083">
            <v>2693</v>
          </cell>
        </row>
        <row r="4084">
          <cell r="G4084">
            <v>10288</v>
          </cell>
          <cell r="I4084">
            <v>6460</v>
          </cell>
        </row>
        <row r="4085">
          <cell r="G4085">
            <v>10291</v>
          </cell>
          <cell r="I4085">
            <v>4334</v>
          </cell>
        </row>
        <row r="4086">
          <cell r="G4086">
            <v>10279</v>
          </cell>
          <cell r="I4086">
            <v>600</v>
          </cell>
        </row>
        <row r="4087">
          <cell r="I4087">
            <v>-2533.5499999999993</v>
          </cell>
        </row>
        <row r="4088">
          <cell r="G4088">
            <v>10281</v>
          </cell>
          <cell r="I4088">
            <v>1267</v>
          </cell>
        </row>
        <row r="4089">
          <cell r="I4089">
            <v>-218.09999999999991</v>
          </cell>
        </row>
        <row r="4090">
          <cell r="I4090">
            <v>-3300</v>
          </cell>
        </row>
        <row r="4091">
          <cell r="I4091">
            <v>-1.5</v>
          </cell>
        </row>
        <row r="4092">
          <cell r="I4092">
            <v>-0.31</v>
          </cell>
        </row>
        <row r="4093">
          <cell r="I4093">
            <v>-42.19</v>
          </cell>
        </row>
        <row r="4094">
          <cell r="I4094">
            <v>-174</v>
          </cell>
        </row>
        <row r="4095">
          <cell r="I4095">
            <v>-580</v>
          </cell>
        </row>
        <row r="4096">
          <cell r="I4096">
            <v>-9.9</v>
          </cell>
        </row>
        <row r="4097">
          <cell r="I4097">
            <v>-2.0699999999999998</v>
          </cell>
        </row>
        <row r="4098">
          <cell r="I4098">
            <v>-66.209999999999994</v>
          </cell>
        </row>
        <row r="4099">
          <cell r="I4099">
            <v>-13.9</v>
          </cell>
        </row>
        <row r="4100">
          <cell r="I4100">
            <v>-8106.6</v>
          </cell>
        </row>
        <row r="4101">
          <cell r="I4101">
            <v>-25000</v>
          </cell>
        </row>
        <row r="4102">
          <cell r="G4102">
            <v>10229</v>
          </cell>
          <cell r="I4102">
            <v>1860</v>
          </cell>
        </row>
        <row r="4103">
          <cell r="I4103">
            <v>-8</v>
          </cell>
        </row>
        <row r="4104">
          <cell r="I4104">
            <v>-1.68</v>
          </cell>
        </row>
        <row r="4105">
          <cell r="I4105">
            <v>-5</v>
          </cell>
        </row>
        <row r="4106">
          <cell r="I4106">
            <v>-1.05</v>
          </cell>
        </row>
        <row r="4107">
          <cell r="I4107">
            <v>-5</v>
          </cell>
        </row>
        <row r="4108">
          <cell r="I4108">
            <v>-1.05</v>
          </cell>
        </row>
        <row r="4109">
          <cell r="I4109">
            <v>-5</v>
          </cell>
        </row>
        <row r="4110">
          <cell r="I4110">
            <v>-1.05</v>
          </cell>
        </row>
        <row r="4111">
          <cell r="I4111">
            <v>-5</v>
          </cell>
        </row>
        <row r="4112">
          <cell r="I4112">
            <v>-1.05</v>
          </cell>
        </row>
        <row r="4113">
          <cell r="I4113">
            <v>-5</v>
          </cell>
        </row>
        <row r="4114">
          <cell r="I4114">
            <v>-1.05</v>
          </cell>
        </row>
        <row r="4115">
          <cell r="I4115">
            <v>-5</v>
          </cell>
        </row>
        <row r="4116">
          <cell r="I4116">
            <v>-1.05</v>
          </cell>
        </row>
        <row r="4117">
          <cell r="G4117" t="str">
            <v>M32</v>
          </cell>
          <cell r="I4117">
            <v>1271</v>
          </cell>
        </row>
        <row r="4118">
          <cell r="G4118" t="str">
            <v>M34</v>
          </cell>
          <cell r="I4118">
            <v>72</v>
          </cell>
        </row>
        <row r="4119">
          <cell r="G4119" t="str">
            <v>M36</v>
          </cell>
          <cell r="I4119">
            <v>391</v>
          </cell>
        </row>
        <row r="4120">
          <cell r="G4120" t="str">
            <v>M37</v>
          </cell>
          <cell r="I4120">
            <v>625.5</v>
          </cell>
        </row>
        <row r="4121">
          <cell r="G4121" t="str">
            <v>M38</v>
          </cell>
          <cell r="I4121">
            <v>1777.5</v>
          </cell>
        </row>
        <row r="4122">
          <cell r="G4122" t="str">
            <v>M39</v>
          </cell>
          <cell r="I4122">
            <v>523</v>
          </cell>
        </row>
        <row r="4123">
          <cell r="G4123" t="str">
            <v>M39</v>
          </cell>
          <cell r="I4123">
            <v>530</v>
          </cell>
        </row>
        <row r="4124">
          <cell r="G4124" t="str">
            <v>M40</v>
          </cell>
          <cell r="I4124">
            <v>370</v>
          </cell>
        </row>
        <row r="4125">
          <cell r="G4125">
            <v>10293</v>
          </cell>
          <cell r="I4125">
            <v>2704</v>
          </cell>
        </row>
        <row r="4126">
          <cell r="G4126">
            <v>10297</v>
          </cell>
          <cell r="I4126">
            <v>2365</v>
          </cell>
        </row>
        <row r="4127">
          <cell r="I4127">
            <v>-376.53999999999996</v>
          </cell>
        </row>
        <row r="4128">
          <cell r="I4128">
            <v>-222.67</v>
          </cell>
        </row>
        <row r="4129">
          <cell r="I4129">
            <v>-136.34</v>
          </cell>
        </row>
        <row r="4130">
          <cell r="I4130">
            <v>-219.69</v>
          </cell>
        </row>
        <row r="4131">
          <cell r="I4131">
            <v>-11.37</v>
          </cell>
        </row>
        <row r="4132">
          <cell r="I4132">
            <v>-20.97</v>
          </cell>
        </row>
        <row r="4133">
          <cell r="I4133">
            <v>-37.200000000000003</v>
          </cell>
        </row>
        <row r="4134">
          <cell r="I4134">
            <v>-93.2</v>
          </cell>
        </row>
        <row r="4135">
          <cell r="I4135">
            <v>-18</v>
          </cell>
        </row>
        <row r="4136">
          <cell r="I4136">
            <v>-54.08</v>
          </cell>
        </row>
        <row r="4137">
          <cell r="I4137">
            <v>-8</v>
          </cell>
        </row>
        <row r="4138">
          <cell r="I4138">
            <v>-1.68</v>
          </cell>
        </row>
        <row r="4139">
          <cell r="I4139">
            <v>-9.1199999999999992</v>
          </cell>
        </row>
        <row r="4140">
          <cell r="I4140">
            <v>-1.91</v>
          </cell>
        </row>
        <row r="4141">
          <cell r="G4141">
            <v>10061</v>
          </cell>
          <cell r="I4141">
            <v>1875</v>
          </cell>
        </row>
        <row r="4142">
          <cell r="G4142">
            <v>10061</v>
          </cell>
          <cell r="I4142">
            <v>2353</v>
          </cell>
        </row>
        <row r="4143">
          <cell r="G4143">
            <v>10091</v>
          </cell>
          <cell r="I4143">
            <v>1200</v>
          </cell>
        </row>
        <row r="4144">
          <cell r="G4144">
            <v>10090</v>
          </cell>
          <cell r="I4144">
            <v>397</v>
          </cell>
        </row>
        <row r="4145">
          <cell r="G4145">
            <v>10061</v>
          </cell>
          <cell r="I4145">
            <v>266</v>
          </cell>
        </row>
        <row r="4146">
          <cell r="G4146">
            <v>10061</v>
          </cell>
          <cell r="I4146">
            <v>2000</v>
          </cell>
        </row>
        <row r="4147">
          <cell r="G4147">
            <v>10061</v>
          </cell>
          <cell r="I4147">
            <v>2280</v>
          </cell>
        </row>
        <row r="4148">
          <cell r="G4148">
            <v>1344</v>
          </cell>
          <cell r="I4148">
            <v>2000</v>
          </cell>
        </row>
        <row r="4149">
          <cell r="G4149">
            <v>1344</v>
          </cell>
          <cell r="I4149">
            <v>1796</v>
          </cell>
        </row>
        <row r="4150">
          <cell r="I4150">
            <v>-407.02</v>
          </cell>
        </row>
        <row r="4151">
          <cell r="G4151">
            <v>10103</v>
          </cell>
          <cell r="I4151">
            <v>2000</v>
          </cell>
        </row>
        <row r="4152">
          <cell r="G4152">
            <v>10103</v>
          </cell>
          <cell r="I4152">
            <v>2000</v>
          </cell>
        </row>
        <row r="4153">
          <cell r="I4153">
            <v>-285.84999999999991</v>
          </cell>
        </row>
        <row r="4154">
          <cell r="G4154">
            <v>3631649</v>
          </cell>
          <cell r="I4154">
            <v>-20000</v>
          </cell>
        </row>
        <row r="4155">
          <cell r="G4155">
            <v>3631656</v>
          </cell>
          <cell r="I4155">
            <v>-20000</v>
          </cell>
        </row>
        <row r="4156">
          <cell r="I4156">
            <v>-2.79</v>
          </cell>
        </row>
        <row r="4157">
          <cell r="I4157">
            <v>-74.150000000000006</v>
          </cell>
        </row>
        <row r="4158">
          <cell r="I4158">
            <v>-39.76</v>
          </cell>
        </row>
        <row r="4159">
          <cell r="I4159">
            <v>-37.5</v>
          </cell>
        </row>
        <row r="4160">
          <cell r="I4160">
            <v>-55</v>
          </cell>
        </row>
        <row r="4161">
          <cell r="I4161">
            <v>-24</v>
          </cell>
        </row>
        <row r="4162">
          <cell r="I4162">
            <v>-5.32</v>
          </cell>
        </row>
        <row r="4163">
          <cell r="I4163">
            <v>-40</v>
          </cell>
        </row>
        <row r="4164">
          <cell r="I4164">
            <v>-45.6</v>
          </cell>
        </row>
        <row r="4165">
          <cell r="I4165">
            <v>4553.49</v>
          </cell>
        </row>
        <row r="4166">
          <cell r="G4166">
            <v>10300</v>
          </cell>
          <cell r="I4166">
            <v>1500</v>
          </cell>
        </row>
        <row r="4167">
          <cell r="I4167">
            <v>-92.740000000000009</v>
          </cell>
        </row>
        <row r="4168">
          <cell r="G4168">
            <v>10301</v>
          </cell>
          <cell r="I4168">
            <v>1276</v>
          </cell>
        </row>
        <row r="4169">
          <cell r="I4169">
            <v>-189.77999999999997</v>
          </cell>
        </row>
        <row r="4170">
          <cell r="I4170">
            <v>-241.46</v>
          </cell>
        </row>
        <row r="4171">
          <cell r="I4171">
            <v>-42.61</v>
          </cell>
        </row>
        <row r="4172">
          <cell r="I4172">
            <v>-74.28</v>
          </cell>
        </row>
        <row r="4173">
          <cell r="I4173">
            <v>-5</v>
          </cell>
        </row>
        <row r="4174">
          <cell r="I4174">
            <v>-1.05</v>
          </cell>
        </row>
        <row r="4175">
          <cell r="I4175">
            <v>-0.15</v>
          </cell>
        </row>
        <row r="4176">
          <cell r="I4176">
            <v>-67.77</v>
          </cell>
        </row>
        <row r="4177">
          <cell r="I4177">
            <v>-605</v>
          </cell>
        </row>
        <row r="4178">
          <cell r="I4178">
            <v>-7.37</v>
          </cell>
        </row>
        <row r="4179">
          <cell r="I4179">
            <v>-0.77</v>
          </cell>
        </row>
        <row r="4180">
          <cell r="I4180">
            <v>-210</v>
          </cell>
        </row>
        <row r="4181">
          <cell r="I4181">
            <v>-44.1</v>
          </cell>
        </row>
        <row r="4182">
          <cell r="I4182">
            <v>-275.5</v>
          </cell>
        </row>
        <row r="4183">
          <cell r="I4183">
            <v>-57.85</v>
          </cell>
        </row>
        <row r="4184">
          <cell r="G4184">
            <v>3631626</v>
          </cell>
          <cell r="I4184">
            <v>-20000</v>
          </cell>
        </row>
        <row r="4185">
          <cell r="G4185">
            <v>4240</v>
          </cell>
          <cell r="I4185">
            <v>11893</v>
          </cell>
        </row>
        <row r="4186">
          <cell r="G4186">
            <v>10306</v>
          </cell>
          <cell r="I4186">
            <v>2000</v>
          </cell>
        </row>
        <row r="4187">
          <cell r="I4187">
            <v>-5</v>
          </cell>
        </row>
        <row r="4188">
          <cell r="I4188">
            <v>-1.05</v>
          </cell>
        </row>
        <row r="4189">
          <cell r="G4189">
            <v>10229</v>
          </cell>
          <cell r="I4189">
            <v>3116</v>
          </cell>
        </row>
        <row r="4190">
          <cell r="I4190">
            <v>-5.6</v>
          </cell>
        </row>
        <row r="4191">
          <cell r="I4191">
            <v>-1.17</v>
          </cell>
        </row>
        <row r="4192">
          <cell r="G4192">
            <v>1352</v>
          </cell>
          <cell r="I4192">
            <v>9090</v>
          </cell>
        </row>
        <row r="4193">
          <cell r="I4193">
            <v>-16.36</v>
          </cell>
        </row>
        <row r="4194">
          <cell r="I4194">
            <v>-3.43</v>
          </cell>
        </row>
        <row r="4195">
          <cell r="I4195">
            <v>29000</v>
          </cell>
        </row>
        <row r="4196">
          <cell r="I4196">
            <v>-52.2</v>
          </cell>
        </row>
        <row r="4197">
          <cell r="I4197">
            <v>-10.96</v>
          </cell>
        </row>
        <row r="4198">
          <cell r="I4198">
            <v>4000</v>
          </cell>
        </row>
        <row r="4199">
          <cell r="I4199">
            <v>-7.2</v>
          </cell>
        </row>
        <row r="4200">
          <cell r="I4200">
            <v>-1.51</v>
          </cell>
        </row>
        <row r="4201">
          <cell r="I4201">
            <v>-8.3699999999999992</v>
          </cell>
        </row>
        <row r="4202">
          <cell r="I4202">
            <v>-1.75</v>
          </cell>
        </row>
        <row r="4203">
          <cell r="I4203">
            <v>-9</v>
          </cell>
        </row>
        <row r="4204">
          <cell r="I4204">
            <v>-1.89</v>
          </cell>
        </row>
        <row r="4205">
          <cell r="G4205">
            <v>10118</v>
          </cell>
          <cell r="I4205">
            <v>1122</v>
          </cell>
        </row>
        <row r="4206">
          <cell r="G4206">
            <v>10040</v>
          </cell>
          <cell r="I4206">
            <v>12640</v>
          </cell>
        </row>
        <row r="4207">
          <cell r="I4207">
            <v>-2047.1299999999992</v>
          </cell>
        </row>
        <row r="4208">
          <cell r="I4208">
            <v>-4000</v>
          </cell>
        </row>
        <row r="4209">
          <cell r="I4209">
            <v>-3700</v>
          </cell>
        </row>
        <row r="4210">
          <cell r="I4210">
            <v>-3708</v>
          </cell>
        </row>
        <row r="4211">
          <cell r="I4211">
            <v>-3700</v>
          </cell>
        </row>
        <row r="4212">
          <cell r="I4212">
            <v>-3700</v>
          </cell>
        </row>
        <row r="4213">
          <cell r="I4213">
            <v>-2200</v>
          </cell>
        </row>
        <row r="4214">
          <cell r="I4214">
            <v>-3590</v>
          </cell>
        </row>
        <row r="4215">
          <cell r="I4215">
            <v>-2200</v>
          </cell>
        </row>
        <row r="4216">
          <cell r="I4216">
            <v>-12</v>
          </cell>
        </row>
        <row r="4217">
          <cell r="I4217">
            <v>-2.52</v>
          </cell>
        </row>
        <row r="4218">
          <cell r="I4218">
            <v>-128.75</v>
          </cell>
        </row>
        <row r="4219">
          <cell r="I4219">
            <v>-369.53</v>
          </cell>
        </row>
        <row r="4220">
          <cell r="I4220">
            <v>-18.62</v>
          </cell>
        </row>
        <row r="4221">
          <cell r="I4221">
            <v>-3.91</v>
          </cell>
        </row>
        <row r="4222">
          <cell r="G4222">
            <v>10304</v>
          </cell>
          <cell r="I4222">
            <v>5000</v>
          </cell>
        </row>
        <row r="4223">
          <cell r="G4223" t="str">
            <v>M32</v>
          </cell>
          <cell r="I4223">
            <v>4655</v>
          </cell>
        </row>
        <row r="4224">
          <cell r="I4224">
            <v>-405.25</v>
          </cell>
        </row>
        <row r="4225">
          <cell r="G4225">
            <v>10103</v>
          </cell>
          <cell r="I4225">
            <v>1660</v>
          </cell>
        </row>
        <row r="4226">
          <cell r="G4226">
            <v>10103</v>
          </cell>
          <cell r="I4226">
            <v>2000</v>
          </cell>
        </row>
        <row r="4227">
          <cell r="G4227">
            <v>10103</v>
          </cell>
          <cell r="I4227">
            <v>2000</v>
          </cell>
        </row>
        <row r="4228">
          <cell r="G4228">
            <v>10303</v>
          </cell>
          <cell r="I4228">
            <v>4000</v>
          </cell>
        </row>
        <row r="4229">
          <cell r="G4229">
            <v>10314</v>
          </cell>
          <cell r="I4229">
            <v>6754</v>
          </cell>
        </row>
        <row r="4230">
          <cell r="G4230">
            <v>10315</v>
          </cell>
          <cell r="I4230">
            <v>2390</v>
          </cell>
        </row>
        <row r="4231">
          <cell r="I4231">
            <v>-2263.52</v>
          </cell>
        </row>
        <row r="4232">
          <cell r="G4232">
            <v>10313</v>
          </cell>
          <cell r="I4232">
            <v>12220</v>
          </cell>
        </row>
        <row r="4233">
          <cell r="I4233">
            <v>-2029.0400000000009</v>
          </cell>
        </row>
        <row r="4234">
          <cell r="I4234">
            <v>-15000</v>
          </cell>
        </row>
        <row r="4235">
          <cell r="I4235">
            <v>-163.41999999999999</v>
          </cell>
        </row>
        <row r="4236">
          <cell r="I4236">
            <v>-128.21</v>
          </cell>
        </row>
        <row r="4237">
          <cell r="I4237">
            <v>-4150</v>
          </cell>
        </row>
        <row r="4238">
          <cell r="I4238">
            <v>-7055</v>
          </cell>
        </row>
        <row r="4239">
          <cell r="I4239">
            <v>-3</v>
          </cell>
        </row>
        <row r="4240">
          <cell r="I4240">
            <v>-0.63</v>
          </cell>
        </row>
        <row r="4241">
          <cell r="I4241">
            <v>-2535.75</v>
          </cell>
        </row>
        <row r="4242">
          <cell r="I4242">
            <v>-25000</v>
          </cell>
        </row>
        <row r="4243">
          <cell r="I4243">
            <v>-50</v>
          </cell>
        </row>
        <row r="4244">
          <cell r="I4244">
            <v>-10.5</v>
          </cell>
        </row>
        <row r="4245">
          <cell r="I4245">
            <v>-5.07</v>
          </cell>
        </row>
        <row r="4246">
          <cell r="I4246">
            <v>-1.06</v>
          </cell>
        </row>
        <row r="4247">
          <cell r="I4247">
            <v>-90</v>
          </cell>
        </row>
        <row r="4248">
          <cell r="I4248">
            <v>-160.37</v>
          </cell>
        </row>
        <row r="4249">
          <cell r="G4249">
            <v>10312</v>
          </cell>
          <cell r="I4249">
            <v>7000</v>
          </cell>
        </row>
        <row r="4250">
          <cell r="I4250">
            <v>-12.6</v>
          </cell>
        </row>
        <row r="4251">
          <cell r="I4251">
            <v>-2.64</v>
          </cell>
        </row>
        <row r="4252">
          <cell r="I4252">
            <v>-99.22</v>
          </cell>
        </row>
        <row r="4253">
          <cell r="G4253">
            <v>4223</v>
          </cell>
          <cell r="I4253">
            <v>3855</v>
          </cell>
        </row>
        <row r="4254">
          <cell r="I4254">
            <v>-377.69000000000005</v>
          </cell>
        </row>
        <row r="4255">
          <cell r="I4255">
            <v>-233.51</v>
          </cell>
        </row>
        <row r="4256">
          <cell r="I4256">
            <v>-42</v>
          </cell>
        </row>
        <row r="4257">
          <cell r="I4257">
            <v>-16.5</v>
          </cell>
        </row>
        <row r="4258">
          <cell r="I4258">
            <v>-3.46</v>
          </cell>
        </row>
        <row r="4259">
          <cell r="G4259">
            <v>10073</v>
          </cell>
          <cell r="I4259">
            <v>5000</v>
          </cell>
        </row>
        <row r="4260">
          <cell r="G4260">
            <v>10067</v>
          </cell>
          <cell r="I4260">
            <v>1660</v>
          </cell>
        </row>
        <row r="4261">
          <cell r="G4261">
            <v>10168</v>
          </cell>
          <cell r="I4261">
            <v>1500</v>
          </cell>
        </row>
        <row r="4262">
          <cell r="G4262">
            <v>10325</v>
          </cell>
          <cell r="I4262">
            <v>1124.2</v>
          </cell>
        </row>
        <row r="4263">
          <cell r="G4263">
            <v>4250</v>
          </cell>
          <cell r="I4263">
            <v>2700</v>
          </cell>
        </row>
        <row r="4264">
          <cell r="G4264">
            <v>10178</v>
          </cell>
          <cell r="I4264">
            <v>793</v>
          </cell>
        </row>
        <row r="4265">
          <cell r="I4265">
            <v>-399.23999999999978</v>
          </cell>
        </row>
        <row r="4266">
          <cell r="I4266">
            <v>-41.440000000000055</v>
          </cell>
        </row>
        <row r="4267">
          <cell r="G4267">
            <v>3631627</v>
          </cell>
          <cell r="I4267">
            <v>-21226.1</v>
          </cell>
        </row>
        <row r="4268">
          <cell r="G4268">
            <v>3631660</v>
          </cell>
          <cell r="I4268">
            <v>-3985.74</v>
          </cell>
        </row>
        <row r="4269">
          <cell r="I4269">
            <v>-0.11</v>
          </cell>
        </row>
        <row r="4270">
          <cell r="I4270">
            <v>-76.56</v>
          </cell>
        </row>
        <row r="4271">
          <cell r="I4271">
            <v>5000</v>
          </cell>
        </row>
        <row r="4272">
          <cell r="I4272">
            <v>5000</v>
          </cell>
        </row>
        <row r="4273">
          <cell r="G4273">
            <v>10343</v>
          </cell>
          <cell r="I4273">
            <v>4000</v>
          </cell>
        </row>
        <row r="4274">
          <cell r="G4274">
            <v>10344</v>
          </cell>
          <cell r="I4274">
            <v>5500</v>
          </cell>
        </row>
        <row r="4275">
          <cell r="I4275">
            <v>-1.89</v>
          </cell>
        </row>
        <row r="4276">
          <cell r="I4276">
            <v>-9</v>
          </cell>
        </row>
        <row r="4277">
          <cell r="I4277">
            <v>-1.89</v>
          </cell>
        </row>
        <row r="4278">
          <cell r="I4278">
            <v>-9</v>
          </cell>
        </row>
        <row r="4279">
          <cell r="G4279">
            <v>3631666</v>
          </cell>
          <cell r="I4279">
            <v>-11478.96</v>
          </cell>
        </row>
        <row r="4280">
          <cell r="G4280">
            <v>1337</v>
          </cell>
          <cell r="I4280">
            <v>16265</v>
          </cell>
        </row>
        <row r="4281">
          <cell r="I4281">
            <v>-11.7</v>
          </cell>
        </row>
        <row r="4282">
          <cell r="I4282">
            <v>-2.4500000000000002</v>
          </cell>
        </row>
        <row r="4283">
          <cell r="G4283">
            <v>10200</v>
          </cell>
          <cell r="I4283">
            <v>1392</v>
          </cell>
        </row>
        <row r="4284">
          <cell r="I4284">
            <v>-136.3599999999999</v>
          </cell>
        </row>
        <row r="4285">
          <cell r="I4285">
            <v>-3214.36</v>
          </cell>
        </row>
        <row r="4286">
          <cell r="G4286">
            <v>3631603</v>
          </cell>
          <cell r="I4286">
            <v>-1935</v>
          </cell>
        </row>
        <row r="4287">
          <cell r="G4287">
            <v>3631640</v>
          </cell>
          <cell r="I4287">
            <v>-14486</v>
          </cell>
        </row>
        <row r="4288">
          <cell r="I4288">
            <v>-220.33</v>
          </cell>
        </row>
        <row r="4289">
          <cell r="I4289">
            <v>-232.89</v>
          </cell>
        </row>
        <row r="4290">
          <cell r="G4290">
            <v>10347</v>
          </cell>
          <cell r="I4290">
            <v>2000</v>
          </cell>
        </row>
        <row r="4291">
          <cell r="G4291">
            <v>10116</v>
          </cell>
          <cell r="I4291">
            <v>6504</v>
          </cell>
        </row>
        <row r="4292">
          <cell r="G4292">
            <v>10342</v>
          </cell>
          <cell r="I4292">
            <v>3700</v>
          </cell>
        </row>
        <row r="4293">
          <cell r="G4293">
            <v>10342</v>
          </cell>
          <cell r="I4293">
            <v>2700</v>
          </cell>
        </row>
        <row r="4294">
          <cell r="G4294">
            <v>10340</v>
          </cell>
          <cell r="I4294">
            <v>10000</v>
          </cell>
        </row>
        <row r="4295">
          <cell r="I4295">
            <v>-18</v>
          </cell>
        </row>
        <row r="4296">
          <cell r="I4296">
            <v>-3.78</v>
          </cell>
        </row>
        <row r="4297">
          <cell r="G4297">
            <v>10310</v>
          </cell>
          <cell r="I4297">
            <v>1272</v>
          </cell>
        </row>
        <row r="4298">
          <cell r="G4298">
            <v>10305</v>
          </cell>
          <cell r="I4298">
            <v>6948</v>
          </cell>
        </row>
        <row r="4299">
          <cell r="G4299">
            <v>10338</v>
          </cell>
          <cell r="I4299">
            <v>4731</v>
          </cell>
        </row>
        <row r="4300">
          <cell r="G4300">
            <v>10328</v>
          </cell>
          <cell r="I4300">
            <v>3529</v>
          </cell>
        </row>
        <row r="4301">
          <cell r="G4301">
            <v>10135</v>
          </cell>
          <cell r="I4301">
            <v>274</v>
          </cell>
        </row>
        <row r="4302">
          <cell r="I4302">
            <v>-2184.3500000000004</v>
          </cell>
        </row>
        <row r="4303">
          <cell r="I4303">
            <v>-2000</v>
          </cell>
        </row>
        <row r="4304">
          <cell r="I4304">
            <v>-1850</v>
          </cell>
        </row>
        <row r="4305">
          <cell r="I4305">
            <v>-1854</v>
          </cell>
        </row>
        <row r="4306">
          <cell r="I4306">
            <v>-1850</v>
          </cell>
        </row>
        <row r="4307">
          <cell r="I4307">
            <v>-1850</v>
          </cell>
        </row>
        <row r="4308">
          <cell r="I4308">
            <v>-917</v>
          </cell>
        </row>
        <row r="4309">
          <cell r="I4309">
            <v>-898</v>
          </cell>
        </row>
        <row r="4310">
          <cell r="I4310">
            <v>-184</v>
          </cell>
        </row>
        <row r="4311">
          <cell r="I4311">
            <v>-275</v>
          </cell>
        </row>
        <row r="4312">
          <cell r="I4312">
            <v>-275</v>
          </cell>
        </row>
        <row r="4313">
          <cell r="I4313">
            <v>-15</v>
          </cell>
        </row>
        <row r="4314">
          <cell r="I4314">
            <v>-3.15</v>
          </cell>
        </row>
        <row r="4315">
          <cell r="I4315">
            <v>-117.92</v>
          </cell>
        </row>
        <row r="4316">
          <cell r="I4316">
            <v>-156.94999999999999</v>
          </cell>
        </row>
        <row r="4317">
          <cell r="G4317">
            <v>10339</v>
          </cell>
          <cell r="I4317">
            <v>3300</v>
          </cell>
        </row>
        <row r="4318">
          <cell r="I4318">
            <v>-5.94</v>
          </cell>
        </row>
        <row r="4319">
          <cell r="I4319">
            <v>-1.24</v>
          </cell>
        </row>
        <row r="4320">
          <cell r="I4320">
            <v>-2075</v>
          </cell>
        </row>
        <row r="4321">
          <cell r="I4321">
            <v>-3528</v>
          </cell>
        </row>
        <row r="4322">
          <cell r="G4322">
            <v>3631651</v>
          </cell>
          <cell r="I4322">
            <v>-20000</v>
          </cell>
        </row>
        <row r="4323">
          <cell r="I4323">
            <v>-3</v>
          </cell>
        </row>
        <row r="4324">
          <cell r="I4324">
            <v>-0.63</v>
          </cell>
        </row>
        <row r="4325">
          <cell r="I4325">
            <v>-71.84</v>
          </cell>
        </row>
        <row r="4326">
          <cell r="I4326">
            <v>-107.21</v>
          </cell>
        </row>
        <row r="4327">
          <cell r="I4327">
            <v>-5.15</v>
          </cell>
        </row>
        <row r="4328">
          <cell r="I4328">
            <v>-1.08</v>
          </cell>
        </row>
        <row r="4329">
          <cell r="I4329">
            <v>-5</v>
          </cell>
        </row>
        <row r="4330">
          <cell r="I4330">
            <v>-1.05</v>
          </cell>
        </row>
        <row r="4331">
          <cell r="I4331">
            <v>-16.21</v>
          </cell>
        </row>
        <row r="4332">
          <cell r="I4332">
            <v>-3.4</v>
          </cell>
        </row>
        <row r="4333">
          <cell r="I4333">
            <v>-2578.75</v>
          </cell>
        </row>
        <row r="4334">
          <cell r="I4334">
            <v>-745.84</v>
          </cell>
        </row>
        <row r="4335">
          <cell r="I4335">
            <v>-8106.7</v>
          </cell>
        </row>
        <row r="4336">
          <cell r="G4336">
            <v>3701530</v>
          </cell>
          <cell r="I4336">
            <v>-25000</v>
          </cell>
        </row>
        <row r="4337">
          <cell r="G4337">
            <v>1279</v>
          </cell>
          <cell r="I4337">
            <v>11016</v>
          </cell>
        </row>
        <row r="4338">
          <cell r="G4338" t="str">
            <v>M40</v>
          </cell>
          <cell r="I4338">
            <v>5000</v>
          </cell>
        </row>
        <row r="4339">
          <cell r="G4339" t="str">
            <v>M40</v>
          </cell>
          <cell r="I4339">
            <v>111</v>
          </cell>
        </row>
        <row r="4340">
          <cell r="G4340" t="str">
            <v>M41</v>
          </cell>
          <cell r="I4340">
            <v>1879</v>
          </cell>
        </row>
        <row r="4341">
          <cell r="G4341" t="str">
            <v>M42</v>
          </cell>
          <cell r="I4341">
            <v>369</v>
          </cell>
        </row>
        <row r="4342">
          <cell r="G4342" t="str">
            <v>M43</v>
          </cell>
          <cell r="I4342">
            <v>436</v>
          </cell>
        </row>
        <row r="4343">
          <cell r="G4343" t="str">
            <v>M44</v>
          </cell>
          <cell r="I4343">
            <v>1205</v>
          </cell>
        </row>
        <row r="4344">
          <cell r="I4344">
            <v>-14</v>
          </cell>
        </row>
        <row r="4345">
          <cell r="I4345">
            <v>-2.94</v>
          </cell>
        </row>
        <row r="4346">
          <cell r="I4346">
            <v>-17.5</v>
          </cell>
        </row>
        <row r="4347">
          <cell r="I4347">
            <v>-3.67</v>
          </cell>
        </row>
        <row r="4348">
          <cell r="I4348">
            <v>-27.99</v>
          </cell>
        </row>
        <row r="4349">
          <cell r="I4349">
            <v>-5.87</v>
          </cell>
        </row>
        <row r="4350">
          <cell r="I4350">
            <v>-501.7</v>
          </cell>
        </row>
        <row r="4351">
          <cell r="I4351">
            <v>-372.77</v>
          </cell>
        </row>
        <row r="4352">
          <cell r="I4352">
            <v>-120.09</v>
          </cell>
        </row>
        <row r="4353">
          <cell r="G4353">
            <v>10362</v>
          </cell>
          <cell r="I4353">
            <v>10780</v>
          </cell>
        </row>
        <row r="4354">
          <cell r="G4354">
            <v>3701537</v>
          </cell>
          <cell r="I4354">
            <v>-7562.5</v>
          </cell>
        </row>
        <row r="4355">
          <cell r="G4355">
            <v>3701531</v>
          </cell>
          <cell r="I4355">
            <v>-25000</v>
          </cell>
        </row>
        <row r="4356">
          <cell r="G4356">
            <v>10278</v>
          </cell>
          <cell r="I4356">
            <v>633</v>
          </cell>
        </row>
        <row r="4357">
          <cell r="G4357">
            <v>10354</v>
          </cell>
          <cell r="I4357">
            <v>300</v>
          </cell>
        </row>
        <row r="4358">
          <cell r="G4358">
            <v>10352</v>
          </cell>
          <cell r="I4358">
            <v>15552</v>
          </cell>
        </row>
        <row r="4359">
          <cell r="G4359">
            <v>3631646</v>
          </cell>
          <cell r="I4359">
            <v>-4320.42</v>
          </cell>
        </row>
        <row r="4360">
          <cell r="G4360">
            <v>3631653</v>
          </cell>
          <cell r="I4360">
            <v>-2632.4</v>
          </cell>
        </row>
        <row r="4361">
          <cell r="G4361">
            <v>3631665</v>
          </cell>
          <cell r="I4361">
            <v>-7636.69</v>
          </cell>
        </row>
        <row r="4362">
          <cell r="G4362">
            <v>3631671</v>
          </cell>
          <cell r="I4362">
            <v>-812.15</v>
          </cell>
        </row>
        <row r="4363">
          <cell r="I4363">
            <v>-48.38</v>
          </cell>
        </row>
        <row r="4364">
          <cell r="I4364">
            <v>-163.58000000000001</v>
          </cell>
        </row>
        <row r="4365">
          <cell r="I4365">
            <v>-5.32</v>
          </cell>
        </row>
        <row r="4366">
          <cell r="I4366">
            <v>-1.1100000000000001</v>
          </cell>
        </row>
        <row r="4367">
          <cell r="I4367">
            <v>-18.62</v>
          </cell>
        </row>
        <row r="4368">
          <cell r="I4368">
            <v>-3.91</v>
          </cell>
        </row>
        <row r="4369">
          <cell r="I4369">
            <v>-2662</v>
          </cell>
        </row>
        <row r="4370">
          <cell r="G4370">
            <v>10168</v>
          </cell>
          <cell r="I4370">
            <v>748</v>
          </cell>
        </row>
        <row r="4371">
          <cell r="I4371">
            <v>25000</v>
          </cell>
        </row>
        <row r="4372">
          <cell r="I4372">
            <v>-45</v>
          </cell>
        </row>
        <row r="4373">
          <cell r="I4373">
            <v>-9.4499999999999993</v>
          </cell>
        </row>
        <row r="4374">
          <cell r="G4374" t="str">
            <v>M32</v>
          </cell>
          <cell r="I4374">
            <v>4655</v>
          </cell>
        </row>
        <row r="4375">
          <cell r="G4375">
            <v>4239</v>
          </cell>
          <cell r="I4375">
            <v>5000</v>
          </cell>
        </row>
        <row r="4376">
          <cell r="G4376">
            <v>4239</v>
          </cell>
          <cell r="I4376">
            <v>859</v>
          </cell>
        </row>
        <row r="4377">
          <cell r="G4377">
            <v>10065</v>
          </cell>
          <cell r="I4377">
            <v>1133</v>
          </cell>
        </row>
        <row r="4378">
          <cell r="G4378">
            <v>10065</v>
          </cell>
          <cell r="I4378">
            <v>2000</v>
          </cell>
        </row>
        <row r="4379">
          <cell r="I4379">
            <v>-1563.6999999999998</v>
          </cell>
        </row>
        <row r="4380">
          <cell r="G4380">
            <v>10359</v>
          </cell>
          <cell r="I4380">
            <v>15540</v>
          </cell>
        </row>
        <row r="4381">
          <cell r="G4381">
            <v>10350</v>
          </cell>
          <cell r="I4381">
            <v>26053</v>
          </cell>
        </row>
        <row r="4382">
          <cell r="G4382">
            <v>10333</v>
          </cell>
          <cell r="I4382">
            <v>3250</v>
          </cell>
        </row>
        <row r="4383">
          <cell r="G4383">
            <v>10332</v>
          </cell>
          <cell r="I4383">
            <v>3097</v>
          </cell>
        </row>
        <row r="4384">
          <cell r="G4384">
            <v>4212</v>
          </cell>
          <cell r="I4384">
            <v>14692</v>
          </cell>
        </row>
        <row r="4385">
          <cell r="G4385">
            <v>4213</v>
          </cell>
          <cell r="I4385">
            <v>1308</v>
          </cell>
        </row>
        <row r="4386">
          <cell r="I4386">
            <v>-11164.41</v>
          </cell>
        </row>
        <row r="4387">
          <cell r="G4387">
            <v>1356</v>
          </cell>
          <cell r="I4387">
            <v>-22056</v>
          </cell>
        </row>
        <row r="4388">
          <cell r="I4388">
            <v>-297.84000000000015</v>
          </cell>
        </row>
        <row r="4389">
          <cell r="I4389">
            <v>-258.85000000000002</v>
          </cell>
        </row>
        <row r="4390">
          <cell r="I4390">
            <v>-12.26</v>
          </cell>
        </row>
        <row r="4391">
          <cell r="I4391">
            <v>-2.57</v>
          </cell>
        </row>
        <row r="4392">
          <cell r="I4392">
            <v>-6133</v>
          </cell>
        </row>
        <row r="4393">
          <cell r="I4393">
            <v>-182.41</v>
          </cell>
        </row>
        <row r="4394">
          <cell r="G4394">
            <v>3701567</v>
          </cell>
          <cell r="I4394">
            <v>-2081.38</v>
          </cell>
        </row>
        <row r="4395">
          <cell r="I4395">
            <v>-5</v>
          </cell>
        </row>
        <row r="4396">
          <cell r="I4396">
            <v>-1.05</v>
          </cell>
        </row>
        <row r="4397">
          <cell r="G4397">
            <v>3701568</v>
          </cell>
          <cell r="I4397">
            <v>-743.4</v>
          </cell>
        </row>
        <row r="4398">
          <cell r="I4398">
            <v>-5</v>
          </cell>
        </row>
        <row r="4399">
          <cell r="I4399">
            <v>-1.05</v>
          </cell>
        </row>
        <row r="4400">
          <cell r="G4400">
            <v>3701569</v>
          </cell>
          <cell r="I4400">
            <v>-770.16</v>
          </cell>
        </row>
        <row r="4401">
          <cell r="I4401">
            <v>-5</v>
          </cell>
        </row>
        <row r="4402">
          <cell r="I4402">
            <v>-1.05</v>
          </cell>
        </row>
        <row r="4403">
          <cell r="G4403">
            <v>3701566</v>
          </cell>
          <cell r="I4403">
            <v>-32260.25</v>
          </cell>
        </row>
        <row r="4404">
          <cell r="I4404">
            <v>-58.06</v>
          </cell>
        </row>
        <row r="4405">
          <cell r="I4405">
            <v>-12.19</v>
          </cell>
        </row>
        <row r="4406">
          <cell r="G4406">
            <v>10112</v>
          </cell>
          <cell r="I4406">
            <v>448.5</v>
          </cell>
        </row>
        <row r="4407">
          <cell r="G4407">
            <v>10123</v>
          </cell>
          <cell r="I4407">
            <v>5401</v>
          </cell>
        </row>
        <row r="4408">
          <cell r="G4408">
            <v>10125</v>
          </cell>
          <cell r="I4408">
            <v>1643</v>
          </cell>
        </row>
        <row r="4409">
          <cell r="G4409">
            <v>10134</v>
          </cell>
          <cell r="I4409">
            <v>8030</v>
          </cell>
        </row>
        <row r="4410">
          <cell r="G4410">
            <v>10148</v>
          </cell>
          <cell r="I4410">
            <v>4477.5</v>
          </cell>
        </row>
        <row r="4411">
          <cell r="I4411">
            <v>-421.15999999999985</v>
          </cell>
        </row>
        <row r="4412">
          <cell r="G4412">
            <v>10370</v>
          </cell>
          <cell r="I4412">
            <v>4000</v>
          </cell>
        </row>
        <row r="4413">
          <cell r="G4413">
            <v>10358</v>
          </cell>
          <cell r="I4413">
            <v>1690</v>
          </cell>
        </row>
        <row r="4414">
          <cell r="I4414">
            <v>-535</v>
          </cell>
        </row>
        <row r="4415">
          <cell r="I4415">
            <v>3.78</v>
          </cell>
        </row>
        <row r="4416">
          <cell r="I4416">
            <v>-252.49</v>
          </cell>
        </row>
        <row r="4417">
          <cell r="I4417">
            <v>-372.35</v>
          </cell>
        </row>
        <row r="4418">
          <cell r="G4418">
            <v>10282</v>
          </cell>
          <cell r="I4418">
            <v>277</v>
          </cell>
        </row>
        <row r="4419">
          <cell r="I4419">
            <v>-16.720000000000027</v>
          </cell>
        </row>
        <row r="4420">
          <cell r="I4420">
            <v>-6.93</v>
          </cell>
        </row>
        <row r="4421">
          <cell r="I4421">
            <v>-18.18</v>
          </cell>
        </row>
        <row r="4422">
          <cell r="I4422">
            <v>-3.81</v>
          </cell>
        </row>
        <row r="4423">
          <cell r="G4423">
            <v>3701572</v>
          </cell>
          <cell r="I4423">
            <v>-15000</v>
          </cell>
        </row>
        <row r="4424">
          <cell r="I4424">
            <v>-9</v>
          </cell>
        </row>
        <row r="4425">
          <cell r="I4425">
            <v>-1.89</v>
          </cell>
        </row>
        <row r="4426">
          <cell r="G4426">
            <v>10375</v>
          </cell>
          <cell r="I4426">
            <v>4500</v>
          </cell>
        </row>
        <row r="4427">
          <cell r="G4427">
            <v>10377</v>
          </cell>
          <cell r="I4427">
            <v>12000</v>
          </cell>
        </row>
        <row r="4428">
          <cell r="G4428" t="str">
            <v>M44</v>
          </cell>
          <cell r="I4428">
            <v>767</v>
          </cell>
        </row>
        <row r="4429">
          <cell r="G4429" t="str">
            <v>M45</v>
          </cell>
          <cell r="I4429">
            <v>1924</v>
          </cell>
        </row>
        <row r="4430">
          <cell r="G4430" t="str">
            <v>M46</v>
          </cell>
          <cell r="I4430">
            <v>962</v>
          </cell>
        </row>
        <row r="4431">
          <cell r="G4431" t="str">
            <v>M47</v>
          </cell>
          <cell r="I4431">
            <v>894</v>
          </cell>
        </row>
        <row r="4432">
          <cell r="G4432">
            <v>3701558</v>
          </cell>
          <cell r="I4432">
            <v>-9680</v>
          </cell>
        </row>
        <row r="4433">
          <cell r="G4433">
            <v>3631620</v>
          </cell>
          <cell r="I4433">
            <v>-3000</v>
          </cell>
        </row>
        <row r="4434">
          <cell r="I4434">
            <v>-20</v>
          </cell>
        </row>
        <row r="4435">
          <cell r="I4435">
            <v>-4.2</v>
          </cell>
        </row>
        <row r="4436">
          <cell r="I4436">
            <v>-127.84</v>
          </cell>
        </row>
        <row r="4437">
          <cell r="I4437">
            <v>-90.18</v>
          </cell>
        </row>
        <row r="4438">
          <cell r="G4438">
            <v>10386</v>
          </cell>
          <cell r="I4438">
            <v>1000</v>
          </cell>
        </row>
        <row r="4439">
          <cell r="G4439">
            <v>10109</v>
          </cell>
          <cell r="I4439">
            <v>5000</v>
          </cell>
        </row>
        <row r="4440">
          <cell r="G4440">
            <v>3631672</v>
          </cell>
          <cell r="I4440">
            <v>-7356.54</v>
          </cell>
        </row>
        <row r="4441">
          <cell r="I4441">
            <v>-76.22</v>
          </cell>
        </row>
        <row r="4442">
          <cell r="I4442">
            <v>-30</v>
          </cell>
        </row>
        <row r="4443">
          <cell r="G4443">
            <v>3701532</v>
          </cell>
          <cell r="I4443">
            <v>-25000</v>
          </cell>
        </row>
        <row r="4444">
          <cell r="I4444">
            <v>10000</v>
          </cell>
        </row>
        <row r="4445">
          <cell r="I4445">
            <v>27000</v>
          </cell>
        </row>
        <row r="4446">
          <cell r="G4446">
            <v>3701575</v>
          </cell>
          <cell r="I4446">
            <v>-27560.97</v>
          </cell>
        </row>
        <row r="4447">
          <cell r="I4447">
            <v>-18</v>
          </cell>
        </row>
        <row r="4448">
          <cell r="I4448">
            <v>-3.78</v>
          </cell>
        </row>
        <row r="4449">
          <cell r="I4449">
            <v>-48.6</v>
          </cell>
        </row>
        <row r="4450">
          <cell r="I4450">
            <v>-10.199999999999999</v>
          </cell>
        </row>
        <row r="4451">
          <cell r="I4451">
            <v>-49.6</v>
          </cell>
        </row>
        <row r="4452">
          <cell r="I4452">
            <v>-10.41</v>
          </cell>
        </row>
        <row r="4453">
          <cell r="G4453">
            <v>10383</v>
          </cell>
          <cell r="I4453">
            <v>1684</v>
          </cell>
        </row>
        <row r="4454">
          <cell r="G4454">
            <v>10376</v>
          </cell>
          <cell r="I4454">
            <v>636</v>
          </cell>
        </row>
        <row r="4455">
          <cell r="G4455">
            <v>10252</v>
          </cell>
          <cell r="I4455">
            <v>600</v>
          </cell>
        </row>
        <row r="4456">
          <cell r="I4456">
            <v>-76.420000000000073</v>
          </cell>
        </row>
        <row r="4457">
          <cell r="I4457">
            <v>-360.31</v>
          </cell>
        </row>
        <row r="4458">
          <cell r="I4458">
            <v>-232.1</v>
          </cell>
        </row>
        <row r="4459">
          <cell r="I4459">
            <v>16000</v>
          </cell>
        </row>
        <row r="4460">
          <cell r="I4460">
            <v>-28.8</v>
          </cell>
        </row>
        <row r="4461">
          <cell r="I4461">
            <v>-6.04</v>
          </cell>
        </row>
        <row r="4462">
          <cell r="G4462">
            <v>10044</v>
          </cell>
          <cell r="I4462">
            <v>5165</v>
          </cell>
        </row>
        <row r="4463">
          <cell r="G4463">
            <v>10045</v>
          </cell>
          <cell r="I4463">
            <v>14960</v>
          </cell>
        </row>
        <row r="4464">
          <cell r="I4464">
            <v>-36.22</v>
          </cell>
        </row>
        <row r="4465">
          <cell r="I4465">
            <v>-7.6</v>
          </cell>
        </row>
        <row r="4466">
          <cell r="G4466">
            <v>3631657</v>
          </cell>
          <cell r="I4466">
            <v>-20000</v>
          </cell>
        </row>
        <row r="4467">
          <cell r="G4467">
            <v>3631650</v>
          </cell>
          <cell r="I4467">
            <v>-10000</v>
          </cell>
        </row>
        <row r="4468">
          <cell r="G4468">
            <v>10402</v>
          </cell>
          <cell r="I4468">
            <v>5672.5</v>
          </cell>
        </row>
        <row r="4469">
          <cell r="I4469">
            <v>-10.210000000000001</v>
          </cell>
        </row>
        <row r="4470">
          <cell r="I4470">
            <v>-2.14</v>
          </cell>
        </row>
        <row r="4471">
          <cell r="I4471">
            <v>-120.52</v>
          </cell>
        </row>
        <row r="4472">
          <cell r="I4472">
            <v>-257.73</v>
          </cell>
        </row>
        <row r="4473">
          <cell r="I4473">
            <v>-40</v>
          </cell>
        </row>
        <row r="4474">
          <cell r="I4474">
            <v>-8.4</v>
          </cell>
        </row>
        <row r="4475">
          <cell r="I4475">
            <v>-16.21</v>
          </cell>
        </row>
        <row r="4476">
          <cell r="I4476">
            <v>-3.4</v>
          </cell>
        </row>
        <row r="4477">
          <cell r="I4477">
            <v>-8106.7</v>
          </cell>
        </row>
        <row r="4478">
          <cell r="G4478">
            <v>10400</v>
          </cell>
          <cell r="I4478">
            <v>2286</v>
          </cell>
        </row>
        <row r="4479">
          <cell r="G4479" t="str">
            <v>M47</v>
          </cell>
          <cell r="I4479">
            <v>4000</v>
          </cell>
        </row>
        <row r="4480">
          <cell r="I4480">
            <v>-14</v>
          </cell>
        </row>
        <row r="4481">
          <cell r="I4481">
            <v>-2.94</v>
          </cell>
        </row>
        <row r="4482">
          <cell r="G4482" t="str">
            <v>M47</v>
          </cell>
          <cell r="I4482">
            <v>2000</v>
          </cell>
        </row>
        <row r="4483">
          <cell r="I4483">
            <v>-8</v>
          </cell>
        </row>
        <row r="4484">
          <cell r="I4484">
            <v>-1.68</v>
          </cell>
        </row>
        <row r="4485">
          <cell r="I4485">
            <v>10000</v>
          </cell>
        </row>
        <row r="4486">
          <cell r="I4486">
            <v>-10000</v>
          </cell>
        </row>
        <row r="4487">
          <cell r="I4487">
            <v>-35</v>
          </cell>
        </row>
        <row r="4488">
          <cell r="I4488">
            <v>-7.35</v>
          </cell>
        </row>
        <row r="4489">
          <cell r="I4489">
            <v>60</v>
          </cell>
        </row>
        <row r="4490">
          <cell r="I4490">
            <v>-109.71</v>
          </cell>
        </row>
        <row r="4491">
          <cell r="G4491">
            <v>10286</v>
          </cell>
          <cell r="I4491">
            <v>1713</v>
          </cell>
        </row>
        <row r="4492">
          <cell r="I4492">
            <v>-109.43</v>
          </cell>
        </row>
        <row r="4493">
          <cell r="G4493">
            <v>10137</v>
          </cell>
          <cell r="I4493">
            <v>3640</v>
          </cell>
        </row>
        <row r="4494">
          <cell r="I4494">
            <v>-6.55</v>
          </cell>
        </row>
        <row r="4495">
          <cell r="I4495">
            <v>-1.37</v>
          </cell>
        </row>
        <row r="4496">
          <cell r="I4496">
            <v>-168</v>
          </cell>
        </row>
        <row r="4497">
          <cell r="I4497">
            <v>-35.28</v>
          </cell>
        </row>
        <row r="4498">
          <cell r="I4498">
            <v>-168</v>
          </cell>
        </row>
        <row r="4499">
          <cell r="I4499">
            <v>-35.28</v>
          </cell>
        </row>
        <row r="4500">
          <cell r="I4500">
            <v>-168</v>
          </cell>
        </row>
        <row r="4501">
          <cell r="I4501">
            <v>-35.28</v>
          </cell>
        </row>
        <row r="4502">
          <cell r="I4502">
            <v>-3.66</v>
          </cell>
        </row>
        <row r="4503">
          <cell r="I4503">
            <v>-32.11</v>
          </cell>
        </row>
        <row r="4504">
          <cell r="G4504">
            <v>10428</v>
          </cell>
          <cell r="I4504">
            <v>8600</v>
          </cell>
        </row>
        <row r="4505">
          <cell r="G4505">
            <v>10411</v>
          </cell>
          <cell r="I4505">
            <v>10000</v>
          </cell>
        </row>
        <row r="4506">
          <cell r="G4506">
            <v>10413</v>
          </cell>
          <cell r="I4506">
            <v>10000</v>
          </cell>
        </row>
        <row r="4507">
          <cell r="G4507">
            <v>10416</v>
          </cell>
          <cell r="I4507">
            <v>5000</v>
          </cell>
        </row>
        <row r="4508">
          <cell r="G4508">
            <v>10416</v>
          </cell>
          <cell r="I4508">
            <v>5000</v>
          </cell>
        </row>
        <row r="4509">
          <cell r="I4509">
            <v>-618.40999999999985</v>
          </cell>
        </row>
        <row r="4510">
          <cell r="I4510">
            <v>-25000</v>
          </cell>
        </row>
        <row r="4511">
          <cell r="I4511">
            <v>-120</v>
          </cell>
        </row>
        <row r="4512">
          <cell r="I4512">
            <v>-150</v>
          </cell>
        </row>
        <row r="4513">
          <cell r="I4513">
            <v>-56.28</v>
          </cell>
        </row>
        <row r="4514">
          <cell r="I4514">
            <v>33304.050000000003</v>
          </cell>
        </row>
        <row r="4515">
          <cell r="G4515">
            <v>10412</v>
          </cell>
          <cell r="I4515">
            <v>1200</v>
          </cell>
        </row>
        <row r="4516">
          <cell r="G4516">
            <v>10420</v>
          </cell>
          <cell r="I4516">
            <v>14028</v>
          </cell>
        </row>
        <row r="4517">
          <cell r="G4517">
            <v>10425</v>
          </cell>
          <cell r="I4517">
            <v>2000</v>
          </cell>
        </row>
        <row r="4518">
          <cell r="I4518">
            <v>-2859.01</v>
          </cell>
        </row>
        <row r="4519">
          <cell r="G4519">
            <v>10422</v>
          </cell>
          <cell r="I4519">
            <v>1192</v>
          </cell>
        </row>
        <row r="4520">
          <cell r="I4520">
            <v>-194.97000000000003</v>
          </cell>
        </row>
        <row r="4521">
          <cell r="G4521">
            <v>10085</v>
          </cell>
          <cell r="I4521">
            <v>3282</v>
          </cell>
        </row>
        <row r="4522">
          <cell r="I4522">
            <v>-536.84000000000015</v>
          </cell>
        </row>
        <row r="4523">
          <cell r="I4523">
            <v>-20000</v>
          </cell>
        </row>
        <row r="4524">
          <cell r="I4524">
            <v>-703.86</v>
          </cell>
        </row>
        <row r="4525">
          <cell r="I4525">
            <v>-0.13</v>
          </cell>
        </row>
        <row r="4526">
          <cell r="I4526">
            <v>-6.38</v>
          </cell>
        </row>
        <row r="4527">
          <cell r="I4527">
            <v>-0.66</v>
          </cell>
        </row>
        <row r="4528">
          <cell r="G4528">
            <v>10411</v>
          </cell>
          <cell r="I4528">
            <v>9674</v>
          </cell>
        </row>
        <row r="4529">
          <cell r="G4529">
            <v>10413</v>
          </cell>
          <cell r="I4529">
            <v>9674</v>
          </cell>
        </row>
        <row r="4530">
          <cell r="I4530">
            <v>-210</v>
          </cell>
        </row>
        <row r="4531">
          <cell r="I4531">
            <v>-44.1</v>
          </cell>
        </row>
        <row r="4532">
          <cell r="I4532">
            <v>-319</v>
          </cell>
        </row>
        <row r="4533">
          <cell r="I4533">
            <v>-66.989999999999995</v>
          </cell>
        </row>
        <row r="4534">
          <cell r="G4534">
            <v>10421</v>
          </cell>
          <cell r="I4534">
            <v>3500</v>
          </cell>
        </row>
        <row r="4535">
          <cell r="G4535">
            <v>10096</v>
          </cell>
          <cell r="I4535">
            <v>4225</v>
          </cell>
        </row>
        <row r="4536">
          <cell r="I4536">
            <v>-626.34000000000015</v>
          </cell>
        </row>
        <row r="4537">
          <cell r="I4537">
            <v>-46103</v>
          </cell>
        </row>
        <row r="4538">
          <cell r="I4538">
            <v>-19.5</v>
          </cell>
        </row>
        <row r="4539">
          <cell r="I4539">
            <v>-4.09</v>
          </cell>
        </row>
        <row r="4540">
          <cell r="I4540">
            <v>-128.08000000000001</v>
          </cell>
        </row>
        <row r="4541">
          <cell r="I4541">
            <v>-224.74</v>
          </cell>
        </row>
        <row r="4542">
          <cell r="I4542">
            <v>-63.22</v>
          </cell>
        </row>
        <row r="4543">
          <cell r="I4543">
            <v>-13.27</v>
          </cell>
        </row>
        <row r="4544">
          <cell r="G4544">
            <v>10467</v>
          </cell>
          <cell r="I4544">
            <v>200</v>
          </cell>
        </row>
        <row r="4545">
          <cell r="I4545">
            <v>-12.069999999999993</v>
          </cell>
        </row>
        <row r="4546">
          <cell r="G4546">
            <v>3631619</v>
          </cell>
          <cell r="I4546">
            <v>-3000</v>
          </cell>
        </row>
        <row r="4547">
          <cell r="G4547">
            <v>3701542</v>
          </cell>
          <cell r="I4547">
            <v>-6334.16</v>
          </cell>
        </row>
        <row r="4548">
          <cell r="G4548">
            <v>3701545</v>
          </cell>
          <cell r="I4548">
            <v>-471.94</v>
          </cell>
        </row>
        <row r="4549">
          <cell r="I4549">
            <v>-277.18</v>
          </cell>
        </row>
        <row r="4550">
          <cell r="I4550">
            <v>-21.59</v>
          </cell>
        </row>
        <row r="4551">
          <cell r="G4551">
            <v>10417</v>
          </cell>
          <cell r="I4551">
            <v>5460</v>
          </cell>
        </row>
        <row r="4552">
          <cell r="G4552">
            <v>3701543</v>
          </cell>
          <cell r="I4552">
            <v>-9793.4</v>
          </cell>
        </row>
        <row r="4553">
          <cell r="G4553" t="str">
            <v>M47</v>
          </cell>
          <cell r="I4553">
            <v>2030</v>
          </cell>
        </row>
        <row r="4554">
          <cell r="G4554" t="str">
            <v>M48</v>
          </cell>
          <cell r="I4554">
            <v>366</v>
          </cell>
        </row>
        <row r="4555">
          <cell r="G4555">
            <v>10010</v>
          </cell>
          <cell r="I4555">
            <v>616</v>
          </cell>
        </row>
        <row r="4556">
          <cell r="G4556">
            <v>10543</v>
          </cell>
          <cell r="I4556">
            <v>129</v>
          </cell>
        </row>
        <row r="4557">
          <cell r="G4557">
            <v>10662</v>
          </cell>
          <cell r="I4557">
            <v>2166.33</v>
          </cell>
        </row>
        <row r="4558">
          <cell r="G4558">
            <v>10588</v>
          </cell>
          <cell r="I4558">
            <v>166.17000000000007</v>
          </cell>
        </row>
        <row r="4559">
          <cell r="G4559">
            <v>10595</v>
          </cell>
          <cell r="I4559">
            <v>2489</v>
          </cell>
        </row>
        <row r="4560">
          <cell r="G4560">
            <v>10610</v>
          </cell>
          <cell r="I4560">
            <v>628</v>
          </cell>
        </row>
        <row r="4561">
          <cell r="G4561">
            <v>10543</v>
          </cell>
          <cell r="I4561">
            <v>1145</v>
          </cell>
        </row>
        <row r="4562">
          <cell r="G4562">
            <v>10042</v>
          </cell>
          <cell r="I4562">
            <v>610</v>
          </cell>
        </row>
        <row r="4563">
          <cell r="G4563">
            <v>10543</v>
          </cell>
          <cell r="I4563">
            <v>128</v>
          </cell>
        </row>
        <row r="4564">
          <cell r="G4564">
            <v>10058</v>
          </cell>
          <cell r="I4564">
            <v>5400</v>
          </cell>
        </row>
        <row r="4565">
          <cell r="G4565">
            <v>10082</v>
          </cell>
          <cell r="I4565">
            <v>1491</v>
          </cell>
        </row>
        <row r="4566">
          <cell r="G4566">
            <v>10543</v>
          </cell>
          <cell r="I4566">
            <v>700.5</v>
          </cell>
        </row>
        <row r="4567">
          <cell r="I4567">
            <v>-48.22</v>
          </cell>
        </row>
        <row r="4568">
          <cell r="I4568">
            <v>-10.119999999999999</v>
          </cell>
        </row>
        <row r="4569">
          <cell r="I4569">
            <v>-405.25</v>
          </cell>
        </row>
        <row r="4570">
          <cell r="I4570">
            <v>-120.36</v>
          </cell>
        </row>
        <row r="4571">
          <cell r="I4571">
            <v>-243.07</v>
          </cell>
        </row>
        <row r="4572">
          <cell r="G4572">
            <v>10453</v>
          </cell>
          <cell r="I4572">
            <v>700</v>
          </cell>
        </row>
        <row r="4573">
          <cell r="G4573">
            <v>10429</v>
          </cell>
          <cell r="I4573">
            <v>16800</v>
          </cell>
        </row>
        <row r="4574">
          <cell r="I4574">
            <v>20000</v>
          </cell>
        </row>
        <row r="4575">
          <cell r="I4575">
            <v>-36</v>
          </cell>
        </row>
        <row r="4576">
          <cell r="I4576">
            <v>-7.56</v>
          </cell>
        </row>
        <row r="4577">
          <cell r="I4577">
            <v>-22.05</v>
          </cell>
        </row>
        <row r="4578">
          <cell r="I4578">
            <v>-4.63</v>
          </cell>
        </row>
        <row r="4579">
          <cell r="I4579">
            <v>-99.22</v>
          </cell>
        </row>
        <row r="4580">
          <cell r="I4580">
            <v>-119.13</v>
          </cell>
        </row>
        <row r="4581">
          <cell r="I4581">
            <v>-477.58</v>
          </cell>
        </row>
        <row r="4582">
          <cell r="G4582">
            <v>10047</v>
          </cell>
          <cell r="I4582">
            <v>7723</v>
          </cell>
        </row>
        <row r="4583">
          <cell r="I4583">
            <v>-1129.6099999999999</v>
          </cell>
        </row>
        <row r="4584">
          <cell r="G4584">
            <v>3701534</v>
          </cell>
          <cell r="I4584">
            <v>-25000</v>
          </cell>
        </row>
        <row r="4585">
          <cell r="G4585">
            <v>3701562</v>
          </cell>
          <cell r="I4585">
            <v>-7845.88</v>
          </cell>
        </row>
        <row r="4586">
          <cell r="I4586">
            <v>-2.5</v>
          </cell>
        </row>
        <row r="4587">
          <cell r="I4587">
            <v>-0.52</v>
          </cell>
        </row>
        <row r="4588">
          <cell r="I4588">
            <v>-1.7</v>
          </cell>
        </row>
        <row r="4589">
          <cell r="I4589">
            <v>-124.2</v>
          </cell>
        </row>
        <row r="4590">
          <cell r="I4590">
            <v>-32.880000000000003</v>
          </cell>
        </row>
        <row r="4591">
          <cell r="I4591">
            <v>-6.9</v>
          </cell>
        </row>
        <row r="4592">
          <cell r="I4592">
            <v>-49.01</v>
          </cell>
        </row>
        <row r="4593">
          <cell r="I4593">
            <v>-10.29</v>
          </cell>
        </row>
        <row r="4594">
          <cell r="I4594">
            <v>-16443.900000000001</v>
          </cell>
        </row>
        <row r="4595">
          <cell r="I4595">
            <v>12254</v>
          </cell>
        </row>
        <row r="4596">
          <cell r="I4596">
            <v>-12254</v>
          </cell>
        </row>
        <row r="4597">
          <cell r="I4597">
            <v>-35</v>
          </cell>
        </row>
        <row r="4598">
          <cell r="I4598">
            <v>-7.35</v>
          </cell>
        </row>
        <row r="4599">
          <cell r="I4599">
            <v>-1045.44</v>
          </cell>
        </row>
        <row r="4600">
          <cell r="I4600">
            <v>1045.44</v>
          </cell>
        </row>
        <row r="4601">
          <cell r="G4601">
            <v>3701571</v>
          </cell>
          <cell r="I4601">
            <v>-3466.72</v>
          </cell>
        </row>
        <row r="4602">
          <cell r="I4602">
            <v>-1976.25</v>
          </cell>
        </row>
        <row r="4603">
          <cell r="G4603">
            <v>10443</v>
          </cell>
          <cell r="I4603">
            <v>1272</v>
          </cell>
        </row>
        <row r="4604">
          <cell r="G4604">
            <v>4249</v>
          </cell>
          <cell r="I4604">
            <v>2600</v>
          </cell>
        </row>
        <row r="4605">
          <cell r="G4605">
            <v>4249</v>
          </cell>
          <cell r="I4605">
            <v>2900</v>
          </cell>
        </row>
        <row r="4606">
          <cell r="G4606">
            <v>10458</v>
          </cell>
          <cell r="I4606">
            <v>3087</v>
          </cell>
        </row>
        <row r="4607">
          <cell r="G4607">
            <v>10452</v>
          </cell>
          <cell r="I4607">
            <v>1900</v>
          </cell>
        </row>
        <row r="4608">
          <cell r="G4608">
            <v>4249</v>
          </cell>
          <cell r="I4608">
            <v>2530</v>
          </cell>
        </row>
        <row r="4609">
          <cell r="G4609">
            <v>10279</v>
          </cell>
          <cell r="I4609">
            <v>600</v>
          </cell>
        </row>
        <row r="4610">
          <cell r="G4610">
            <v>10459</v>
          </cell>
          <cell r="I4610">
            <v>651</v>
          </cell>
        </row>
        <row r="4611">
          <cell r="G4611">
            <v>10463</v>
          </cell>
          <cell r="I4611">
            <v>2062</v>
          </cell>
        </row>
        <row r="4612">
          <cell r="G4612">
            <v>3701536</v>
          </cell>
          <cell r="I4612">
            <v>-2334.44</v>
          </cell>
        </row>
        <row r="4613">
          <cell r="I4613">
            <v>6.27</v>
          </cell>
        </row>
        <row r="4614">
          <cell r="I4614">
            <v>73.52</v>
          </cell>
        </row>
        <row r="4615">
          <cell r="I4615">
            <v>-330.41</v>
          </cell>
        </row>
        <row r="4616">
          <cell r="I4616">
            <v>-116.99</v>
          </cell>
        </row>
        <row r="4617">
          <cell r="G4617">
            <v>4252</v>
          </cell>
          <cell r="I4617">
            <v>6000</v>
          </cell>
        </row>
        <row r="4618">
          <cell r="I4618">
            <v>-10.8</v>
          </cell>
        </row>
        <row r="4619">
          <cell r="I4619">
            <v>-2.2599999999999998</v>
          </cell>
        </row>
        <row r="4620">
          <cell r="I4620">
            <v>-16.77</v>
          </cell>
        </row>
        <row r="4621">
          <cell r="I4621">
            <v>-3.52</v>
          </cell>
        </row>
        <row r="4622">
          <cell r="G4622">
            <v>10468</v>
          </cell>
          <cell r="I4622">
            <v>1113</v>
          </cell>
        </row>
        <row r="4623">
          <cell r="G4623">
            <v>10462</v>
          </cell>
          <cell r="I4623">
            <v>16000</v>
          </cell>
        </row>
        <row r="4624">
          <cell r="I4624">
            <v>-2976.9599999999991</v>
          </cell>
        </row>
        <row r="4625">
          <cell r="G4625">
            <v>10435</v>
          </cell>
          <cell r="I4625">
            <v>21205</v>
          </cell>
        </row>
        <row r="4626">
          <cell r="I4626">
            <v>-3545.1500000000015</v>
          </cell>
        </row>
        <row r="4627">
          <cell r="G4627">
            <v>3701535</v>
          </cell>
          <cell r="I4627">
            <v>-9134.1299999999992</v>
          </cell>
        </row>
        <row r="4628">
          <cell r="I4628">
            <v>-14.19</v>
          </cell>
        </row>
        <row r="4629">
          <cell r="I4629">
            <v>-129.74</v>
          </cell>
        </row>
        <row r="4630">
          <cell r="G4630">
            <v>10066</v>
          </cell>
          <cell r="I4630">
            <v>9103</v>
          </cell>
        </row>
        <row r="4631">
          <cell r="I4631">
            <v>-16.38</v>
          </cell>
        </row>
        <row r="4632">
          <cell r="I4632">
            <v>-3.43</v>
          </cell>
        </row>
        <row r="4633">
          <cell r="I4633">
            <v>-5</v>
          </cell>
        </row>
        <row r="4634">
          <cell r="I4634">
            <v>-1.05</v>
          </cell>
        </row>
        <row r="4635">
          <cell r="G4635">
            <v>4234</v>
          </cell>
          <cell r="I4635">
            <v>9322</v>
          </cell>
        </row>
        <row r="4636">
          <cell r="I4636">
            <v>-54.94</v>
          </cell>
        </row>
        <row r="4637">
          <cell r="I4637">
            <v>-294.62</v>
          </cell>
        </row>
        <row r="4638">
          <cell r="I4638">
            <v>-5</v>
          </cell>
        </row>
        <row r="4639">
          <cell r="I4639">
            <v>-1.05</v>
          </cell>
        </row>
        <row r="4640">
          <cell r="I4640">
            <v>-50</v>
          </cell>
        </row>
        <row r="4641">
          <cell r="I4641">
            <v>-10.5</v>
          </cell>
        </row>
        <row r="4642">
          <cell r="I4642">
            <v>-1755.84</v>
          </cell>
        </row>
        <row r="4643">
          <cell r="I4643">
            <v>-30000</v>
          </cell>
        </row>
        <row r="4644">
          <cell r="G4644">
            <v>10162</v>
          </cell>
          <cell r="I4644">
            <v>4000</v>
          </cell>
        </row>
        <row r="4645">
          <cell r="I4645">
            <v>-7.2</v>
          </cell>
        </row>
        <row r="4646">
          <cell r="I4646">
            <v>-1.51</v>
          </cell>
        </row>
        <row r="4647">
          <cell r="G4647">
            <v>10162</v>
          </cell>
          <cell r="I4647">
            <v>3435</v>
          </cell>
        </row>
        <row r="4648">
          <cell r="I4648">
            <v>-6.18</v>
          </cell>
        </row>
        <row r="4649">
          <cell r="I4649">
            <v>-1.29</v>
          </cell>
        </row>
        <row r="4650">
          <cell r="G4650">
            <v>10431</v>
          </cell>
          <cell r="I4650">
            <v>1049.95</v>
          </cell>
        </row>
        <row r="4651">
          <cell r="G4651">
            <v>10270</v>
          </cell>
          <cell r="I4651">
            <v>1404</v>
          </cell>
        </row>
        <row r="4652">
          <cell r="I4652">
            <v>-86.81</v>
          </cell>
        </row>
        <row r="4653">
          <cell r="G4653">
            <v>3631579</v>
          </cell>
          <cell r="I4653">
            <v>-3214.36</v>
          </cell>
        </row>
        <row r="4654">
          <cell r="G4654">
            <v>3631652</v>
          </cell>
          <cell r="I4654">
            <v>-19813.82</v>
          </cell>
        </row>
        <row r="4655">
          <cell r="G4655">
            <v>3701556</v>
          </cell>
          <cell r="I4655">
            <v>-900.74</v>
          </cell>
        </row>
        <row r="4656">
          <cell r="I4656">
            <v>-191.11</v>
          </cell>
        </row>
        <row r="4657">
          <cell r="I4657">
            <v>-50.9</v>
          </cell>
        </row>
        <row r="4658">
          <cell r="I4658">
            <v>-1045.44</v>
          </cell>
        </row>
        <row r="4659">
          <cell r="I4659">
            <v>-8106.7</v>
          </cell>
        </row>
        <row r="4660">
          <cell r="I4660">
            <v>-2328.75</v>
          </cell>
        </row>
        <row r="4661">
          <cell r="I4661">
            <v>-5</v>
          </cell>
        </row>
        <row r="4662">
          <cell r="I4662">
            <v>-1.05</v>
          </cell>
        </row>
        <row r="4663">
          <cell r="I4663">
            <v>-16.21</v>
          </cell>
        </row>
        <row r="4664">
          <cell r="I4664">
            <v>-3.4</v>
          </cell>
        </row>
        <row r="4665">
          <cell r="I4665">
            <v>-5</v>
          </cell>
        </row>
        <row r="4666">
          <cell r="I4666">
            <v>-1.05</v>
          </cell>
        </row>
        <row r="4667">
          <cell r="G4667">
            <v>3701538</v>
          </cell>
          <cell r="I4667">
            <v>-20000</v>
          </cell>
        </row>
        <row r="4668">
          <cell r="I4668">
            <v>15000</v>
          </cell>
        </row>
        <row r="4669">
          <cell r="I4669">
            <v>-27</v>
          </cell>
        </row>
        <row r="4670">
          <cell r="I4670">
            <v>-5.67</v>
          </cell>
        </row>
        <row r="4671">
          <cell r="G4671">
            <v>10292</v>
          </cell>
          <cell r="I4671">
            <v>12254</v>
          </cell>
        </row>
        <row r="4672">
          <cell r="G4672">
            <v>10105</v>
          </cell>
          <cell r="I4672">
            <v>2554</v>
          </cell>
        </row>
        <row r="4673">
          <cell r="I4673">
            <v>-157.91999999999999</v>
          </cell>
        </row>
        <row r="4674">
          <cell r="I4674">
            <v>-332.8</v>
          </cell>
        </row>
        <row r="4675">
          <cell r="I4675">
            <v>-171.42</v>
          </cell>
        </row>
        <row r="4676">
          <cell r="G4676">
            <v>10173</v>
          </cell>
          <cell r="I4676">
            <v>4350</v>
          </cell>
        </row>
        <row r="4677">
          <cell r="I4677">
            <v>9000</v>
          </cell>
        </row>
        <row r="4678">
          <cell r="I4678">
            <v>-16.2</v>
          </cell>
        </row>
        <row r="4679">
          <cell r="I4679">
            <v>-3.4</v>
          </cell>
        </row>
        <row r="4680">
          <cell r="I4680">
            <v>-23131.21</v>
          </cell>
        </row>
        <row r="4681">
          <cell r="I4681">
            <v>-41.63</v>
          </cell>
        </row>
        <row r="4682">
          <cell r="I4682">
            <v>-8.74</v>
          </cell>
        </row>
        <row r="4683">
          <cell r="G4683">
            <v>10477</v>
          </cell>
          <cell r="I4683">
            <v>11977</v>
          </cell>
        </row>
        <row r="4684">
          <cell r="I4684">
            <v>-1984.1900000000005</v>
          </cell>
        </row>
        <row r="4685">
          <cell r="G4685">
            <v>3751052</v>
          </cell>
          <cell r="I4685">
            <v>-12000</v>
          </cell>
        </row>
        <row r="4686">
          <cell r="I4686">
            <v>-630.41</v>
          </cell>
        </row>
        <row r="4687">
          <cell r="I4687">
            <v>-139.18</v>
          </cell>
        </row>
        <row r="4688">
          <cell r="I4688">
            <v>-94.47</v>
          </cell>
        </row>
        <row r="4689">
          <cell r="G4689">
            <v>10476</v>
          </cell>
          <cell r="I4689">
            <v>7900</v>
          </cell>
        </row>
        <row r="4690">
          <cell r="G4690">
            <v>3751059</v>
          </cell>
          <cell r="I4690">
            <v>-25000</v>
          </cell>
        </row>
        <row r="4691">
          <cell r="I4691">
            <v>20000</v>
          </cell>
        </row>
        <row r="4692">
          <cell r="I4692">
            <v>-36</v>
          </cell>
        </row>
        <row r="4693">
          <cell r="I4693">
            <v>-7.56</v>
          </cell>
        </row>
        <row r="4694">
          <cell r="G4694">
            <v>1355</v>
          </cell>
          <cell r="I4694">
            <v>7532</v>
          </cell>
        </row>
        <row r="4695">
          <cell r="G4695">
            <v>10354</v>
          </cell>
          <cell r="I4695">
            <v>900</v>
          </cell>
        </row>
        <row r="4696">
          <cell r="I4696">
            <v>-1293.3900000000001</v>
          </cell>
        </row>
        <row r="4697">
          <cell r="G4697">
            <v>4250</v>
          </cell>
          <cell r="I4697">
            <v>7054</v>
          </cell>
        </row>
        <row r="4698">
          <cell r="I4698">
            <v>-1161.71</v>
          </cell>
        </row>
        <row r="4699">
          <cell r="G4699">
            <v>3631658</v>
          </cell>
          <cell r="I4699">
            <v>-13976.89</v>
          </cell>
        </row>
        <row r="4700">
          <cell r="I4700">
            <v>3.78</v>
          </cell>
        </row>
        <row r="4701">
          <cell r="I4701">
            <v>-227.35</v>
          </cell>
        </row>
        <row r="4702">
          <cell r="I4702">
            <v>-222.25</v>
          </cell>
        </row>
        <row r="4703">
          <cell r="I4703">
            <v>-5</v>
          </cell>
        </row>
        <row r="4704">
          <cell r="I4704">
            <v>-1.05</v>
          </cell>
        </row>
        <row r="4705">
          <cell r="I4705">
            <v>-2319</v>
          </cell>
        </row>
        <row r="4706">
          <cell r="G4706">
            <v>10193</v>
          </cell>
          <cell r="I4706">
            <v>6007</v>
          </cell>
        </row>
        <row r="4707">
          <cell r="G4707">
            <v>3701561</v>
          </cell>
          <cell r="I4707">
            <v>-2804.99</v>
          </cell>
        </row>
        <row r="4708">
          <cell r="I4708">
            <v>-97.8</v>
          </cell>
        </row>
        <row r="4709">
          <cell r="I4709">
            <v>-114.22</v>
          </cell>
        </row>
        <row r="4710">
          <cell r="I4710">
            <v>22000</v>
          </cell>
        </row>
        <row r="4711">
          <cell r="I4711">
            <v>-39.6</v>
          </cell>
        </row>
        <row r="4712">
          <cell r="I4712">
            <v>-8.31</v>
          </cell>
        </row>
        <row r="4713">
          <cell r="G4713">
            <v>1298</v>
          </cell>
          <cell r="I4713">
            <v>-21050</v>
          </cell>
        </row>
        <row r="4714">
          <cell r="G4714">
            <v>3751074</v>
          </cell>
          <cell r="I4714">
            <v>-9680</v>
          </cell>
        </row>
        <row r="4715">
          <cell r="I4715">
            <v>6000</v>
          </cell>
        </row>
        <row r="4716">
          <cell r="I4716">
            <v>-10.8</v>
          </cell>
        </row>
        <row r="4717">
          <cell r="I4717">
            <v>-2.2599999999999998</v>
          </cell>
        </row>
        <row r="4718">
          <cell r="I4718">
            <v>-5</v>
          </cell>
        </row>
        <row r="4719">
          <cell r="I4719">
            <v>-1.05</v>
          </cell>
        </row>
        <row r="4720">
          <cell r="G4720">
            <v>10492</v>
          </cell>
          <cell r="I4720">
            <v>939</v>
          </cell>
        </row>
        <row r="4721">
          <cell r="I4721">
            <v>-142.76</v>
          </cell>
        </row>
        <row r="4722">
          <cell r="I4722">
            <v>-201.57</v>
          </cell>
        </row>
        <row r="4723">
          <cell r="I4723">
            <v>-168</v>
          </cell>
        </row>
        <row r="4724">
          <cell r="G4724">
            <v>10164</v>
          </cell>
          <cell r="I4724">
            <v>5508</v>
          </cell>
        </row>
        <row r="4725">
          <cell r="I4725">
            <v>-13.98</v>
          </cell>
        </row>
        <row r="4726">
          <cell r="I4726">
            <v>-2.89</v>
          </cell>
        </row>
        <row r="4727">
          <cell r="G4727">
            <v>10490</v>
          </cell>
          <cell r="I4727">
            <v>1536</v>
          </cell>
        </row>
        <row r="4728">
          <cell r="G4728">
            <v>10092</v>
          </cell>
          <cell r="I4728">
            <v>3500</v>
          </cell>
        </row>
        <row r="4729">
          <cell r="I4729">
            <v>-532.24</v>
          </cell>
        </row>
        <row r="4730">
          <cell r="I4730">
            <v>-0.09</v>
          </cell>
        </row>
        <row r="4731">
          <cell r="I4731">
            <v>14000</v>
          </cell>
        </row>
        <row r="4732">
          <cell r="G4732">
            <v>3701564</v>
          </cell>
          <cell r="I4732">
            <v>-16294.73</v>
          </cell>
        </row>
        <row r="4733">
          <cell r="I4733">
            <v>-5.48</v>
          </cell>
        </row>
        <row r="4734">
          <cell r="I4734">
            <v>14500</v>
          </cell>
        </row>
        <row r="4735">
          <cell r="I4735">
            <v>-47.02</v>
          </cell>
        </row>
        <row r="4736">
          <cell r="G4736">
            <v>3701539</v>
          </cell>
          <cell r="I4736">
            <v>-20000</v>
          </cell>
        </row>
        <row r="4737">
          <cell r="I4737">
            <v>-25.2</v>
          </cell>
        </row>
        <row r="4738">
          <cell r="I4738">
            <v>-5.29</v>
          </cell>
        </row>
        <row r="4739">
          <cell r="I4739">
            <v>-47.02</v>
          </cell>
        </row>
        <row r="4740">
          <cell r="I4740">
            <v>24.96</v>
          </cell>
        </row>
        <row r="4741">
          <cell r="G4741">
            <v>10498</v>
          </cell>
          <cell r="I4741">
            <v>7668.88</v>
          </cell>
        </row>
        <row r="4742">
          <cell r="G4742">
            <v>4169</v>
          </cell>
          <cell r="I4742">
            <v>6368</v>
          </cell>
        </row>
        <row r="4743">
          <cell r="I4743">
            <v>-38.340000000000003</v>
          </cell>
        </row>
        <row r="4744">
          <cell r="I4744">
            <v>-8.0500000000000007</v>
          </cell>
        </row>
        <row r="4745">
          <cell r="G4745">
            <v>10500</v>
          </cell>
          <cell r="I4745">
            <v>3500</v>
          </cell>
        </row>
        <row r="4746">
          <cell r="I4746">
            <v>-542.22</v>
          </cell>
        </row>
        <row r="4747">
          <cell r="G4747">
            <v>10499</v>
          </cell>
          <cell r="I4747">
            <v>4200</v>
          </cell>
        </row>
        <row r="4748">
          <cell r="I4748">
            <v>-1352.29</v>
          </cell>
        </row>
        <row r="4749">
          <cell r="G4749">
            <v>3701570</v>
          </cell>
          <cell r="I4749">
            <v>-8421.6</v>
          </cell>
        </row>
        <row r="4750">
          <cell r="I4750">
            <v>-218.39</v>
          </cell>
        </row>
        <row r="4751">
          <cell r="I4751">
            <v>-234.81</v>
          </cell>
        </row>
        <row r="4752">
          <cell r="G4752">
            <v>10509</v>
          </cell>
          <cell r="I4752">
            <v>7396</v>
          </cell>
        </row>
        <row r="4753">
          <cell r="I4753">
            <v>-13.31</v>
          </cell>
        </row>
        <row r="4754">
          <cell r="I4754">
            <v>-2.79</v>
          </cell>
        </row>
        <row r="4755">
          <cell r="G4755">
            <v>10500</v>
          </cell>
          <cell r="I4755">
            <v>1000</v>
          </cell>
        </row>
        <row r="4756">
          <cell r="I4756">
            <v>-52.16</v>
          </cell>
        </row>
        <row r="4757">
          <cell r="I4757">
            <v>0.01</v>
          </cell>
        </row>
        <row r="4758">
          <cell r="G4758">
            <v>3631669</v>
          </cell>
          <cell r="I4758">
            <v>-17454.89</v>
          </cell>
        </row>
        <row r="4759">
          <cell r="I4759">
            <v>-50.6</v>
          </cell>
        </row>
        <row r="4760">
          <cell r="I4760">
            <v>-79.19</v>
          </cell>
        </row>
        <row r="4761">
          <cell r="I4761">
            <v>-16.21</v>
          </cell>
        </row>
        <row r="4762">
          <cell r="I4762">
            <v>-3.4</v>
          </cell>
        </row>
        <row r="4763">
          <cell r="I4763">
            <v>-5.71</v>
          </cell>
        </row>
        <row r="4764">
          <cell r="I4764">
            <v>-1.19</v>
          </cell>
        </row>
        <row r="4765">
          <cell r="I4765">
            <v>-104.86</v>
          </cell>
        </row>
        <row r="4766">
          <cell r="I4766">
            <v>-5.68</v>
          </cell>
        </row>
        <row r="4767">
          <cell r="G4767">
            <v>3701560</v>
          </cell>
          <cell r="I4767">
            <v>-6000</v>
          </cell>
        </row>
        <row r="4768">
          <cell r="I4768">
            <v>25000</v>
          </cell>
        </row>
        <row r="4769">
          <cell r="I4769">
            <v>-45</v>
          </cell>
        </row>
        <row r="4770">
          <cell r="I4770">
            <v>-9.4499999999999993</v>
          </cell>
        </row>
        <row r="4771">
          <cell r="I4771">
            <v>22000</v>
          </cell>
        </row>
        <row r="4772">
          <cell r="I4772">
            <v>-39.6</v>
          </cell>
        </row>
        <row r="4773">
          <cell r="I4773">
            <v>-8.31</v>
          </cell>
        </row>
        <row r="4774">
          <cell r="I4774">
            <v>-37283.760000000002</v>
          </cell>
        </row>
        <row r="4775">
          <cell r="I4775">
            <v>-67.11</v>
          </cell>
        </row>
        <row r="4776">
          <cell r="I4776">
            <v>-14.09</v>
          </cell>
        </row>
        <row r="4777">
          <cell r="G4777">
            <v>10130</v>
          </cell>
          <cell r="I4777">
            <v>3176</v>
          </cell>
        </row>
        <row r="4778">
          <cell r="I4778">
            <v>0.01</v>
          </cell>
        </row>
        <row r="4779">
          <cell r="G4779">
            <v>3751081</v>
          </cell>
          <cell r="I4779">
            <v>-1258.2</v>
          </cell>
        </row>
        <row r="4780">
          <cell r="I4780">
            <v>-260.77</v>
          </cell>
        </row>
        <row r="4781">
          <cell r="I4781">
            <v>-301.05</v>
          </cell>
        </row>
        <row r="4782">
          <cell r="G4782">
            <v>10166</v>
          </cell>
          <cell r="I4782">
            <v>8012</v>
          </cell>
        </row>
        <row r="4783">
          <cell r="I4783">
            <v>-14.42</v>
          </cell>
        </row>
        <row r="4784">
          <cell r="I4784">
            <v>-3.02</v>
          </cell>
        </row>
        <row r="4785">
          <cell r="I4785">
            <v>20000</v>
          </cell>
        </row>
        <row r="4786">
          <cell r="I4786">
            <v>-36</v>
          </cell>
        </row>
        <row r="4787">
          <cell r="I4787">
            <v>-7.56</v>
          </cell>
        </row>
        <row r="4788">
          <cell r="G4788">
            <v>3751060</v>
          </cell>
          <cell r="I4788">
            <v>-25000</v>
          </cell>
        </row>
        <row r="4789">
          <cell r="G4789">
            <v>3751053</v>
          </cell>
          <cell r="I4789">
            <v>-12369.4</v>
          </cell>
        </row>
        <row r="4790">
          <cell r="I4790">
            <v>-232.09</v>
          </cell>
        </row>
        <row r="4791">
          <cell r="I4791">
            <v>-168.07</v>
          </cell>
        </row>
        <row r="4792">
          <cell r="G4792">
            <v>3751050</v>
          </cell>
          <cell r="I4792">
            <v>-1200</v>
          </cell>
        </row>
        <row r="4793">
          <cell r="G4793">
            <v>3751054</v>
          </cell>
          <cell r="I4793">
            <v>-4300</v>
          </cell>
        </row>
        <row r="4794">
          <cell r="G4794">
            <v>3751079</v>
          </cell>
          <cell r="I4794">
            <v>-20000</v>
          </cell>
        </row>
        <row r="4795">
          <cell r="I4795">
            <v>-25.2</v>
          </cell>
        </row>
        <row r="4796">
          <cell r="I4796">
            <v>-5.29</v>
          </cell>
        </row>
        <row r="4797">
          <cell r="I4797">
            <v>14000</v>
          </cell>
        </row>
        <row r="4798">
          <cell r="I4798">
            <v>-12.96</v>
          </cell>
        </row>
        <row r="4799">
          <cell r="I4799">
            <v>-2.72</v>
          </cell>
        </row>
        <row r="4800">
          <cell r="G4800">
            <v>10220</v>
          </cell>
          <cell r="I4800">
            <v>21304</v>
          </cell>
        </row>
        <row r="4801">
          <cell r="G4801">
            <v>10515</v>
          </cell>
          <cell r="I4801">
            <v>7943.5</v>
          </cell>
        </row>
        <row r="4802">
          <cell r="G4802">
            <v>10525</v>
          </cell>
          <cell r="I4802">
            <v>9255</v>
          </cell>
        </row>
        <row r="4803">
          <cell r="I4803">
            <v>-2758.87</v>
          </cell>
        </row>
        <row r="4804">
          <cell r="I4804">
            <v>-153.26</v>
          </cell>
        </row>
        <row r="4805">
          <cell r="I4805">
            <v>-259.48</v>
          </cell>
        </row>
        <row r="4806">
          <cell r="G4806">
            <v>10256</v>
          </cell>
          <cell r="I4806">
            <v>5650</v>
          </cell>
        </row>
        <row r="4807">
          <cell r="G4807">
            <v>10525</v>
          </cell>
          <cell r="I4807">
            <v>7204</v>
          </cell>
        </row>
        <row r="4808">
          <cell r="G4808">
            <v>1297</v>
          </cell>
          <cell r="I4808">
            <v>500</v>
          </cell>
        </row>
        <row r="4809">
          <cell r="I4809">
            <v>-48.28</v>
          </cell>
        </row>
        <row r="4810">
          <cell r="I4810">
            <v>0.01</v>
          </cell>
        </row>
        <row r="4811">
          <cell r="I4811">
            <v>-116.09</v>
          </cell>
        </row>
        <row r="4812">
          <cell r="I4812">
            <v>-16.5</v>
          </cell>
        </row>
        <row r="4813">
          <cell r="I4813">
            <v>-3.46</v>
          </cell>
        </row>
        <row r="4814">
          <cell r="I4814">
            <v>1187</v>
          </cell>
        </row>
        <row r="4815">
          <cell r="I4815">
            <v>37964.39</v>
          </cell>
        </row>
        <row r="4816">
          <cell r="G4816">
            <v>3701546</v>
          </cell>
          <cell r="I4816">
            <v>-506.85</v>
          </cell>
        </row>
        <row r="4817">
          <cell r="I4817">
            <v>-35783</v>
          </cell>
        </row>
        <row r="4818">
          <cell r="I4818">
            <v>-16.5</v>
          </cell>
        </row>
        <row r="4819">
          <cell r="I4819">
            <v>-3.46</v>
          </cell>
        </row>
        <row r="4820">
          <cell r="I4820">
            <v>-0.16</v>
          </cell>
        </row>
        <row r="4821">
          <cell r="I4821">
            <v>-8.01</v>
          </cell>
        </row>
        <row r="4822">
          <cell r="I4822">
            <v>-210</v>
          </cell>
        </row>
        <row r="4823">
          <cell r="I4823">
            <v>-44.1</v>
          </cell>
        </row>
        <row r="4824">
          <cell r="I4824">
            <v>-369.75</v>
          </cell>
        </row>
        <row r="4825">
          <cell r="I4825">
            <v>-77.64</v>
          </cell>
        </row>
        <row r="4826">
          <cell r="I4826">
            <v>-0.84</v>
          </cell>
        </row>
        <row r="4827">
          <cell r="I4827">
            <v>25000</v>
          </cell>
        </row>
        <row r="4828">
          <cell r="I4828">
            <v>-45</v>
          </cell>
        </row>
        <row r="4829">
          <cell r="I4829">
            <v>-9.4499999999999993</v>
          </cell>
        </row>
        <row r="4830">
          <cell r="G4830">
            <v>10540</v>
          </cell>
          <cell r="I4830">
            <v>15700</v>
          </cell>
        </row>
        <row r="4831">
          <cell r="G4831">
            <v>10501</v>
          </cell>
          <cell r="I4831">
            <v>5000</v>
          </cell>
        </row>
        <row r="4832">
          <cell r="G4832">
            <v>3701540</v>
          </cell>
          <cell r="I4832">
            <v>-20000</v>
          </cell>
        </row>
        <row r="4833">
          <cell r="G4833">
            <v>10092</v>
          </cell>
          <cell r="I4833">
            <v>-1330.56</v>
          </cell>
        </row>
        <row r="4834">
          <cell r="I4834">
            <v>-342.39</v>
          </cell>
        </row>
        <row r="4835">
          <cell r="I4835">
            <v>-274.2</v>
          </cell>
        </row>
        <row r="4836">
          <cell r="G4836">
            <v>10531</v>
          </cell>
          <cell r="I4836">
            <v>15143</v>
          </cell>
        </row>
        <row r="4837">
          <cell r="G4837">
            <v>10532</v>
          </cell>
          <cell r="I4837">
            <v>1352</v>
          </cell>
        </row>
        <row r="4838">
          <cell r="G4838">
            <v>10546</v>
          </cell>
          <cell r="I4838">
            <v>8000</v>
          </cell>
        </row>
        <row r="4839">
          <cell r="G4839">
            <v>10546</v>
          </cell>
          <cell r="I4839">
            <v>9433</v>
          </cell>
        </row>
        <row r="4840">
          <cell r="G4840">
            <v>10535</v>
          </cell>
          <cell r="I4840">
            <v>5790</v>
          </cell>
        </row>
        <row r="4841">
          <cell r="G4841">
            <v>10534</v>
          </cell>
          <cell r="I4841">
            <v>5000</v>
          </cell>
        </row>
        <row r="4842">
          <cell r="I4842">
            <v>-8675.5499999999993</v>
          </cell>
        </row>
        <row r="4843">
          <cell r="I4843">
            <v>-10190</v>
          </cell>
        </row>
        <row r="4844">
          <cell r="G4844">
            <v>3751080</v>
          </cell>
          <cell r="I4844">
            <v>-2500</v>
          </cell>
        </row>
        <row r="4845">
          <cell r="I4845">
            <v>-6</v>
          </cell>
        </row>
        <row r="4846">
          <cell r="I4846">
            <v>-1.26</v>
          </cell>
        </row>
        <row r="4847">
          <cell r="I4847">
            <v>-7.98</v>
          </cell>
        </row>
        <row r="4848">
          <cell r="G4848">
            <v>10501</v>
          </cell>
          <cell r="I4848">
            <v>5000</v>
          </cell>
        </row>
        <row r="4849">
          <cell r="G4849">
            <v>10544</v>
          </cell>
          <cell r="I4849">
            <v>2366</v>
          </cell>
        </row>
        <row r="4850">
          <cell r="I4850">
            <v>-405.25</v>
          </cell>
        </row>
        <row r="4851">
          <cell r="I4851">
            <v>-99.22</v>
          </cell>
        </row>
        <row r="4852">
          <cell r="I4852">
            <v>-119.13</v>
          </cell>
        </row>
        <row r="4853">
          <cell r="G4853">
            <v>10248</v>
          </cell>
          <cell r="I4853">
            <v>6000</v>
          </cell>
        </row>
        <row r="4854">
          <cell r="G4854">
            <v>10452</v>
          </cell>
          <cell r="I4854">
            <v>1875</v>
          </cell>
        </row>
        <row r="4855">
          <cell r="I4855">
            <v>-661.49</v>
          </cell>
        </row>
        <row r="4856">
          <cell r="I4856">
            <v>-79.900000000000006</v>
          </cell>
        </row>
        <row r="4857">
          <cell r="I4857">
            <v>-260.43</v>
          </cell>
        </row>
        <row r="4858">
          <cell r="G4858">
            <v>10098</v>
          </cell>
          <cell r="I4858">
            <v>5722</v>
          </cell>
        </row>
        <row r="4859">
          <cell r="G4859">
            <v>10098</v>
          </cell>
          <cell r="I4859">
            <v>4000</v>
          </cell>
        </row>
        <row r="4860">
          <cell r="I4860">
            <v>-952.51</v>
          </cell>
        </row>
        <row r="4861">
          <cell r="G4861">
            <v>3751055</v>
          </cell>
          <cell r="I4861">
            <v>-4449.43</v>
          </cell>
        </row>
        <row r="4862">
          <cell r="I4862">
            <v>-43.27</v>
          </cell>
        </row>
        <row r="4863">
          <cell r="I4863">
            <v>-1.1299999999999999</v>
          </cell>
        </row>
        <row r="4864">
          <cell r="I4864">
            <v>-5.4</v>
          </cell>
        </row>
        <row r="4865">
          <cell r="G4865">
            <v>10547</v>
          </cell>
          <cell r="I4865">
            <v>3000</v>
          </cell>
        </row>
        <row r="4866">
          <cell r="I4866">
            <v>-3.81</v>
          </cell>
        </row>
        <row r="4867">
          <cell r="I4867">
            <v>-18.149999999999999</v>
          </cell>
        </row>
        <row r="4868">
          <cell r="G4868">
            <v>3751061</v>
          </cell>
          <cell r="I4868">
            <v>-25000</v>
          </cell>
        </row>
        <row r="4869">
          <cell r="G4869">
            <v>10277</v>
          </cell>
          <cell r="I4869">
            <v>13641</v>
          </cell>
        </row>
        <row r="4870">
          <cell r="G4870">
            <v>10372</v>
          </cell>
          <cell r="I4870">
            <v>2653</v>
          </cell>
        </row>
        <row r="4871">
          <cell r="I4871">
            <v>-19217</v>
          </cell>
        </row>
        <row r="4872">
          <cell r="I4872">
            <v>-6</v>
          </cell>
        </row>
        <row r="4873">
          <cell r="I4873">
            <v>-1.26</v>
          </cell>
        </row>
        <row r="4874">
          <cell r="G4874">
            <v>3751064</v>
          </cell>
          <cell r="I4874">
            <v>-20000</v>
          </cell>
        </row>
        <row r="4875">
          <cell r="I4875">
            <v>-176.84</v>
          </cell>
        </row>
        <row r="4876">
          <cell r="I4876">
            <v>-168.37</v>
          </cell>
        </row>
        <row r="4877">
          <cell r="G4877">
            <v>10565</v>
          </cell>
          <cell r="I4877">
            <v>1272</v>
          </cell>
        </row>
        <row r="4878">
          <cell r="I4878">
            <v>-8</v>
          </cell>
        </row>
        <row r="4879">
          <cell r="I4879">
            <v>-1.68</v>
          </cell>
        </row>
        <row r="4880">
          <cell r="G4880">
            <v>10201</v>
          </cell>
          <cell r="I4880">
            <v>6104</v>
          </cell>
        </row>
        <row r="4881">
          <cell r="I4881">
            <v>-21.36</v>
          </cell>
        </row>
        <row r="4882">
          <cell r="I4882">
            <v>-4.4800000000000004</v>
          </cell>
        </row>
        <row r="4883">
          <cell r="G4883">
            <v>10562</v>
          </cell>
          <cell r="I4883">
            <v>1000</v>
          </cell>
        </row>
        <row r="4884">
          <cell r="G4884">
            <v>10559</v>
          </cell>
          <cell r="I4884">
            <v>8933</v>
          </cell>
        </row>
        <row r="4885">
          <cell r="I4885">
            <v>5186.33</v>
          </cell>
        </row>
        <row r="4886">
          <cell r="I4886">
            <v>-5186.33</v>
          </cell>
        </row>
        <row r="4887">
          <cell r="I4887">
            <v>-35</v>
          </cell>
        </row>
        <row r="4888">
          <cell r="I4888">
            <v>-7.35</v>
          </cell>
        </row>
        <row r="4889">
          <cell r="G4889">
            <v>10552</v>
          </cell>
          <cell r="I4889">
            <v>100</v>
          </cell>
        </row>
        <row r="4890">
          <cell r="I4890">
            <v>-1.81</v>
          </cell>
        </row>
        <row r="4891">
          <cell r="G4891">
            <v>10488</v>
          </cell>
          <cell r="I4891">
            <v>1560</v>
          </cell>
        </row>
        <row r="4892">
          <cell r="I4892">
            <v>-152.84</v>
          </cell>
        </row>
        <row r="4893">
          <cell r="G4893">
            <v>3631580</v>
          </cell>
          <cell r="I4893">
            <v>-3214.36</v>
          </cell>
        </row>
        <row r="4894">
          <cell r="G4894">
            <v>3751062</v>
          </cell>
          <cell r="I4894">
            <v>-25000</v>
          </cell>
        </row>
        <row r="4895">
          <cell r="G4895">
            <v>3751075</v>
          </cell>
          <cell r="I4895">
            <v>-8167.5</v>
          </cell>
        </row>
        <row r="4896">
          <cell r="I4896">
            <v>31.11</v>
          </cell>
        </row>
        <row r="4897">
          <cell r="I4897">
            <v>-235.77</v>
          </cell>
        </row>
        <row r="4898">
          <cell r="I4898">
            <v>-128.94999999999999</v>
          </cell>
        </row>
        <row r="4899">
          <cell r="I4899">
            <v>-22.05</v>
          </cell>
        </row>
        <row r="4900">
          <cell r="I4900">
            <v>-4.63</v>
          </cell>
        </row>
        <row r="4901">
          <cell r="I4901">
            <v>-32.4</v>
          </cell>
        </row>
        <row r="4902">
          <cell r="I4902">
            <v>-6.8</v>
          </cell>
        </row>
        <row r="4903">
          <cell r="G4903">
            <v>10559</v>
          </cell>
          <cell r="I4903">
            <v>5000</v>
          </cell>
        </row>
        <row r="4904">
          <cell r="G4904">
            <v>10530</v>
          </cell>
          <cell r="I4904">
            <v>2704</v>
          </cell>
        </row>
        <row r="4905">
          <cell r="G4905">
            <v>10557</v>
          </cell>
          <cell r="I4905">
            <v>15629</v>
          </cell>
        </row>
        <row r="4906">
          <cell r="G4906">
            <v>10459</v>
          </cell>
          <cell r="I4906">
            <v>651</v>
          </cell>
        </row>
        <row r="4907">
          <cell r="G4907">
            <v>10555</v>
          </cell>
          <cell r="I4907">
            <v>700</v>
          </cell>
        </row>
        <row r="4908">
          <cell r="G4908">
            <v>10554</v>
          </cell>
          <cell r="I4908">
            <v>1900</v>
          </cell>
        </row>
        <row r="4909">
          <cell r="G4909">
            <v>10224</v>
          </cell>
          <cell r="I4909">
            <v>1550</v>
          </cell>
        </row>
        <row r="4910">
          <cell r="G4910">
            <v>10224</v>
          </cell>
          <cell r="I4910">
            <v>1000</v>
          </cell>
        </row>
        <row r="4911">
          <cell r="I4911">
            <v>-5438.72</v>
          </cell>
        </row>
        <row r="4912">
          <cell r="G4912">
            <v>1355</v>
          </cell>
          <cell r="I4912">
            <v>6600.87</v>
          </cell>
        </row>
        <row r="4913">
          <cell r="I4913">
            <v>-218.66</v>
          </cell>
        </row>
        <row r="4914">
          <cell r="I4914">
            <v>-39.020000000000003</v>
          </cell>
        </row>
        <row r="4915">
          <cell r="I4915">
            <v>-49.01</v>
          </cell>
        </row>
        <row r="4916">
          <cell r="I4916">
            <v>-10.29</v>
          </cell>
        </row>
        <row r="4917">
          <cell r="I4917">
            <v>-198</v>
          </cell>
        </row>
        <row r="4918">
          <cell r="I4918">
            <v>-41.58</v>
          </cell>
        </row>
        <row r="4919">
          <cell r="G4919">
            <v>10238</v>
          </cell>
          <cell r="I4919">
            <v>6080</v>
          </cell>
        </row>
        <row r="4920">
          <cell r="G4920">
            <v>10558</v>
          </cell>
          <cell r="I4920">
            <v>703</v>
          </cell>
        </row>
        <row r="4921">
          <cell r="G4921">
            <v>10233</v>
          </cell>
          <cell r="I4921">
            <v>4158</v>
          </cell>
        </row>
        <row r="4922">
          <cell r="G4922">
            <v>10254</v>
          </cell>
          <cell r="I4922">
            <v>2551</v>
          </cell>
        </row>
        <row r="4923">
          <cell r="G4923">
            <v>10292</v>
          </cell>
          <cell r="I4923">
            <v>811.83999999999651</v>
          </cell>
        </row>
        <row r="4924">
          <cell r="G4924">
            <v>10302</v>
          </cell>
          <cell r="I4924">
            <v>1582</v>
          </cell>
        </row>
        <row r="4925">
          <cell r="G4925">
            <v>10322</v>
          </cell>
          <cell r="I4925">
            <v>2533.6999999999998</v>
          </cell>
        </row>
        <row r="4926">
          <cell r="G4926">
            <v>10324</v>
          </cell>
          <cell r="I4926">
            <v>617.46000000000367</v>
          </cell>
        </row>
        <row r="4927">
          <cell r="G4927">
            <v>10324</v>
          </cell>
          <cell r="I4927">
            <v>1258.5399999999963</v>
          </cell>
        </row>
        <row r="4928">
          <cell r="G4928">
            <v>10346</v>
          </cell>
          <cell r="I4928">
            <v>10998</v>
          </cell>
        </row>
        <row r="4929">
          <cell r="G4929">
            <v>10357</v>
          </cell>
          <cell r="I4929">
            <v>146</v>
          </cell>
        </row>
        <row r="4930">
          <cell r="G4930">
            <v>10367</v>
          </cell>
          <cell r="I4930">
            <v>845</v>
          </cell>
        </row>
        <row r="4931">
          <cell r="G4931">
            <v>10396</v>
          </cell>
          <cell r="I4931">
            <v>1849</v>
          </cell>
        </row>
        <row r="4932">
          <cell r="G4932">
            <v>10404</v>
          </cell>
          <cell r="I4932">
            <v>2417.5</v>
          </cell>
        </row>
        <row r="4933">
          <cell r="G4933">
            <v>10405</v>
          </cell>
          <cell r="I4933">
            <v>485.96000000000276</v>
          </cell>
        </row>
        <row r="4934">
          <cell r="G4934">
            <v>10536</v>
          </cell>
          <cell r="I4934">
            <v>1192</v>
          </cell>
        </row>
        <row r="4935">
          <cell r="I4935">
            <v>-196.29</v>
          </cell>
        </row>
        <row r="4936">
          <cell r="G4936">
            <v>3751115</v>
          </cell>
          <cell r="I4936">
            <v>-1000</v>
          </cell>
        </row>
        <row r="4937">
          <cell r="I4937">
            <v>-1.77</v>
          </cell>
        </row>
        <row r="4938">
          <cell r="I4938">
            <v>-373.97</v>
          </cell>
        </row>
        <row r="4939">
          <cell r="I4939">
            <v>-13.09</v>
          </cell>
        </row>
        <row r="4940">
          <cell r="I4940">
            <v>-2.74</v>
          </cell>
        </row>
        <row r="4941">
          <cell r="I4941">
            <v>-32111.37</v>
          </cell>
        </row>
        <row r="4942">
          <cell r="I4942">
            <v>-57.8</v>
          </cell>
        </row>
        <row r="4943">
          <cell r="I4943">
            <v>-12.13</v>
          </cell>
        </row>
        <row r="4944">
          <cell r="G4944">
            <v>3751122</v>
          </cell>
          <cell r="I4944">
            <v>-25000</v>
          </cell>
        </row>
        <row r="4945">
          <cell r="I4945">
            <v>-45</v>
          </cell>
        </row>
        <row r="4946">
          <cell r="I4946">
            <v>-9.4499999999999993</v>
          </cell>
        </row>
        <row r="4947">
          <cell r="G4947">
            <v>10229</v>
          </cell>
          <cell r="I4947">
            <v>6606</v>
          </cell>
        </row>
        <row r="4948">
          <cell r="G4948">
            <v>3751058</v>
          </cell>
          <cell r="I4948">
            <v>-4900</v>
          </cell>
        </row>
        <row r="4949">
          <cell r="G4949">
            <v>3751119</v>
          </cell>
          <cell r="I4949">
            <v>-11616</v>
          </cell>
        </row>
        <row r="4950">
          <cell r="I4950">
            <v>-349.47</v>
          </cell>
        </row>
        <row r="4951">
          <cell r="I4951">
            <v>-45.6</v>
          </cell>
        </row>
        <row r="4952">
          <cell r="I4952">
            <v>-20.74</v>
          </cell>
        </row>
        <row r="4953">
          <cell r="I4953">
            <v>-4.3499999999999996</v>
          </cell>
        </row>
        <row r="4954">
          <cell r="I4954">
            <v>-29.09</v>
          </cell>
        </row>
        <row r="4955">
          <cell r="I4955">
            <v>-6.1</v>
          </cell>
        </row>
        <row r="4956">
          <cell r="G4956">
            <v>10081</v>
          </cell>
          <cell r="I4956">
            <v>3930</v>
          </cell>
        </row>
        <row r="4957">
          <cell r="G4957">
            <v>10111</v>
          </cell>
          <cell r="I4957">
            <v>431.32999999999993</v>
          </cell>
        </row>
        <row r="4958">
          <cell r="G4958">
            <v>10543</v>
          </cell>
          <cell r="I4958">
            <v>825</v>
          </cell>
        </row>
        <row r="4959">
          <cell r="G4959">
            <v>10567</v>
          </cell>
          <cell r="I4959">
            <v>7274</v>
          </cell>
        </row>
        <row r="4960">
          <cell r="G4960">
            <v>10275</v>
          </cell>
          <cell r="I4960">
            <v>3000</v>
          </cell>
        </row>
        <row r="4961">
          <cell r="G4961">
            <v>10571</v>
          </cell>
          <cell r="I4961">
            <v>11262</v>
          </cell>
        </row>
        <row r="4962">
          <cell r="G4962">
            <v>10561</v>
          </cell>
          <cell r="I4962">
            <v>280</v>
          </cell>
        </row>
        <row r="4963">
          <cell r="G4963">
            <v>10569</v>
          </cell>
          <cell r="I4963">
            <v>152</v>
          </cell>
        </row>
        <row r="4964">
          <cell r="I4964">
            <v>-1741.78</v>
          </cell>
        </row>
        <row r="4965">
          <cell r="G4965">
            <v>3701541</v>
          </cell>
          <cell r="I4965">
            <v>-10135.23</v>
          </cell>
        </row>
        <row r="4966">
          <cell r="I4966">
            <v>-99.43</v>
          </cell>
        </row>
        <row r="4967">
          <cell r="I4967">
            <v>-74.75</v>
          </cell>
        </row>
        <row r="4968">
          <cell r="I4968">
            <v>-32</v>
          </cell>
        </row>
        <row r="4969">
          <cell r="I4969">
            <v>-6.92</v>
          </cell>
        </row>
        <row r="4970">
          <cell r="G4970">
            <v>3751057</v>
          </cell>
          <cell r="I4970">
            <v>-4925</v>
          </cell>
        </row>
        <row r="4971">
          <cell r="G4971">
            <v>10275</v>
          </cell>
          <cell r="I4971">
            <v>7000</v>
          </cell>
        </row>
        <row r="4972">
          <cell r="G4972">
            <v>10275</v>
          </cell>
          <cell r="I4972">
            <v>3000</v>
          </cell>
        </row>
        <row r="4973">
          <cell r="G4973">
            <v>3751070</v>
          </cell>
          <cell r="I4973">
            <v>-20000</v>
          </cell>
        </row>
        <row r="4974">
          <cell r="I4974">
            <v>-201.59</v>
          </cell>
        </row>
        <row r="4975">
          <cell r="I4975">
            <v>-42.33</v>
          </cell>
        </row>
        <row r="4976">
          <cell r="I4976">
            <v>-210.59</v>
          </cell>
        </row>
        <row r="4977">
          <cell r="I4977">
            <v>-119.71</v>
          </cell>
        </row>
        <row r="4978">
          <cell r="G4978">
            <v>10203</v>
          </cell>
          <cell r="I4978">
            <v>5968</v>
          </cell>
        </row>
        <row r="4979">
          <cell r="G4979">
            <v>3751078</v>
          </cell>
          <cell r="I4979">
            <v>-15227.23</v>
          </cell>
        </row>
        <row r="4980">
          <cell r="I4980">
            <v>13000</v>
          </cell>
        </row>
        <row r="4981">
          <cell r="I4981">
            <v>-23.4</v>
          </cell>
        </row>
        <row r="4982">
          <cell r="I4982">
            <v>-4.91</v>
          </cell>
        </row>
        <row r="4983">
          <cell r="G4983">
            <v>3701563</v>
          </cell>
          <cell r="I4983">
            <v>-4462.67</v>
          </cell>
        </row>
        <row r="4984">
          <cell r="G4984">
            <v>3751116</v>
          </cell>
          <cell r="I4984">
            <v>-5606.7</v>
          </cell>
        </row>
        <row r="4985">
          <cell r="G4985">
            <v>10405</v>
          </cell>
          <cell r="I4985">
            <v>250.03999999999724</v>
          </cell>
        </row>
        <row r="4986">
          <cell r="G4986">
            <v>10434</v>
          </cell>
          <cell r="I4986">
            <v>1586</v>
          </cell>
        </row>
        <row r="4987">
          <cell r="G4987">
            <v>10444</v>
          </cell>
          <cell r="I4987">
            <v>169.5</v>
          </cell>
        </row>
        <row r="4988">
          <cell r="G4988">
            <v>10299</v>
          </cell>
          <cell r="I4988">
            <v>9037</v>
          </cell>
        </row>
        <row r="4989">
          <cell r="G4989">
            <v>10321</v>
          </cell>
          <cell r="I4989">
            <v>7070</v>
          </cell>
        </row>
        <row r="4990">
          <cell r="G4990">
            <v>10334</v>
          </cell>
          <cell r="I4990">
            <v>214.2300000000032</v>
          </cell>
        </row>
        <row r="4991">
          <cell r="I4991">
            <v>-43.19</v>
          </cell>
        </row>
        <row r="4992">
          <cell r="I4992">
            <v>-9.06</v>
          </cell>
        </row>
        <row r="4993">
          <cell r="G4993">
            <v>10573</v>
          </cell>
          <cell r="I4993">
            <v>28350</v>
          </cell>
        </row>
        <row r="4994">
          <cell r="G4994">
            <v>10574</v>
          </cell>
          <cell r="I4994">
            <v>1352</v>
          </cell>
        </row>
        <row r="4995">
          <cell r="G4995">
            <v>10575</v>
          </cell>
          <cell r="I4995">
            <v>230</v>
          </cell>
        </row>
        <row r="4996">
          <cell r="G4996">
            <v>10380</v>
          </cell>
          <cell r="I4996">
            <v>56</v>
          </cell>
        </row>
        <row r="4997">
          <cell r="I4997">
            <v>-5038.99</v>
          </cell>
        </row>
        <row r="4998">
          <cell r="G4998">
            <v>3751099</v>
          </cell>
          <cell r="I4998">
            <v>-1750</v>
          </cell>
        </row>
        <row r="4999">
          <cell r="I4999">
            <v>-630.41</v>
          </cell>
        </row>
        <row r="5000">
          <cell r="I5000">
            <v>-153.68</v>
          </cell>
        </row>
        <row r="5001">
          <cell r="I5001">
            <v>-223.76</v>
          </cell>
        </row>
        <row r="5002">
          <cell r="G5002">
            <v>10225</v>
          </cell>
          <cell r="I5002">
            <v>4980</v>
          </cell>
        </row>
        <row r="5003">
          <cell r="G5003">
            <v>10273</v>
          </cell>
          <cell r="I5003">
            <v>372</v>
          </cell>
        </row>
        <row r="5004">
          <cell r="I5004">
            <v>-15.88</v>
          </cell>
        </row>
        <row r="5005">
          <cell r="G5005">
            <v>3751082</v>
          </cell>
          <cell r="I5005">
            <v>-25000</v>
          </cell>
        </row>
        <row r="5006">
          <cell r="I5006">
            <v>3.78</v>
          </cell>
        </row>
        <row r="5007">
          <cell r="I5007">
            <v>-10.5</v>
          </cell>
        </row>
        <row r="5008">
          <cell r="I5008">
            <v>-181.83</v>
          </cell>
        </row>
        <row r="5009">
          <cell r="G5009">
            <v>10579</v>
          </cell>
          <cell r="I5009">
            <v>13424</v>
          </cell>
        </row>
        <row r="5010">
          <cell r="G5010">
            <v>10241</v>
          </cell>
          <cell r="I5010">
            <v>7383</v>
          </cell>
        </row>
        <row r="5011">
          <cell r="I5011">
            <v>-13.28</v>
          </cell>
        </row>
        <row r="5012">
          <cell r="I5012">
            <v>-2.78</v>
          </cell>
        </row>
        <row r="5013">
          <cell r="G5013">
            <v>3751097</v>
          </cell>
          <cell r="I5013">
            <v>-16128.21</v>
          </cell>
        </row>
        <row r="5014">
          <cell r="I5014">
            <v>-150.08000000000001</v>
          </cell>
        </row>
        <row r="5015">
          <cell r="I5015">
            <v>-126.96</v>
          </cell>
        </row>
        <row r="5016">
          <cell r="I5016">
            <v>16128.21</v>
          </cell>
        </row>
        <row r="5017">
          <cell r="I5017">
            <v>-168</v>
          </cell>
        </row>
        <row r="5018">
          <cell r="I5018">
            <v>-35.28</v>
          </cell>
        </row>
        <row r="5019">
          <cell r="I5019">
            <v>-168</v>
          </cell>
        </row>
        <row r="5020">
          <cell r="I5020">
            <v>-35.28</v>
          </cell>
        </row>
        <row r="5021">
          <cell r="G5021">
            <v>10585</v>
          </cell>
          <cell r="I5021">
            <v>22514</v>
          </cell>
        </row>
        <row r="5022">
          <cell r="G5022">
            <v>10582</v>
          </cell>
          <cell r="I5022">
            <v>2875</v>
          </cell>
        </row>
        <row r="5023">
          <cell r="I5023">
            <v>-3882.36</v>
          </cell>
        </row>
        <row r="5024">
          <cell r="G5024">
            <v>3751069</v>
          </cell>
          <cell r="I5024">
            <v>-20000</v>
          </cell>
        </row>
        <row r="5025">
          <cell r="G5025">
            <v>3751087</v>
          </cell>
          <cell r="I5025">
            <v>-844.5</v>
          </cell>
        </row>
        <row r="5026">
          <cell r="I5026">
            <v>96.76</v>
          </cell>
        </row>
        <row r="5027">
          <cell r="I5027">
            <v>-99.18</v>
          </cell>
        </row>
        <row r="5028">
          <cell r="G5028">
            <v>10344</v>
          </cell>
          <cell r="I5028">
            <v>8000</v>
          </cell>
        </row>
        <row r="5029">
          <cell r="I5029">
            <v>-13.09</v>
          </cell>
        </row>
        <row r="5030">
          <cell r="I5030">
            <v>-2.74</v>
          </cell>
        </row>
        <row r="5031">
          <cell r="G5031">
            <v>10304</v>
          </cell>
          <cell r="I5031">
            <v>3659</v>
          </cell>
        </row>
        <row r="5032">
          <cell r="G5032">
            <v>10304</v>
          </cell>
          <cell r="I5032">
            <v>5000</v>
          </cell>
        </row>
        <row r="5033">
          <cell r="G5033">
            <v>10586</v>
          </cell>
          <cell r="I5033">
            <v>600</v>
          </cell>
        </row>
        <row r="5034">
          <cell r="I5034">
            <v>-77.239999999999995</v>
          </cell>
        </row>
        <row r="5035">
          <cell r="G5035">
            <v>3751095</v>
          </cell>
          <cell r="I5035">
            <v>-2060</v>
          </cell>
        </row>
        <row r="5036">
          <cell r="I5036">
            <v>-125.14</v>
          </cell>
        </row>
        <row r="5037">
          <cell r="I5037">
            <v>-228.98</v>
          </cell>
        </row>
        <row r="5038">
          <cell r="I5038">
            <v>-29.09</v>
          </cell>
        </row>
        <row r="5039">
          <cell r="I5039">
            <v>-6.1</v>
          </cell>
        </row>
        <row r="5040">
          <cell r="G5040">
            <v>10315</v>
          </cell>
          <cell r="I5040">
            <v>6395</v>
          </cell>
        </row>
        <row r="5041">
          <cell r="G5041">
            <v>10596</v>
          </cell>
          <cell r="I5041">
            <v>3040</v>
          </cell>
        </row>
        <row r="5042">
          <cell r="G5042">
            <v>10567</v>
          </cell>
          <cell r="I5042">
            <v>7274</v>
          </cell>
        </row>
        <row r="5043">
          <cell r="G5043">
            <v>10592</v>
          </cell>
          <cell r="I5043">
            <v>15010</v>
          </cell>
        </row>
        <row r="5044">
          <cell r="G5044">
            <v>10593</v>
          </cell>
          <cell r="I5044">
            <v>1272</v>
          </cell>
        </row>
        <row r="5045">
          <cell r="I5045">
            <v>-2184.77</v>
          </cell>
        </row>
        <row r="5046">
          <cell r="G5046">
            <v>3751083</v>
          </cell>
          <cell r="I5046">
            <v>-25000</v>
          </cell>
        </row>
        <row r="5047">
          <cell r="G5047">
            <v>3751128</v>
          </cell>
          <cell r="I5047">
            <v>-25000</v>
          </cell>
        </row>
        <row r="5048">
          <cell r="I5048">
            <v>-12.56</v>
          </cell>
        </row>
        <row r="5049">
          <cell r="I5049">
            <v>-103.38</v>
          </cell>
        </row>
        <row r="5050">
          <cell r="G5050">
            <v>10417</v>
          </cell>
          <cell r="I5050">
            <v>5660</v>
          </cell>
        </row>
        <row r="5051">
          <cell r="I5051">
            <v>-7.56</v>
          </cell>
        </row>
        <row r="5052">
          <cell r="I5052">
            <v>-1.58</v>
          </cell>
        </row>
        <row r="5053">
          <cell r="G5053">
            <v>10467</v>
          </cell>
          <cell r="I5053">
            <v>700</v>
          </cell>
        </row>
        <row r="5054">
          <cell r="I5054">
            <v>-61.99</v>
          </cell>
        </row>
        <row r="5055">
          <cell r="I5055">
            <v>-300.04000000000002</v>
          </cell>
        </row>
        <row r="5056">
          <cell r="I5056">
            <v>-116.51</v>
          </cell>
        </row>
        <row r="5057">
          <cell r="G5057">
            <v>10568</v>
          </cell>
          <cell r="I5057">
            <v>4200</v>
          </cell>
        </row>
        <row r="5058">
          <cell r="I5058">
            <v>41370.49</v>
          </cell>
        </row>
        <row r="5059">
          <cell r="G5059">
            <v>10594</v>
          </cell>
          <cell r="I5059">
            <v>1580</v>
          </cell>
        </row>
        <row r="5060">
          <cell r="G5060">
            <v>10592</v>
          </cell>
          <cell r="I5060">
            <v>16345</v>
          </cell>
        </row>
        <row r="5061">
          <cell r="I5061">
            <v>-2925.38</v>
          </cell>
        </row>
        <row r="5062">
          <cell r="G5062">
            <v>3751051</v>
          </cell>
          <cell r="I5062">
            <v>-1191.45</v>
          </cell>
        </row>
        <row r="5063">
          <cell r="G5063">
            <v>3751068</v>
          </cell>
          <cell r="I5063">
            <v>-21630</v>
          </cell>
        </row>
        <row r="5064">
          <cell r="G5064">
            <v>3751072</v>
          </cell>
          <cell r="I5064">
            <v>-15000</v>
          </cell>
        </row>
        <row r="5065">
          <cell r="G5065">
            <v>3751117</v>
          </cell>
          <cell r="I5065">
            <v>-8106.7</v>
          </cell>
        </row>
        <row r="5066">
          <cell r="I5066">
            <v>-0.39</v>
          </cell>
        </row>
        <row r="5067">
          <cell r="I5067">
            <v>-19.690000000000001</v>
          </cell>
        </row>
        <row r="5068">
          <cell r="I5068">
            <v>-2.06</v>
          </cell>
        </row>
        <row r="5069">
          <cell r="I5069">
            <v>-210</v>
          </cell>
        </row>
        <row r="5070">
          <cell r="I5070">
            <v>-44.1</v>
          </cell>
        </row>
        <row r="5071">
          <cell r="I5071">
            <v>-282.75</v>
          </cell>
        </row>
        <row r="5072">
          <cell r="I5072">
            <v>-59.37</v>
          </cell>
        </row>
        <row r="5073">
          <cell r="I5073">
            <v>16128.21</v>
          </cell>
        </row>
        <row r="5074">
          <cell r="I5074">
            <v>-16128.21</v>
          </cell>
        </row>
        <row r="5075">
          <cell r="I5075">
            <v>-52.19</v>
          </cell>
        </row>
        <row r="5076">
          <cell r="I5076">
            <v>-10.95</v>
          </cell>
        </row>
        <row r="5077">
          <cell r="I5077">
            <v>22000</v>
          </cell>
        </row>
        <row r="5078">
          <cell r="I5078">
            <v>-39.6</v>
          </cell>
        </row>
        <row r="5079">
          <cell r="I5079">
            <v>-8.31</v>
          </cell>
        </row>
        <row r="5080">
          <cell r="G5080">
            <v>3751129</v>
          </cell>
          <cell r="I5080">
            <v>-25000</v>
          </cell>
        </row>
        <row r="5081">
          <cell r="I5081">
            <v>29000</v>
          </cell>
        </row>
        <row r="5082">
          <cell r="I5082">
            <v>-52.2</v>
          </cell>
        </row>
        <row r="5083">
          <cell r="I5083">
            <v>-10.96</v>
          </cell>
        </row>
        <row r="5084">
          <cell r="I5084">
            <v>-13.75</v>
          </cell>
        </row>
        <row r="5085">
          <cell r="I5085">
            <v>-2.88</v>
          </cell>
        </row>
        <row r="5086">
          <cell r="G5086">
            <v>3751088</v>
          </cell>
          <cell r="I5086">
            <v>-20000</v>
          </cell>
        </row>
        <row r="5087">
          <cell r="G5087">
            <v>10347</v>
          </cell>
          <cell r="I5087">
            <v>2233</v>
          </cell>
        </row>
        <row r="5088">
          <cell r="G5088">
            <v>10620</v>
          </cell>
          <cell r="I5088">
            <v>6032</v>
          </cell>
        </row>
        <row r="5089">
          <cell r="G5089">
            <v>10264</v>
          </cell>
          <cell r="I5089">
            <v>6193</v>
          </cell>
        </row>
        <row r="5090">
          <cell r="G5090">
            <v>3701547</v>
          </cell>
          <cell r="I5090">
            <v>-430.41</v>
          </cell>
        </row>
        <row r="5091">
          <cell r="G5091">
            <v>3751092</v>
          </cell>
          <cell r="I5091">
            <v>-5003.9200000000019</v>
          </cell>
        </row>
        <row r="5092">
          <cell r="G5092">
            <v>3751096</v>
          </cell>
          <cell r="I5092">
            <v>-1616.95</v>
          </cell>
        </row>
        <row r="5093">
          <cell r="I5093">
            <v>96.76</v>
          </cell>
        </row>
        <row r="5094">
          <cell r="I5094">
            <v>-647.1</v>
          </cell>
        </row>
        <row r="5095">
          <cell r="I5095">
            <v>-446.53</v>
          </cell>
        </row>
        <row r="5096">
          <cell r="G5096">
            <v>10349</v>
          </cell>
          <cell r="I5096">
            <v>7642.01</v>
          </cell>
        </row>
        <row r="5097">
          <cell r="G5097">
            <v>10605</v>
          </cell>
          <cell r="I5097">
            <v>28999</v>
          </cell>
        </row>
        <row r="5098">
          <cell r="G5098">
            <v>10343</v>
          </cell>
          <cell r="I5098">
            <v>4394</v>
          </cell>
        </row>
        <row r="5099">
          <cell r="G5099">
            <v>10621</v>
          </cell>
          <cell r="I5099">
            <v>2343</v>
          </cell>
        </row>
        <row r="5100">
          <cell r="G5100">
            <v>10602</v>
          </cell>
          <cell r="I5100">
            <v>1800</v>
          </cell>
        </row>
        <row r="5101">
          <cell r="I5101">
            <v>-1009.43</v>
          </cell>
        </row>
        <row r="5102">
          <cell r="G5102">
            <v>10555</v>
          </cell>
          <cell r="I5102">
            <v>652</v>
          </cell>
        </row>
        <row r="5103">
          <cell r="G5103">
            <v>10614</v>
          </cell>
          <cell r="I5103">
            <v>9746</v>
          </cell>
        </row>
        <row r="5104">
          <cell r="G5104">
            <v>10606</v>
          </cell>
          <cell r="I5104">
            <v>1567</v>
          </cell>
        </row>
        <row r="5105">
          <cell r="G5105">
            <v>10554</v>
          </cell>
          <cell r="I5105">
            <v>2000</v>
          </cell>
        </row>
        <row r="5106">
          <cell r="G5106">
            <v>10607</v>
          </cell>
          <cell r="I5106">
            <v>7787</v>
          </cell>
        </row>
        <row r="5107">
          <cell r="G5107">
            <v>10460</v>
          </cell>
          <cell r="I5107">
            <v>600</v>
          </cell>
        </row>
        <row r="5108">
          <cell r="I5108">
            <v>-1392.15</v>
          </cell>
        </row>
        <row r="5109">
          <cell r="G5109">
            <v>3751112</v>
          </cell>
          <cell r="I5109">
            <v>-1611.72</v>
          </cell>
        </row>
        <row r="5110">
          <cell r="I5110">
            <v>-42.3</v>
          </cell>
        </row>
        <row r="5111">
          <cell r="I5111">
            <v>-271.05</v>
          </cell>
        </row>
        <row r="5112">
          <cell r="G5112">
            <v>10601</v>
          </cell>
          <cell r="I5112">
            <v>10000</v>
          </cell>
        </row>
        <row r="5113">
          <cell r="I5113">
            <v>-12.6</v>
          </cell>
        </row>
        <row r="5114">
          <cell r="I5114">
            <v>-2.64</v>
          </cell>
        </row>
        <row r="5115">
          <cell r="I5115">
            <v>-405.25</v>
          </cell>
        </row>
        <row r="5116">
          <cell r="G5116">
            <v>10624</v>
          </cell>
          <cell r="I5116">
            <v>1350</v>
          </cell>
        </row>
        <row r="5117">
          <cell r="I5117">
            <v>-209.12</v>
          </cell>
        </row>
        <row r="5118">
          <cell r="G5118">
            <v>3751084</v>
          </cell>
          <cell r="I5118">
            <v>-25000</v>
          </cell>
        </row>
        <row r="5119">
          <cell r="I5119">
            <v>-12.18</v>
          </cell>
        </row>
        <row r="5120">
          <cell r="I5120">
            <v>-179.68</v>
          </cell>
        </row>
        <row r="5121">
          <cell r="G5121">
            <v>10622</v>
          </cell>
          <cell r="I5121">
            <v>7000</v>
          </cell>
        </row>
        <row r="5122">
          <cell r="G5122">
            <v>10504</v>
          </cell>
          <cell r="I5122">
            <v>702</v>
          </cell>
        </row>
        <row r="5123">
          <cell r="I5123">
            <v>-102.56</v>
          </cell>
        </row>
        <row r="5124">
          <cell r="I5124">
            <v>-17502</v>
          </cell>
        </row>
        <row r="5125">
          <cell r="I5125">
            <v>-16957</v>
          </cell>
        </row>
        <row r="5126">
          <cell r="I5126">
            <v>-14300</v>
          </cell>
        </row>
        <row r="5127">
          <cell r="I5127">
            <v>-7108</v>
          </cell>
        </row>
        <row r="5128">
          <cell r="I5128">
            <v>-7.5</v>
          </cell>
        </row>
        <row r="5129">
          <cell r="I5129">
            <v>-1.57</v>
          </cell>
        </row>
        <row r="5130">
          <cell r="I5130">
            <v>-7.5</v>
          </cell>
        </row>
        <row r="5131">
          <cell r="I5131">
            <v>-1.57</v>
          </cell>
        </row>
        <row r="5132">
          <cell r="I5132">
            <v>-7.5</v>
          </cell>
        </row>
        <row r="5133">
          <cell r="I5133">
            <v>-1.57</v>
          </cell>
        </row>
        <row r="5134">
          <cell r="I5134">
            <v>-3</v>
          </cell>
        </row>
        <row r="5135">
          <cell r="I5135">
            <v>-0.63</v>
          </cell>
        </row>
        <row r="5136">
          <cell r="I5136">
            <v>-150</v>
          </cell>
        </row>
        <row r="5137">
          <cell r="I5137">
            <v>-48.84</v>
          </cell>
        </row>
        <row r="5138">
          <cell r="I5138">
            <v>-9.33</v>
          </cell>
        </row>
        <row r="5139">
          <cell r="I5139">
            <v>-1.95</v>
          </cell>
        </row>
        <row r="5140">
          <cell r="I5140">
            <v>-99.22</v>
          </cell>
        </row>
        <row r="5141">
          <cell r="I5141">
            <v>-119.13</v>
          </cell>
        </row>
        <row r="5142">
          <cell r="G5142">
            <v>10248</v>
          </cell>
          <cell r="I5142">
            <v>4872</v>
          </cell>
        </row>
        <row r="5143">
          <cell r="G5143">
            <v>10630</v>
          </cell>
          <cell r="I5143">
            <v>14633</v>
          </cell>
        </row>
        <row r="5144">
          <cell r="G5144">
            <v>10155</v>
          </cell>
          <cell r="I5144">
            <v>11210</v>
          </cell>
        </row>
        <row r="5145">
          <cell r="G5145">
            <v>10155</v>
          </cell>
          <cell r="I5145">
            <v>684</v>
          </cell>
        </row>
        <row r="5146">
          <cell r="I5146">
            <v>-4357.6499999999996</v>
          </cell>
        </row>
        <row r="5147">
          <cell r="I5147">
            <v>-293.92</v>
          </cell>
        </row>
        <row r="5148">
          <cell r="G5148">
            <v>10545</v>
          </cell>
          <cell r="I5148">
            <v>3000</v>
          </cell>
        </row>
        <row r="5149">
          <cell r="I5149">
            <v>-3300</v>
          </cell>
        </row>
        <row r="5150">
          <cell r="I5150">
            <v>-1.5</v>
          </cell>
        </row>
        <row r="5151">
          <cell r="I5151">
            <v>-0.31</v>
          </cell>
        </row>
        <row r="5152">
          <cell r="G5152">
            <v>3751073</v>
          </cell>
          <cell r="I5152">
            <v>-15808.04</v>
          </cell>
        </row>
        <row r="5153">
          <cell r="G5153">
            <v>3751089</v>
          </cell>
          <cell r="I5153">
            <v>-20000</v>
          </cell>
        </row>
        <row r="5154">
          <cell r="G5154">
            <v>3751113</v>
          </cell>
          <cell r="I5154">
            <v>-3018.95</v>
          </cell>
        </row>
        <row r="5155">
          <cell r="I5155">
            <v>-336.68</v>
          </cell>
        </row>
        <row r="5156">
          <cell r="I5156">
            <v>-3.59</v>
          </cell>
        </row>
        <row r="5157">
          <cell r="I5157">
            <v>-20.74</v>
          </cell>
        </row>
        <row r="5158">
          <cell r="I5158">
            <v>-4.3499999999999996</v>
          </cell>
        </row>
        <row r="5159">
          <cell r="G5159">
            <v>10642</v>
          </cell>
          <cell r="I5159">
            <v>10000</v>
          </cell>
        </row>
        <row r="5160">
          <cell r="G5160">
            <v>10340</v>
          </cell>
          <cell r="I5160">
            <v>6000</v>
          </cell>
        </row>
        <row r="5161">
          <cell r="I5161">
            <v>-10.8</v>
          </cell>
        </row>
        <row r="5162">
          <cell r="I5162">
            <v>-2.2599999999999998</v>
          </cell>
        </row>
        <row r="5163">
          <cell r="I5163">
            <v>-11.35</v>
          </cell>
        </row>
        <row r="5164">
          <cell r="I5164">
            <v>-2.38</v>
          </cell>
        </row>
        <row r="5165">
          <cell r="G5165">
            <v>3751130</v>
          </cell>
          <cell r="I5165">
            <v>-12200</v>
          </cell>
        </row>
        <row r="5166">
          <cell r="G5166">
            <v>10111</v>
          </cell>
          <cell r="I5166">
            <v>882.67000000000007</v>
          </cell>
        </row>
        <row r="5167">
          <cell r="G5167">
            <v>10154</v>
          </cell>
          <cell r="I5167">
            <v>875</v>
          </cell>
        </row>
        <row r="5168">
          <cell r="G5168">
            <v>10179</v>
          </cell>
          <cell r="I5168">
            <v>261.8</v>
          </cell>
        </row>
        <row r="5169">
          <cell r="G5169">
            <v>10543</v>
          </cell>
          <cell r="I5169">
            <v>55</v>
          </cell>
        </row>
        <row r="5170">
          <cell r="G5170">
            <v>10181</v>
          </cell>
          <cell r="I5170">
            <v>3111.8599999999997</v>
          </cell>
        </row>
        <row r="5171">
          <cell r="G5171">
            <v>10644</v>
          </cell>
          <cell r="I5171">
            <v>8500</v>
          </cell>
        </row>
        <row r="5172">
          <cell r="G5172">
            <v>10642</v>
          </cell>
          <cell r="I5172">
            <v>10000</v>
          </cell>
        </row>
        <row r="5173">
          <cell r="G5173">
            <v>10642</v>
          </cell>
          <cell r="I5173">
            <v>923</v>
          </cell>
        </row>
        <row r="5174">
          <cell r="I5174">
            <v>-25.93</v>
          </cell>
        </row>
        <row r="5175">
          <cell r="I5175">
            <v>-5.44</v>
          </cell>
        </row>
        <row r="5176">
          <cell r="G5176">
            <v>10400</v>
          </cell>
          <cell r="I5176">
            <v>2286</v>
          </cell>
        </row>
        <row r="5177">
          <cell r="I5177">
            <v>-347.62</v>
          </cell>
        </row>
        <row r="5178">
          <cell r="G5178">
            <v>3751106</v>
          </cell>
          <cell r="I5178">
            <v>-6632.4</v>
          </cell>
        </row>
        <row r="5179">
          <cell r="G5179">
            <v>3751108</v>
          </cell>
          <cell r="I5179">
            <v>-864.9</v>
          </cell>
        </row>
        <row r="5180">
          <cell r="G5180">
            <v>3751110</v>
          </cell>
          <cell r="I5180">
            <v>-6647.35</v>
          </cell>
        </row>
        <row r="5181">
          <cell r="G5181">
            <v>3751118</v>
          </cell>
          <cell r="I5181">
            <v>-2392</v>
          </cell>
        </row>
        <row r="5182">
          <cell r="I5182">
            <v>-326.41000000000003</v>
          </cell>
        </row>
        <row r="5183">
          <cell r="I5183">
            <v>-422.11</v>
          </cell>
        </row>
        <row r="5184">
          <cell r="I5184">
            <v>-25.23</v>
          </cell>
        </row>
        <row r="5185">
          <cell r="I5185">
            <v>-5.29</v>
          </cell>
        </row>
        <row r="5186">
          <cell r="I5186">
            <v>-7.35</v>
          </cell>
        </row>
        <row r="5187">
          <cell r="G5187">
            <v>10615</v>
          </cell>
          <cell r="I5187">
            <v>-35</v>
          </cell>
        </row>
        <row r="5188">
          <cell r="G5188">
            <v>10615</v>
          </cell>
          <cell r="I5188">
            <v>-6309.82</v>
          </cell>
        </row>
        <row r="5189">
          <cell r="G5189">
            <v>10615</v>
          </cell>
          <cell r="I5189">
            <v>6309.82</v>
          </cell>
        </row>
        <row r="5190">
          <cell r="G5190">
            <v>10339</v>
          </cell>
          <cell r="I5190">
            <v>7220</v>
          </cell>
        </row>
        <row r="5191">
          <cell r="I5191">
            <v>-12.99</v>
          </cell>
        </row>
        <row r="5192">
          <cell r="I5192">
            <v>-2.72</v>
          </cell>
        </row>
        <row r="5193">
          <cell r="I5193">
            <v>-6.3</v>
          </cell>
        </row>
        <row r="5194">
          <cell r="I5194">
            <v>-1.32</v>
          </cell>
        </row>
        <row r="5195">
          <cell r="G5195">
            <v>3751148</v>
          </cell>
          <cell r="I5195">
            <v>-8009.62</v>
          </cell>
        </row>
        <row r="5196">
          <cell r="G5196">
            <v>10755</v>
          </cell>
          <cell r="I5196">
            <v>4434</v>
          </cell>
        </row>
        <row r="5197">
          <cell r="G5197">
            <v>10640</v>
          </cell>
          <cell r="I5197">
            <v>5688</v>
          </cell>
        </row>
        <row r="5198">
          <cell r="G5198">
            <v>10636</v>
          </cell>
          <cell r="I5198">
            <v>387</v>
          </cell>
        </row>
        <row r="5199">
          <cell r="I5199">
            <v>-46.3</v>
          </cell>
        </row>
        <row r="5200">
          <cell r="I5200">
            <v>3000</v>
          </cell>
        </row>
        <row r="5201">
          <cell r="I5201">
            <v>-293.92</v>
          </cell>
        </row>
        <row r="5202">
          <cell r="G5202">
            <v>3631581</v>
          </cell>
          <cell r="I5202">
            <v>-3214.36</v>
          </cell>
        </row>
        <row r="5203">
          <cell r="G5203">
            <v>3751114</v>
          </cell>
          <cell r="I5203">
            <v>-6000</v>
          </cell>
        </row>
        <row r="5204">
          <cell r="G5204">
            <v>3751085</v>
          </cell>
          <cell r="I5204">
            <v>-25000</v>
          </cell>
        </row>
        <row r="5205">
          <cell r="I5205">
            <v>37.85</v>
          </cell>
        </row>
        <row r="5206">
          <cell r="I5206">
            <v>-147.79</v>
          </cell>
        </row>
        <row r="5207">
          <cell r="I5207">
            <v>-153.52000000000001</v>
          </cell>
        </row>
        <row r="5208">
          <cell r="I5208">
            <v>11000</v>
          </cell>
        </row>
        <row r="5209">
          <cell r="I5209">
            <v>-19.8</v>
          </cell>
        </row>
        <row r="5210">
          <cell r="I5210">
            <v>-4.1500000000000004</v>
          </cell>
        </row>
        <row r="5211">
          <cell r="G5211">
            <v>10257</v>
          </cell>
          <cell r="I5211">
            <v>4565</v>
          </cell>
        </row>
        <row r="5212">
          <cell r="I5212">
            <v>-8.2100000000000009</v>
          </cell>
        </row>
        <row r="5213">
          <cell r="I5213">
            <v>-1.72</v>
          </cell>
        </row>
        <row r="5214">
          <cell r="G5214">
            <v>10568</v>
          </cell>
          <cell r="I5214">
            <v>3500</v>
          </cell>
        </row>
        <row r="5215">
          <cell r="G5215">
            <v>10638</v>
          </cell>
          <cell r="I5215">
            <v>2500</v>
          </cell>
        </row>
        <row r="5216">
          <cell r="G5216">
            <v>3751093</v>
          </cell>
          <cell r="I5216">
            <v>-5000</v>
          </cell>
        </row>
        <row r="5217">
          <cell r="G5217">
            <v>3701559</v>
          </cell>
          <cell r="I5217">
            <v>-6000</v>
          </cell>
        </row>
        <row r="5218">
          <cell r="I5218">
            <v>-13.36</v>
          </cell>
        </row>
        <row r="5219">
          <cell r="I5219">
            <v>-2.8</v>
          </cell>
        </row>
        <row r="5220">
          <cell r="G5220">
            <v>10641</v>
          </cell>
          <cell r="I5220">
            <v>2544</v>
          </cell>
        </row>
        <row r="5221">
          <cell r="I5221">
            <v>-416.15</v>
          </cell>
        </row>
        <row r="5222">
          <cell r="G5222">
            <v>3751123</v>
          </cell>
          <cell r="I5222">
            <v>-8000</v>
          </cell>
        </row>
        <row r="5223">
          <cell r="I5223">
            <v>-271.55</v>
          </cell>
        </row>
        <row r="5224">
          <cell r="I5224">
            <v>-132.66</v>
          </cell>
        </row>
        <row r="5225">
          <cell r="G5225">
            <v>10057</v>
          </cell>
          <cell r="I5225">
            <v>3605</v>
          </cell>
        </row>
        <row r="5226">
          <cell r="G5226">
            <v>10187</v>
          </cell>
          <cell r="I5226">
            <v>505</v>
          </cell>
        </row>
        <row r="5227">
          <cell r="G5227">
            <v>10188</v>
          </cell>
          <cell r="I5227">
            <v>890</v>
          </cell>
        </row>
        <row r="5228">
          <cell r="G5228">
            <v>10188</v>
          </cell>
          <cell r="I5228">
            <v>5000</v>
          </cell>
        </row>
        <row r="5229">
          <cell r="I5229">
            <v>-17.5</v>
          </cell>
        </row>
        <row r="5230">
          <cell r="I5230">
            <v>-3.67</v>
          </cell>
        </row>
        <row r="5231">
          <cell r="I5231">
            <v>-17.5</v>
          </cell>
        </row>
        <row r="5232">
          <cell r="I5232">
            <v>-3.67</v>
          </cell>
        </row>
        <row r="5233">
          <cell r="I5233">
            <v>-18</v>
          </cell>
        </row>
        <row r="5234">
          <cell r="I5234">
            <v>-3.78</v>
          </cell>
        </row>
        <row r="5235">
          <cell r="G5235">
            <v>3751033</v>
          </cell>
          <cell r="I5235">
            <v>-7975.34</v>
          </cell>
        </row>
        <row r="5236">
          <cell r="I5236">
            <v>-14.35</v>
          </cell>
        </row>
        <row r="5237">
          <cell r="I5237">
            <v>-3.01</v>
          </cell>
        </row>
        <row r="5238">
          <cell r="G5238">
            <v>3751034</v>
          </cell>
          <cell r="I5238">
            <v>-2000</v>
          </cell>
        </row>
        <row r="5239">
          <cell r="I5239">
            <v>-5</v>
          </cell>
        </row>
        <row r="5240">
          <cell r="I5240">
            <v>-1.05</v>
          </cell>
        </row>
        <row r="5241">
          <cell r="I5241">
            <v>-22.5</v>
          </cell>
        </row>
        <row r="5242">
          <cell r="I5242">
            <v>-4.72</v>
          </cell>
        </row>
        <row r="5243">
          <cell r="I5243">
            <v>-22.5</v>
          </cell>
        </row>
        <row r="5244">
          <cell r="I5244">
            <v>-4.72</v>
          </cell>
        </row>
        <row r="5245">
          <cell r="I5245">
            <v>-22.5</v>
          </cell>
        </row>
        <row r="5246">
          <cell r="I5246">
            <v>-4.72</v>
          </cell>
        </row>
        <row r="5247">
          <cell r="I5247">
            <v>-108.63</v>
          </cell>
        </row>
        <row r="5248">
          <cell r="I5248">
            <v>-72.760000000000005</v>
          </cell>
        </row>
        <row r="5249">
          <cell r="G5249">
            <v>10654</v>
          </cell>
          <cell r="I5249">
            <v>12500</v>
          </cell>
        </row>
        <row r="5250">
          <cell r="G5250">
            <v>10654</v>
          </cell>
          <cell r="I5250">
            <v>12500</v>
          </cell>
        </row>
        <row r="5251">
          <cell r="G5251">
            <v>10650</v>
          </cell>
          <cell r="I5251">
            <v>7200</v>
          </cell>
        </row>
        <row r="5252">
          <cell r="I5252">
            <v>-12.96</v>
          </cell>
        </row>
        <row r="5253">
          <cell r="I5253">
            <v>-2.72</v>
          </cell>
        </row>
        <row r="5254">
          <cell r="G5254">
            <v>3751107</v>
          </cell>
          <cell r="I5254">
            <v>-6000</v>
          </cell>
        </row>
        <row r="5255">
          <cell r="G5255">
            <v>3751022</v>
          </cell>
          <cell r="I5255">
            <v>-11616</v>
          </cell>
        </row>
        <row r="5256">
          <cell r="I5256">
            <v>-41.07</v>
          </cell>
        </row>
        <row r="5257">
          <cell r="I5257">
            <v>-8.6199999999999992</v>
          </cell>
        </row>
        <row r="5258">
          <cell r="I5258">
            <v>13000</v>
          </cell>
        </row>
        <row r="5259">
          <cell r="I5259">
            <v>-23.4</v>
          </cell>
        </row>
        <row r="5260">
          <cell r="I5260">
            <v>-4.91</v>
          </cell>
        </row>
        <row r="5261">
          <cell r="G5261">
            <v>3701126</v>
          </cell>
          <cell r="I5261">
            <v>-8167.5</v>
          </cell>
        </row>
        <row r="5262">
          <cell r="G5262">
            <v>10653</v>
          </cell>
          <cell r="I5262">
            <v>10000</v>
          </cell>
        </row>
        <row r="5263">
          <cell r="G5263">
            <v>10265</v>
          </cell>
          <cell r="I5263">
            <v>15600</v>
          </cell>
        </row>
        <row r="5264">
          <cell r="I5264">
            <v>-50</v>
          </cell>
        </row>
        <row r="5265">
          <cell r="I5265">
            <v>-10.5</v>
          </cell>
        </row>
        <row r="5266">
          <cell r="G5266">
            <v>10253</v>
          </cell>
          <cell r="I5266">
            <v>2000</v>
          </cell>
        </row>
        <row r="5267">
          <cell r="G5267">
            <v>10253</v>
          </cell>
          <cell r="I5267">
            <v>1000</v>
          </cell>
        </row>
        <row r="5268">
          <cell r="G5268">
            <v>10646</v>
          </cell>
          <cell r="I5268">
            <v>1000</v>
          </cell>
        </row>
        <row r="5269">
          <cell r="G5269">
            <v>10648</v>
          </cell>
          <cell r="I5269">
            <v>200</v>
          </cell>
        </row>
        <row r="5270">
          <cell r="G5270">
            <v>10650</v>
          </cell>
          <cell r="I5270">
            <v>200</v>
          </cell>
        </row>
        <row r="5271">
          <cell r="G5271">
            <v>10655</v>
          </cell>
          <cell r="I5271">
            <v>825</v>
          </cell>
        </row>
        <row r="5272">
          <cell r="G5272">
            <v>10655</v>
          </cell>
          <cell r="I5272">
            <v>825</v>
          </cell>
        </row>
        <row r="5273">
          <cell r="I5273">
            <v>-520.26</v>
          </cell>
        </row>
        <row r="5274">
          <cell r="G5274">
            <v>3751124</v>
          </cell>
          <cell r="I5274">
            <v>-9339.2999999999993</v>
          </cell>
        </row>
        <row r="5275">
          <cell r="G5275">
            <v>3751149</v>
          </cell>
          <cell r="I5275">
            <v>-9000</v>
          </cell>
        </row>
        <row r="5276">
          <cell r="I5276">
            <v>-155.58000000000001</v>
          </cell>
        </row>
        <row r="5277">
          <cell r="I5277">
            <v>-424.8</v>
          </cell>
        </row>
        <row r="5278">
          <cell r="G5278">
            <v>10383</v>
          </cell>
          <cell r="I5278">
            <v>3915</v>
          </cell>
        </row>
        <row r="5279">
          <cell r="G5279">
            <v>10639</v>
          </cell>
          <cell r="I5279">
            <v>22817.9</v>
          </cell>
        </row>
        <row r="5280">
          <cell r="I5280">
            <v>1540</v>
          </cell>
        </row>
        <row r="5281">
          <cell r="I5281">
            <v>-251.32</v>
          </cell>
        </row>
        <row r="5282">
          <cell r="G5282">
            <v>3751131</v>
          </cell>
          <cell r="I5282">
            <v>-12200</v>
          </cell>
        </row>
        <row r="5283">
          <cell r="I5283">
            <v>-642.51</v>
          </cell>
        </row>
        <row r="5284">
          <cell r="I5284">
            <v>-110.03</v>
          </cell>
        </row>
        <row r="5285">
          <cell r="I5285">
            <v>-170.07</v>
          </cell>
        </row>
        <row r="5286">
          <cell r="G5286">
            <v>10188</v>
          </cell>
          <cell r="I5286">
            <v>850</v>
          </cell>
        </row>
        <row r="5287">
          <cell r="G5287">
            <v>10212</v>
          </cell>
          <cell r="I5287">
            <v>5650</v>
          </cell>
        </row>
        <row r="5288">
          <cell r="I5288">
            <v>-22.75</v>
          </cell>
        </row>
        <row r="5289">
          <cell r="I5289">
            <v>-4.7699999999999996</v>
          </cell>
        </row>
        <row r="5290">
          <cell r="G5290">
            <v>3751041</v>
          </cell>
          <cell r="I5290">
            <v>-734.6</v>
          </cell>
        </row>
        <row r="5291">
          <cell r="I5291">
            <v>-5</v>
          </cell>
        </row>
        <row r="5292">
          <cell r="I5292">
            <v>-1.05</v>
          </cell>
        </row>
        <row r="5293">
          <cell r="G5293">
            <v>3751044</v>
          </cell>
          <cell r="I5293">
            <v>-31804.12</v>
          </cell>
        </row>
        <row r="5294">
          <cell r="I5294">
            <v>-57.24</v>
          </cell>
        </row>
        <row r="5295">
          <cell r="I5295">
            <v>-12.02</v>
          </cell>
        </row>
        <row r="5296">
          <cell r="G5296">
            <v>3751043</v>
          </cell>
          <cell r="I5296">
            <v>-2081.38</v>
          </cell>
        </row>
        <row r="5297">
          <cell r="I5297">
            <v>-5</v>
          </cell>
        </row>
        <row r="5298">
          <cell r="I5298">
            <v>-1.05</v>
          </cell>
        </row>
        <row r="5299">
          <cell r="G5299">
            <v>3751045</v>
          </cell>
          <cell r="I5299">
            <v>-770.16</v>
          </cell>
        </row>
        <row r="5300">
          <cell r="I5300">
            <v>-5</v>
          </cell>
        </row>
        <row r="5301">
          <cell r="I5301">
            <v>-1.05</v>
          </cell>
        </row>
        <row r="5302">
          <cell r="G5302">
            <v>10648</v>
          </cell>
          <cell r="I5302">
            <v>7288</v>
          </cell>
        </row>
        <row r="5303">
          <cell r="G5303">
            <v>10335</v>
          </cell>
          <cell r="I5303">
            <v>2864</v>
          </cell>
        </row>
        <row r="5304">
          <cell r="G5304">
            <v>10368</v>
          </cell>
          <cell r="I5304">
            <v>2636</v>
          </cell>
        </row>
        <row r="5305">
          <cell r="G5305">
            <v>10406</v>
          </cell>
          <cell r="I5305">
            <v>7965</v>
          </cell>
        </row>
        <row r="5306">
          <cell r="G5306">
            <v>10334</v>
          </cell>
          <cell r="I5306">
            <v>15520.439999999999</v>
          </cell>
        </row>
        <row r="5307">
          <cell r="G5307">
            <v>3751127</v>
          </cell>
          <cell r="I5307">
            <v>-1207.58</v>
          </cell>
        </row>
        <row r="5308">
          <cell r="I5308">
            <v>3.85</v>
          </cell>
        </row>
        <row r="5309">
          <cell r="I5309">
            <v>-286.17</v>
          </cell>
        </row>
        <row r="5310">
          <cell r="I5310">
            <v>-264.36</v>
          </cell>
        </row>
        <row r="5311">
          <cell r="G5311">
            <v>10622</v>
          </cell>
          <cell r="I5311">
            <v>6950</v>
          </cell>
        </row>
        <row r="5312">
          <cell r="G5312">
            <v>3751090</v>
          </cell>
          <cell r="I5312">
            <v>-20000</v>
          </cell>
        </row>
        <row r="5313">
          <cell r="G5313">
            <v>3751091</v>
          </cell>
          <cell r="I5313">
            <v>-18357.14</v>
          </cell>
        </row>
        <row r="5314">
          <cell r="G5314">
            <v>3751094</v>
          </cell>
          <cell r="I5314">
            <v>-5000</v>
          </cell>
        </row>
        <row r="5315">
          <cell r="I5315">
            <v>-7.24</v>
          </cell>
        </row>
        <row r="5316">
          <cell r="I5316">
            <v>-41.7</v>
          </cell>
        </row>
        <row r="5317">
          <cell r="G5317">
            <v>10212</v>
          </cell>
          <cell r="I5317">
            <v>4000</v>
          </cell>
        </row>
        <row r="5318">
          <cell r="I5318">
            <v>-14</v>
          </cell>
        </row>
        <row r="5319">
          <cell r="I5319">
            <v>-2.94</v>
          </cell>
        </row>
        <row r="5320">
          <cell r="G5320">
            <v>10212</v>
          </cell>
          <cell r="I5320">
            <v>1185</v>
          </cell>
        </row>
        <row r="5321">
          <cell r="G5321">
            <v>10213</v>
          </cell>
          <cell r="I5321">
            <v>1183</v>
          </cell>
        </row>
        <row r="5322">
          <cell r="G5322">
            <v>10234</v>
          </cell>
          <cell r="I5322">
            <v>591</v>
          </cell>
        </row>
        <row r="5323">
          <cell r="G5323">
            <v>10268</v>
          </cell>
          <cell r="I5323">
            <v>1041</v>
          </cell>
        </row>
        <row r="5324">
          <cell r="I5324">
            <v>-14</v>
          </cell>
        </row>
        <row r="5325">
          <cell r="I5325">
            <v>-2.94</v>
          </cell>
        </row>
        <row r="5326">
          <cell r="G5326">
            <v>10428</v>
          </cell>
          <cell r="I5326">
            <v>9749</v>
          </cell>
        </row>
        <row r="5327">
          <cell r="I5327">
            <v>-260.32</v>
          </cell>
        </row>
        <row r="5328">
          <cell r="G5328">
            <v>3751017</v>
          </cell>
          <cell r="I5328">
            <v>-1272.74</v>
          </cell>
        </row>
        <row r="5329">
          <cell r="G5329">
            <v>3751086</v>
          </cell>
          <cell r="I5329">
            <v>-25000</v>
          </cell>
        </row>
        <row r="5330">
          <cell r="I5330">
            <v>-260.32</v>
          </cell>
        </row>
        <row r="5331">
          <cell r="I5331">
            <v>-48</v>
          </cell>
        </row>
        <row r="5332">
          <cell r="I5332">
            <v>-25.23</v>
          </cell>
        </row>
        <row r="5333">
          <cell r="I5333">
            <v>-5.29</v>
          </cell>
        </row>
        <row r="5334">
          <cell r="I5334">
            <v>-5</v>
          </cell>
        </row>
        <row r="5335">
          <cell r="I5335">
            <v>-1.05</v>
          </cell>
        </row>
        <row r="5336">
          <cell r="I5336">
            <v>-5.7</v>
          </cell>
        </row>
        <row r="5337">
          <cell r="I5337">
            <v>-1.19</v>
          </cell>
        </row>
        <row r="5338">
          <cell r="I5338">
            <v>-2850</v>
          </cell>
        </row>
        <row r="5339">
          <cell r="I5339">
            <v>-20</v>
          </cell>
        </row>
        <row r="5340">
          <cell r="I5340">
            <v>-4.2</v>
          </cell>
        </row>
        <row r="5341">
          <cell r="I5341">
            <v>-1736.69</v>
          </cell>
        </row>
        <row r="5342">
          <cell r="I5342">
            <v>-12.59</v>
          </cell>
        </row>
        <row r="5343">
          <cell r="I5343">
            <v>-2.64</v>
          </cell>
        </row>
        <row r="5344">
          <cell r="I5344">
            <v>7000</v>
          </cell>
        </row>
        <row r="5345">
          <cell r="I5345">
            <v>-12.6</v>
          </cell>
        </row>
        <row r="5346">
          <cell r="I5346">
            <v>-2.64</v>
          </cell>
        </row>
        <row r="5347">
          <cell r="G5347">
            <v>3751132</v>
          </cell>
          <cell r="I5347">
            <v>-12200</v>
          </cell>
        </row>
        <row r="5348">
          <cell r="G5348">
            <v>10547</v>
          </cell>
          <cell r="I5348">
            <v>6280</v>
          </cell>
        </row>
        <row r="5349">
          <cell r="I5349">
            <v>-11.3</v>
          </cell>
        </row>
        <row r="5350">
          <cell r="I5350">
            <v>-2.37</v>
          </cell>
        </row>
        <row r="5351">
          <cell r="G5351">
            <v>3751049</v>
          </cell>
          <cell r="I5351">
            <v>-1439</v>
          </cell>
        </row>
        <row r="5352">
          <cell r="G5352">
            <v>3751111</v>
          </cell>
          <cell r="I5352">
            <v>-1323.87</v>
          </cell>
        </row>
        <row r="5353">
          <cell r="G5353">
            <v>10669</v>
          </cell>
          <cell r="I5353">
            <v>12658</v>
          </cell>
        </row>
        <row r="5354">
          <cell r="G5354">
            <v>10615</v>
          </cell>
          <cell r="I5354">
            <v>6309.82</v>
          </cell>
        </row>
        <row r="5355">
          <cell r="G5355">
            <v>10615</v>
          </cell>
          <cell r="I5355">
            <v>-6309.82</v>
          </cell>
        </row>
        <row r="5356">
          <cell r="I5356">
            <v>-6.39</v>
          </cell>
        </row>
        <row r="5357">
          <cell r="I5357">
            <v>-1.34</v>
          </cell>
        </row>
        <row r="5358">
          <cell r="I5358">
            <v>-35</v>
          </cell>
        </row>
        <row r="5359">
          <cell r="I5359">
            <v>-7.35</v>
          </cell>
        </row>
        <row r="5360">
          <cell r="I5360">
            <v>37.85</v>
          </cell>
        </row>
        <row r="5361">
          <cell r="I5361">
            <v>-275.81</v>
          </cell>
        </row>
        <row r="5362">
          <cell r="I5362">
            <v>-193.47</v>
          </cell>
        </row>
        <row r="5363">
          <cell r="G5363">
            <v>10680</v>
          </cell>
          <cell r="I5363">
            <v>18372</v>
          </cell>
        </row>
        <row r="5364">
          <cell r="I5364">
            <v>-64.3</v>
          </cell>
        </row>
        <row r="5365">
          <cell r="I5365">
            <v>-13.5</v>
          </cell>
        </row>
        <row r="5366">
          <cell r="G5366">
            <v>10659</v>
          </cell>
          <cell r="I5366">
            <v>6999</v>
          </cell>
        </row>
        <row r="5367">
          <cell r="G5367">
            <v>10646</v>
          </cell>
          <cell r="I5367">
            <v>10000</v>
          </cell>
        </row>
        <row r="5368">
          <cell r="I5368">
            <v>-618.41</v>
          </cell>
        </row>
        <row r="5369">
          <cell r="G5369">
            <v>10445</v>
          </cell>
          <cell r="I5369">
            <v>3254</v>
          </cell>
        </row>
        <row r="5370">
          <cell r="I5370">
            <v>-241.09999999999997</v>
          </cell>
        </row>
        <row r="5371">
          <cell r="G5371">
            <v>3701565</v>
          </cell>
          <cell r="I5371">
            <v>-6076.04</v>
          </cell>
        </row>
        <row r="5372">
          <cell r="G5372">
            <v>3751139</v>
          </cell>
          <cell r="I5372">
            <v>-13558.32</v>
          </cell>
        </row>
        <row r="5373">
          <cell r="I5373">
            <v>-0.46</v>
          </cell>
        </row>
        <row r="5374">
          <cell r="I5374">
            <v>-152.22</v>
          </cell>
        </row>
        <row r="5375">
          <cell r="G5375">
            <v>10287</v>
          </cell>
          <cell r="I5375">
            <v>6500</v>
          </cell>
        </row>
        <row r="5376">
          <cell r="G5376">
            <v>10660</v>
          </cell>
          <cell r="I5376">
            <v>4000</v>
          </cell>
        </row>
        <row r="5377">
          <cell r="I5377">
            <v>-247.36</v>
          </cell>
        </row>
        <row r="5378">
          <cell r="G5378">
            <v>3751100</v>
          </cell>
          <cell r="I5378">
            <v>-25000</v>
          </cell>
        </row>
        <row r="5379">
          <cell r="I5379">
            <v>-117.79</v>
          </cell>
        </row>
        <row r="5380">
          <cell r="I5380">
            <v>-72.63</v>
          </cell>
        </row>
        <row r="5381">
          <cell r="I5381">
            <v>-5.4</v>
          </cell>
        </row>
        <row r="5382">
          <cell r="I5382">
            <v>-1.1299999999999999</v>
          </cell>
        </row>
        <row r="5383">
          <cell r="I5383">
            <v>10000</v>
          </cell>
        </row>
        <row r="5384">
          <cell r="I5384">
            <v>-18</v>
          </cell>
        </row>
        <row r="5385">
          <cell r="I5385">
            <v>-3.78</v>
          </cell>
        </row>
        <row r="5386">
          <cell r="I5386">
            <v>-9528.82</v>
          </cell>
        </row>
        <row r="5387">
          <cell r="I5387">
            <v>-17.149999999999999</v>
          </cell>
        </row>
        <row r="5388">
          <cell r="I5388">
            <v>-3.6</v>
          </cell>
        </row>
        <row r="5389">
          <cell r="G5389">
            <v>3751145</v>
          </cell>
          <cell r="I5389">
            <v>-17319.95</v>
          </cell>
        </row>
        <row r="5390">
          <cell r="I5390">
            <v>-207.44</v>
          </cell>
        </row>
        <row r="5391">
          <cell r="I5391">
            <v>-82.51</v>
          </cell>
        </row>
        <row r="5392">
          <cell r="G5392">
            <v>10421</v>
          </cell>
          <cell r="I5392">
            <v>4800</v>
          </cell>
        </row>
        <row r="5393">
          <cell r="G5393">
            <v>10568</v>
          </cell>
          <cell r="I5393">
            <v>3000</v>
          </cell>
        </row>
        <row r="5394">
          <cell r="I5394">
            <v>-103.91</v>
          </cell>
        </row>
        <row r="5395">
          <cell r="I5395">
            <v>-18</v>
          </cell>
        </row>
        <row r="5396">
          <cell r="G5396">
            <v>10450</v>
          </cell>
          <cell r="I5396">
            <v>6927.75</v>
          </cell>
        </row>
        <row r="5397">
          <cell r="G5397">
            <v>10342</v>
          </cell>
          <cell r="I5397">
            <v>9597</v>
          </cell>
        </row>
        <row r="5398">
          <cell r="G5398">
            <v>3751133</v>
          </cell>
          <cell r="I5398">
            <v>-12200</v>
          </cell>
        </row>
        <row r="5399">
          <cell r="I5399">
            <v>-12.51</v>
          </cell>
        </row>
        <row r="5400">
          <cell r="I5400">
            <v>-2.62</v>
          </cell>
        </row>
        <row r="5401">
          <cell r="G5401">
            <v>10168</v>
          </cell>
          <cell r="I5401">
            <v>331</v>
          </cell>
        </row>
        <row r="5402">
          <cell r="I5402">
            <v>-38.96</v>
          </cell>
        </row>
        <row r="5403">
          <cell r="I5403">
            <v>-73.28</v>
          </cell>
        </row>
        <row r="5404">
          <cell r="I5404">
            <v>-99.14</v>
          </cell>
        </row>
        <row r="5405">
          <cell r="G5405">
            <v>3797593</v>
          </cell>
          <cell r="I5405">
            <v>-16128.21</v>
          </cell>
        </row>
        <row r="5406">
          <cell r="G5406">
            <v>10269</v>
          </cell>
          <cell r="I5406">
            <v>3721</v>
          </cell>
        </row>
        <row r="5407">
          <cell r="G5407">
            <v>10296</v>
          </cell>
          <cell r="I5407">
            <v>2779</v>
          </cell>
        </row>
        <row r="5408">
          <cell r="I5408">
            <v>-22.75</v>
          </cell>
        </row>
        <row r="5409">
          <cell r="I5409">
            <v>-4.7699999999999996</v>
          </cell>
        </row>
        <row r="5410">
          <cell r="G5410">
            <v>10360</v>
          </cell>
          <cell r="I5410">
            <v>8967</v>
          </cell>
        </row>
        <row r="5411">
          <cell r="G5411">
            <v>10433</v>
          </cell>
          <cell r="I5411">
            <v>1033</v>
          </cell>
        </row>
        <row r="5412">
          <cell r="G5412">
            <v>3701548</v>
          </cell>
          <cell r="I5412">
            <v>-420.07</v>
          </cell>
        </row>
        <row r="5413">
          <cell r="G5413">
            <v>3751009</v>
          </cell>
          <cell r="I5413">
            <v>-8211.5499999999993</v>
          </cell>
        </row>
        <row r="5414">
          <cell r="I5414">
            <v>-96.91</v>
          </cell>
        </row>
        <row r="5415">
          <cell r="I5415">
            <v>-100.75</v>
          </cell>
        </row>
        <row r="5416">
          <cell r="G5416">
            <v>10433</v>
          </cell>
          <cell r="I5416">
            <v>61</v>
          </cell>
        </row>
        <row r="5417">
          <cell r="I5417">
            <v>-51.78</v>
          </cell>
        </row>
        <row r="5418">
          <cell r="I5418">
            <v>-7.38</v>
          </cell>
        </row>
        <row r="5419">
          <cell r="G5419">
            <v>10409</v>
          </cell>
          <cell r="I5419">
            <v>1169.75</v>
          </cell>
        </row>
        <row r="5420">
          <cell r="I5420">
            <v>6690.23</v>
          </cell>
        </row>
        <row r="5421">
          <cell r="G5421">
            <v>10629</v>
          </cell>
          <cell r="I5421">
            <v>500</v>
          </cell>
        </row>
        <row r="5422">
          <cell r="I5422">
            <v>-44.28</v>
          </cell>
        </row>
        <row r="5423">
          <cell r="I5423">
            <v>-7.0000000000000007E-2</v>
          </cell>
        </row>
        <row r="5424">
          <cell r="I5424">
            <v>-3.31</v>
          </cell>
        </row>
        <row r="5425">
          <cell r="I5425">
            <v>-0.34</v>
          </cell>
        </row>
        <row r="5426">
          <cell r="I5426">
            <v>-210</v>
          </cell>
        </row>
        <row r="5427">
          <cell r="I5427">
            <v>-44.1</v>
          </cell>
        </row>
        <row r="5428">
          <cell r="I5428">
            <v>-543.75</v>
          </cell>
        </row>
        <row r="5429">
          <cell r="I5429">
            <v>-114.18</v>
          </cell>
        </row>
        <row r="5430">
          <cell r="I5430">
            <v>9900</v>
          </cell>
        </row>
        <row r="5431">
          <cell r="I5431">
            <v>-17.82</v>
          </cell>
        </row>
        <row r="5432">
          <cell r="I5432">
            <v>-3.74</v>
          </cell>
        </row>
        <row r="5433">
          <cell r="G5433">
            <v>3751101</v>
          </cell>
          <cell r="I5433">
            <v>-25000</v>
          </cell>
        </row>
        <row r="5434">
          <cell r="G5434">
            <v>10409</v>
          </cell>
          <cell r="I5434">
            <v>5474</v>
          </cell>
        </row>
        <row r="5435">
          <cell r="G5435">
            <v>10441</v>
          </cell>
          <cell r="I5435">
            <v>2526</v>
          </cell>
        </row>
        <row r="5436">
          <cell r="G5436">
            <v>10679</v>
          </cell>
          <cell r="I5436">
            <v>6653</v>
          </cell>
        </row>
        <row r="5437">
          <cell r="I5437">
            <v>-1088.33</v>
          </cell>
        </row>
        <row r="5438">
          <cell r="I5438">
            <v>-155.59</v>
          </cell>
        </row>
        <row r="5439">
          <cell r="I5439">
            <v>-110.13</v>
          </cell>
        </row>
        <row r="5440">
          <cell r="G5440">
            <v>10268</v>
          </cell>
          <cell r="I5440">
            <v>6340</v>
          </cell>
        </row>
        <row r="5441">
          <cell r="G5441">
            <v>10269</v>
          </cell>
          <cell r="I5441">
            <v>3660</v>
          </cell>
        </row>
        <row r="5442">
          <cell r="I5442">
            <v>-35</v>
          </cell>
        </row>
        <row r="5443">
          <cell r="I5443">
            <v>-7.35</v>
          </cell>
        </row>
        <row r="5444">
          <cell r="I5444">
            <v>20000</v>
          </cell>
        </row>
        <row r="5445">
          <cell r="I5445">
            <v>-36</v>
          </cell>
        </row>
        <row r="5446">
          <cell r="I5446">
            <v>-7.56</v>
          </cell>
        </row>
        <row r="5447">
          <cell r="G5447">
            <v>10377</v>
          </cell>
          <cell r="I5447">
            <v>13254</v>
          </cell>
        </row>
        <row r="5448">
          <cell r="G5448">
            <v>3751134</v>
          </cell>
          <cell r="I5448">
            <v>-12200</v>
          </cell>
        </row>
        <row r="5449">
          <cell r="I5449">
            <v>-0.5</v>
          </cell>
        </row>
        <row r="5450">
          <cell r="I5450">
            <v>-292.89999999999998</v>
          </cell>
        </row>
        <row r="5451">
          <cell r="I5451">
            <v>-405.25</v>
          </cell>
        </row>
        <row r="5452">
          <cell r="I5452">
            <v>-1286.8699999999999</v>
          </cell>
        </row>
        <row r="5453">
          <cell r="I5453">
            <v>-99.22</v>
          </cell>
        </row>
        <row r="5454">
          <cell r="G5454">
            <v>10476</v>
          </cell>
          <cell r="I5454">
            <v>7905</v>
          </cell>
        </row>
        <row r="5455">
          <cell r="I5455">
            <v>-32254</v>
          </cell>
        </row>
        <row r="5456">
          <cell r="I5456">
            <v>-15</v>
          </cell>
        </row>
        <row r="5457">
          <cell r="I5457">
            <v>-3.15</v>
          </cell>
        </row>
        <row r="5458">
          <cell r="I5458">
            <v>-83.94</v>
          </cell>
        </row>
        <row r="5459">
          <cell r="I5459">
            <v>-47.43</v>
          </cell>
        </row>
        <row r="5460">
          <cell r="G5460">
            <v>3751125</v>
          </cell>
          <cell r="I5460">
            <v>-8421.6</v>
          </cell>
        </row>
        <row r="5461">
          <cell r="G5461">
            <v>10689</v>
          </cell>
          <cell r="I5461">
            <v>151</v>
          </cell>
        </row>
        <row r="5462">
          <cell r="I5462">
            <v>-6.44</v>
          </cell>
        </row>
        <row r="5463">
          <cell r="I5463">
            <v>-3</v>
          </cell>
        </row>
        <row r="5464">
          <cell r="I5464">
            <v>-0.63</v>
          </cell>
        </row>
        <row r="5465">
          <cell r="I5465">
            <v>-244.14</v>
          </cell>
        </row>
        <row r="5466">
          <cell r="G5466">
            <v>10362</v>
          </cell>
          <cell r="I5466">
            <v>11780</v>
          </cell>
        </row>
        <row r="5467">
          <cell r="I5467">
            <v>17000</v>
          </cell>
        </row>
        <row r="5468">
          <cell r="I5468">
            <v>-30.6</v>
          </cell>
        </row>
        <row r="5469">
          <cell r="I5469">
            <v>-6.42</v>
          </cell>
        </row>
        <row r="5470">
          <cell r="I5470">
            <v>-7712</v>
          </cell>
        </row>
        <row r="5471">
          <cell r="G5471">
            <v>3751102</v>
          </cell>
          <cell r="I5471">
            <v>-25000</v>
          </cell>
        </row>
        <row r="5472">
          <cell r="G5472">
            <v>4131</v>
          </cell>
          <cell r="I5472">
            <v>9456</v>
          </cell>
        </row>
        <row r="5473">
          <cell r="I5473">
            <v>15687</v>
          </cell>
        </row>
        <row r="5474">
          <cell r="I5474">
            <v>-28.23</v>
          </cell>
        </row>
        <row r="5475">
          <cell r="I5475">
            <v>-5.92</v>
          </cell>
        </row>
        <row r="5476">
          <cell r="I5476">
            <v>14000</v>
          </cell>
        </row>
        <row r="5477">
          <cell r="I5477">
            <v>-25.2</v>
          </cell>
        </row>
        <row r="5478">
          <cell r="I5478">
            <v>-5.29</v>
          </cell>
        </row>
        <row r="5479">
          <cell r="G5479">
            <v>3751020</v>
          </cell>
          <cell r="I5479">
            <v>-10000</v>
          </cell>
        </row>
        <row r="5480">
          <cell r="G5480">
            <v>3751036</v>
          </cell>
          <cell r="I5480">
            <v>-4987.99</v>
          </cell>
        </row>
        <row r="5481">
          <cell r="G5481">
            <v>3751140</v>
          </cell>
          <cell r="I5481">
            <v>-20000</v>
          </cell>
        </row>
        <row r="5482">
          <cell r="I5482">
            <v>-5</v>
          </cell>
        </row>
        <row r="5483">
          <cell r="I5483">
            <v>-1.05</v>
          </cell>
        </row>
        <row r="5484">
          <cell r="G5484">
            <v>10686</v>
          </cell>
          <cell r="I5484">
            <v>5000</v>
          </cell>
        </row>
        <row r="5485">
          <cell r="G5485">
            <v>10688</v>
          </cell>
          <cell r="I5485">
            <v>6000</v>
          </cell>
        </row>
        <row r="5486">
          <cell r="G5486">
            <v>10288</v>
          </cell>
          <cell r="I5486">
            <v>2500</v>
          </cell>
        </row>
        <row r="5487">
          <cell r="I5487">
            <v>-1084.08</v>
          </cell>
        </row>
        <row r="5488">
          <cell r="G5488">
            <v>3751000</v>
          </cell>
          <cell r="I5488">
            <v>-7000</v>
          </cell>
        </row>
        <row r="5489">
          <cell r="I5489">
            <v>-406.81</v>
          </cell>
        </row>
        <row r="5490">
          <cell r="I5490">
            <v>-381.66</v>
          </cell>
        </row>
        <row r="5491">
          <cell r="I5491">
            <v>10000</v>
          </cell>
        </row>
        <row r="5492">
          <cell r="I5492">
            <v>-18</v>
          </cell>
        </row>
        <row r="5493">
          <cell r="I5493">
            <v>-3.78</v>
          </cell>
        </row>
        <row r="5494">
          <cell r="I5494">
            <v>-35.200000000000003</v>
          </cell>
        </row>
        <row r="5495">
          <cell r="I5495">
            <v>-7.39</v>
          </cell>
        </row>
        <row r="5496">
          <cell r="I5496">
            <v>2000</v>
          </cell>
        </row>
        <row r="5497">
          <cell r="I5497">
            <v>-5</v>
          </cell>
        </row>
        <row r="5498">
          <cell r="I5498">
            <v>-1.05</v>
          </cell>
        </row>
        <row r="5499">
          <cell r="G5499">
            <v>10296</v>
          </cell>
          <cell r="I5499">
            <v>3000</v>
          </cell>
        </row>
        <row r="5500">
          <cell r="I5500">
            <v>-10.5</v>
          </cell>
        </row>
        <row r="5501">
          <cell r="I5501">
            <v>-2.2000000000000002</v>
          </cell>
        </row>
        <row r="5502">
          <cell r="G5502">
            <v>3751135</v>
          </cell>
          <cell r="I5502">
            <v>-12200</v>
          </cell>
        </row>
        <row r="5503">
          <cell r="G5503">
            <v>3751016</v>
          </cell>
          <cell r="I5503">
            <v>-18831.5</v>
          </cell>
        </row>
        <row r="5504">
          <cell r="G5504">
            <v>10659</v>
          </cell>
          <cell r="I5504">
            <v>1991.25</v>
          </cell>
        </row>
        <row r="5505">
          <cell r="I5505">
            <v>-9.9499999999999993</v>
          </cell>
        </row>
        <row r="5506">
          <cell r="I5506">
            <v>-2.08</v>
          </cell>
        </row>
        <row r="5507">
          <cell r="I5507">
            <v>-228.71</v>
          </cell>
        </row>
        <row r="5508">
          <cell r="I5508">
            <v>-146.43</v>
          </cell>
        </row>
        <row r="5509">
          <cell r="I5509">
            <v>25000</v>
          </cell>
        </row>
        <row r="5510">
          <cell r="I5510">
            <v>-45</v>
          </cell>
        </row>
        <row r="5511">
          <cell r="I5511">
            <v>-9.4499999999999993</v>
          </cell>
        </row>
        <row r="5512">
          <cell r="I5512">
            <v>5000</v>
          </cell>
        </row>
        <row r="5513">
          <cell r="I5513">
            <v>-9</v>
          </cell>
        </row>
        <row r="5514">
          <cell r="I5514">
            <v>-1.89</v>
          </cell>
        </row>
        <row r="5515">
          <cell r="I5515">
            <v>-5</v>
          </cell>
        </row>
        <row r="5516">
          <cell r="I5516">
            <v>-1.05</v>
          </cell>
        </row>
        <row r="5517">
          <cell r="G5517">
            <v>3751031</v>
          </cell>
          <cell r="I5517">
            <v>-11000</v>
          </cell>
        </row>
        <row r="5518">
          <cell r="G5518">
            <v>3751146</v>
          </cell>
          <cell r="I5518">
            <v>-10000</v>
          </cell>
        </row>
        <row r="5519">
          <cell r="G5519">
            <v>10659</v>
          </cell>
          <cell r="I5519">
            <v>19555.64</v>
          </cell>
        </row>
        <row r="5520">
          <cell r="I5520">
            <v>-215.11</v>
          </cell>
        </row>
        <row r="5521">
          <cell r="I5521">
            <v>-45.17</v>
          </cell>
        </row>
        <row r="5522">
          <cell r="I5522">
            <v>-50</v>
          </cell>
        </row>
        <row r="5523">
          <cell r="I5523">
            <v>-10.5</v>
          </cell>
        </row>
        <row r="5524">
          <cell r="G5524">
            <v>3631582</v>
          </cell>
          <cell r="I5524">
            <v>-3214.36</v>
          </cell>
        </row>
        <row r="5525">
          <cell r="G5525">
            <v>3751010</v>
          </cell>
          <cell r="I5525">
            <v>-4464.8999999999996</v>
          </cell>
        </row>
        <row r="5526">
          <cell r="G5526">
            <v>3751071</v>
          </cell>
          <cell r="I5526">
            <v>-5000</v>
          </cell>
        </row>
        <row r="5527">
          <cell r="I5527">
            <v>-128.33000000000001</v>
          </cell>
        </row>
        <row r="5528">
          <cell r="I5528">
            <v>-297.33</v>
          </cell>
        </row>
        <row r="5529">
          <cell r="I5529">
            <v>-6.5</v>
          </cell>
        </row>
        <row r="5530">
          <cell r="I5530">
            <v>-1.36</v>
          </cell>
        </row>
        <row r="5531">
          <cell r="I5531">
            <v>7800</v>
          </cell>
        </row>
        <row r="5532">
          <cell r="I5532">
            <v>-14.04</v>
          </cell>
        </row>
        <row r="5533">
          <cell r="I5533">
            <v>-2.94</v>
          </cell>
        </row>
        <row r="5534">
          <cell r="G5534">
            <v>10675</v>
          </cell>
          <cell r="I5534">
            <v>2000</v>
          </cell>
        </row>
        <row r="5535">
          <cell r="I5535">
            <v>-5</v>
          </cell>
        </row>
        <row r="5536">
          <cell r="I5536">
            <v>-1.05</v>
          </cell>
        </row>
        <row r="5537">
          <cell r="G5537">
            <v>10675</v>
          </cell>
          <cell r="I5537">
            <v>2000</v>
          </cell>
        </row>
        <row r="5538">
          <cell r="I5538">
            <v>-5</v>
          </cell>
        </row>
        <row r="5539">
          <cell r="I5539">
            <v>-1.05</v>
          </cell>
        </row>
        <row r="5540">
          <cell r="G5540">
            <v>10675</v>
          </cell>
          <cell r="I5540">
            <v>2000</v>
          </cell>
        </row>
        <row r="5541">
          <cell r="I5541">
            <v>-5</v>
          </cell>
        </row>
        <row r="5542">
          <cell r="I5542">
            <v>-1.05</v>
          </cell>
        </row>
        <row r="5543">
          <cell r="G5543">
            <v>10675</v>
          </cell>
          <cell r="I5543">
            <v>2000</v>
          </cell>
        </row>
        <row r="5544">
          <cell r="I5544">
            <v>-5</v>
          </cell>
        </row>
        <row r="5545">
          <cell r="I5545">
            <v>-1.05</v>
          </cell>
        </row>
        <row r="5546">
          <cell r="G5546">
            <v>10675</v>
          </cell>
          <cell r="I5546">
            <v>2000</v>
          </cell>
        </row>
        <row r="5547">
          <cell r="I5547">
            <v>-5</v>
          </cell>
        </row>
        <row r="5548">
          <cell r="I5548">
            <v>-1.05</v>
          </cell>
        </row>
        <row r="5549">
          <cell r="G5549">
            <v>10686</v>
          </cell>
          <cell r="I5549">
            <v>5000</v>
          </cell>
        </row>
        <row r="5550">
          <cell r="G5550">
            <v>10615</v>
          </cell>
          <cell r="I5550">
            <v>1366</v>
          </cell>
        </row>
        <row r="5551">
          <cell r="I5551">
            <v>-6.83</v>
          </cell>
        </row>
        <row r="5552">
          <cell r="I5552">
            <v>-1.43</v>
          </cell>
        </row>
        <row r="5553">
          <cell r="G5553">
            <v>3751021</v>
          </cell>
          <cell r="I5553">
            <v>-13068.65</v>
          </cell>
        </row>
        <row r="5554">
          <cell r="I5554">
            <v>-4000</v>
          </cell>
        </row>
        <row r="5555">
          <cell r="G5555">
            <v>3751004</v>
          </cell>
          <cell r="I5555">
            <v>-3000</v>
          </cell>
        </row>
        <row r="5556">
          <cell r="G5556">
            <v>3751028</v>
          </cell>
          <cell r="I5556">
            <v>-6000</v>
          </cell>
        </row>
        <row r="5557">
          <cell r="I5557">
            <v>-1.5</v>
          </cell>
        </row>
        <row r="5558">
          <cell r="I5558">
            <v>-0.31</v>
          </cell>
        </row>
        <row r="5559">
          <cell r="I5559">
            <v>-154.78</v>
          </cell>
        </row>
        <row r="5560">
          <cell r="I5560">
            <v>-144.99</v>
          </cell>
        </row>
        <row r="5561">
          <cell r="G5561">
            <v>10705</v>
          </cell>
          <cell r="I5561">
            <v>610</v>
          </cell>
        </row>
        <row r="5562">
          <cell r="I5562">
            <v>-89.11</v>
          </cell>
        </row>
        <row r="5563">
          <cell r="I5563">
            <v>-78</v>
          </cell>
        </row>
        <row r="5564">
          <cell r="I5564">
            <v>-9</v>
          </cell>
        </row>
        <row r="5565">
          <cell r="I5565">
            <v>-1.89</v>
          </cell>
        </row>
        <row r="5566">
          <cell r="I5566">
            <v>-27</v>
          </cell>
        </row>
        <row r="5567">
          <cell r="I5567">
            <v>-5.67</v>
          </cell>
        </row>
        <row r="5568">
          <cell r="I5568">
            <v>-0.25</v>
          </cell>
        </row>
        <row r="5569">
          <cell r="I5569">
            <v>-3.12</v>
          </cell>
        </row>
        <row r="5570">
          <cell r="I5570">
            <v>20000</v>
          </cell>
        </row>
        <row r="5571">
          <cell r="I5571">
            <v>-36</v>
          </cell>
        </row>
        <row r="5572">
          <cell r="I5572">
            <v>-7.56</v>
          </cell>
        </row>
        <row r="5573">
          <cell r="I5573">
            <v>17000</v>
          </cell>
        </row>
        <row r="5574">
          <cell r="I5574">
            <v>-30.6</v>
          </cell>
        </row>
        <row r="5575">
          <cell r="I5575">
            <v>-6.42</v>
          </cell>
        </row>
        <row r="5576">
          <cell r="G5576">
            <v>3751015</v>
          </cell>
          <cell r="I5576">
            <v>-20000</v>
          </cell>
        </row>
        <row r="5577">
          <cell r="G5577">
            <v>3751103</v>
          </cell>
          <cell r="I5577">
            <v>-25000</v>
          </cell>
        </row>
        <row r="5578">
          <cell r="G5578">
            <v>10686</v>
          </cell>
          <cell r="I5578">
            <v>5000</v>
          </cell>
        </row>
        <row r="5579">
          <cell r="G5579">
            <v>10615</v>
          </cell>
          <cell r="I5579">
            <v>5000</v>
          </cell>
        </row>
        <row r="5580">
          <cell r="G5580">
            <v>10685</v>
          </cell>
          <cell r="I5580">
            <v>15000</v>
          </cell>
        </row>
        <row r="5581">
          <cell r="I5581">
            <v>-100</v>
          </cell>
        </row>
        <row r="5582">
          <cell r="I5582">
            <v>-21</v>
          </cell>
        </row>
        <row r="5583">
          <cell r="G5583">
            <v>10706</v>
          </cell>
          <cell r="I5583">
            <v>18100</v>
          </cell>
        </row>
        <row r="5584">
          <cell r="G5584">
            <v>10501</v>
          </cell>
          <cell r="I5584">
            <v>908</v>
          </cell>
        </row>
        <row r="5585">
          <cell r="G5585">
            <v>10708</v>
          </cell>
          <cell r="I5585">
            <v>2704</v>
          </cell>
        </row>
        <row r="5586">
          <cell r="I5586">
            <v>-4091.74</v>
          </cell>
        </row>
        <row r="5587">
          <cell r="G5587">
            <v>3751011</v>
          </cell>
          <cell r="I5587">
            <v>-7018</v>
          </cell>
        </row>
        <row r="5588">
          <cell r="G5588">
            <v>3751141</v>
          </cell>
          <cell r="I5588">
            <v>-20000</v>
          </cell>
        </row>
        <row r="5589">
          <cell r="I5589">
            <v>-271.18</v>
          </cell>
        </row>
        <row r="5590">
          <cell r="I5590">
            <v>-372</v>
          </cell>
        </row>
        <row r="5591">
          <cell r="G5591">
            <v>10559</v>
          </cell>
          <cell r="I5591">
            <v>5312</v>
          </cell>
        </row>
        <row r="5592">
          <cell r="G5592">
            <v>3751136</v>
          </cell>
          <cell r="I5592">
            <v>-12200</v>
          </cell>
        </row>
        <row r="5593">
          <cell r="G5593">
            <v>10706</v>
          </cell>
          <cell r="I5593">
            <v>18100</v>
          </cell>
        </row>
        <row r="5594">
          <cell r="I5594">
            <v>-5000</v>
          </cell>
        </row>
        <row r="5595">
          <cell r="I5595">
            <v>-511.76</v>
          </cell>
        </row>
        <row r="5596">
          <cell r="I5596">
            <v>-73.11</v>
          </cell>
        </row>
        <row r="5597">
          <cell r="I5597">
            <v>-362.34</v>
          </cell>
        </row>
        <row r="5598">
          <cell r="I5598">
            <v>-120.78</v>
          </cell>
        </row>
        <row r="5599">
          <cell r="I5599">
            <v>-289.87</v>
          </cell>
        </row>
        <row r="5600">
          <cell r="I5600">
            <v>-436.93000000000029</v>
          </cell>
        </row>
        <row r="5601">
          <cell r="I5601">
            <v>-715.11</v>
          </cell>
        </row>
        <row r="5602">
          <cell r="I5602">
            <v>-3300</v>
          </cell>
        </row>
        <row r="5603">
          <cell r="G5603">
            <v>3751035</v>
          </cell>
          <cell r="I5603">
            <v>-4000</v>
          </cell>
        </row>
        <row r="5604">
          <cell r="I5604">
            <v>-1.5</v>
          </cell>
        </row>
        <row r="5605">
          <cell r="I5605">
            <v>-0.31</v>
          </cell>
        </row>
        <row r="5606">
          <cell r="I5606">
            <v>-235.3</v>
          </cell>
        </row>
        <row r="5607">
          <cell r="I5607">
            <v>-105.71</v>
          </cell>
        </row>
        <row r="5608">
          <cell r="G5608">
            <v>3797613</v>
          </cell>
          <cell r="I5608">
            <v>-3959</v>
          </cell>
        </row>
        <row r="5609">
          <cell r="G5609">
            <v>10686</v>
          </cell>
          <cell r="I5609">
            <v>6000</v>
          </cell>
        </row>
        <row r="5610">
          <cell r="G5610">
            <v>10702</v>
          </cell>
          <cell r="I5610">
            <v>3669</v>
          </cell>
        </row>
        <row r="5611">
          <cell r="G5611">
            <v>10701</v>
          </cell>
          <cell r="I5611">
            <v>7622</v>
          </cell>
        </row>
        <row r="5612">
          <cell r="I5612">
            <v>-2100.36</v>
          </cell>
        </row>
        <row r="5613">
          <cell r="G5613">
            <v>3751029</v>
          </cell>
          <cell r="I5613">
            <v>-6075.8</v>
          </cell>
        </row>
        <row r="5614">
          <cell r="I5614">
            <v>-67.55</v>
          </cell>
        </row>
        <row r="5615">
          <cell r="I5615">
            <v>-103.83</v>
          </cell>
        </row>
        <row r="5616">
          <cell r="G5616">
            <v>10498</v>
          </cell>
          <cell r="I5616">
            <v>7667.25</v>
          </cell>
        </row>
        <row r="5617">
          <cell r="I5617">
            <v>-13.8</v>
          </cell>
        </row>
        <row r="5618">
          <cell r="I5618">
            <v>-2.89</v>
          </cell>
        </row>
        <row r="5619">
          <cell r="I5619">
            <v>-21.96</v>
          </cell>
        </row>
        <row r="5620">
          <cell r="I5620">
            <v>-4.6100000000000003</v>
          </cell>
        </row>
        <row r="5621">
          <cell r="I5621">
            <v>16000</v>
          </cell>
        </row>
        <row r="5622">
          <cell r="I5622">
            <v>-28.8</v>
          </cell>
        </row>
        <row r="5623">
          <cell r="I5623">
            <v>-6.04</v>
          </cell>
        </row>
        <row r="5624">
          <cell r="I5624">
            <v>-26733.02</v>
          </cell>
        </row>
        <row r="5625">
          <cell r="I5625">
            <v>-48.11</v>
          </cell>
        </row>
        <row r="5626">
          <cell r="I5626">
            <v>-10.1</v>
          </cell>
        </row>
        <row r="5627">
          <cell r="G5627">
            <v>3751005</v>
          </cell>
          <cell r="I5627">
            <v>-5000</v>
          </cell>
        </row>
        <row r="5628">
          <cell r="G5628">
            <v>10620</v>
          </cell>
          <cell r="I5628">
            <v>2627</v>
          </cell>
        </row>
        <row r="5629">
          <cell r="I5629">
            <v>4.29</v>
          </cell>
        </row>
        <row r="5630">
          <cell r="I5630">
            <v>-227.62</v>
          </cell>
        </row>
        <row r="5631">
          <cell r="I5631">
            <v>-197.14</v>
          </cell>
        </row>
        <row r="5632">
          <cell r="I5632">
            <v>-48.8</v>
          </cell>
        </row>
        <row r="5633">
          <cell r="I5633">
            <v>-10.24</v>
          </cell>
        </row>
        <row r="5634">
          <cell r="G5634">
            <v>10364</v>
          </cell>
          <cell r="I5634">
            <v>3000</v>
          </cell>
        </row>
        <row r="5635">
          <cell r="I5635">
            <v>-10.5</v>
          </cell>
        </row>
        <row r="5636">
          <cell r="I5636">
            <v>-2.2000000000000002</v>
          </cell>
        </row>
        <row r="5637">
          <cell r="G5637">
            <v>10364</v>
          </cell>
          <cell r="I5637">
            <v>3878</v>
          </cell>
        </row>
        <row r="5638">
          <cell r="G5638">
            <v>10371</v>
          </cell>
          <cell r="I5638">
            <v>1432</v>
          </cell>
        </row>
        <row r="5639">
          <cell r="G5639">
            <v>10399</v>
          </cell>
          <cell r="I5639">
            <v>1690</v>
          </cell>
        </row>
        <row r="5640">
          <cell r="I5640">
            <v>-24.5</v>
          </cell>
        </row>
        <row r="5641">
          <cell r="I5641">
            <v>-5.14</v>
          </cell>
        </row>
        <row r="5642">
          <cell r="I5642">
            <v>-5</v>
          </cell>
        </row>
        <row r="5643">
          <cell r="I5643">
            <v>-1.05</v>
          </cell>
        </row>
        <row r="5644">
          <cell r="I5644">
            <v>9000</v>
          </cell>
        </row>
        <row r="5645">
          <cell r="I5645">
            <v>-16.2</v>
          </cell>
        </row>
        <row r="5646">
          <cell r="I5646">
            <v>-3.4</v>
          </cell>
        </row>
        <row r="5647">
          <cell r="G5647">
            <v>3751032</v>
          </cell>
          <cell r="I5647">
            <v>-10972.49</v>
          </cell>
        </row>
        <row r="5648">
          <cell r="G5648">
            <v>3757577</v>
          </cell>
          <cell r="I5648">
            <v>-6979</v>
          </cell>
        </row>
        <row r="5649">
          <cell r="G5649">
            <v>10296</v>
          </cell>
          <cell r="I5649">
            <v>2657</v>
          </cell>
        </row>
        <row r="5650">
          <cell r="G5650">
            <v>10298</v>
          </cell>
          <cell r="I5650">
            <v>657</v>
          </cell>
        </row>
        <row r="5651">
          <cell r="G5651">
            <v>10331</v>
          </cell>
          <cell r="I5651">
            <v>2188</v>
          </cell>
        </row>
        <row r="5652">
          <cell r="G5652">
            <v>10351</v>
          </cell>
          <cell r="I5652">
            <v>4328</v>
          </cell>
        </row>
        <row r="5653">
          <cell r="G5653">
            <v>10353</v>
          </cell>
          <cell r="I5653">
            <v>263</v>
          </cell>
        </row>
        <row r="5654">
          <cell r="G5654">
            <v>10364</v>
          </cell>
          <cell r="I5654">
            <v>2107</v>
          </cell>
        </row>
        <row r="5655">
          <cell r="I5655">
            <v>-60.19</v>
          </cell>
        </row>
        <row r="5656">
          <cell r="I5656">
            <v>-12.63</v>
          </cell>
        </row>
        <row r="5657">
          <cell r="G5657">
            <v>10696</v>
          </cell>
          <cell r="I5657">
            <v>4733</v>
          </cell>
        </row>
        <row r="5658">
          <cell r="I5658">
            <v>-292.7</v>
          </cell>
        </row>
        <row r="5659">
          <cell r="G5659">
            <v>3751001</v>
          </cell>
          <cell r="I5659">
            <v>-7000</v>
          </cell>
        </row>
        <row r="5660">
          <cell r="G5660">
            <v>3751143</v>
          </cell>
          <cell r="I5660">
            <v>-4000</v>
          </cell>
        </row>
        <row r="5661">
          <cell r="I5661">
            <v>-108.86</v>
          </cell>
        </row>
        <row r="5662">
          <cell r="I5662">
            <v>-187.2</v>
          </cell>
        </row>
        <row r="5663">
          <cell r="G5663">
            <v>10399</v>
          </cell>
          <cell r="I5663">
            <v>5470</v>
          </cell>
        </row>
        <row r="5664">
          <cell r="G5664">
            <v>10403</v>
          </cell>
          <cell r="I5664">
            <v>2530</v>
          </cell>
        </row>
        <row r="5665">
          <cell r="I5665">
            <v>-28</v>
          </cell>
        </row>
        <row r="5666">
          <cell r="I5666">
            <v>-5.88</v>
          </cell>
        </row>
        <row r="5667">
          <cell r="I5667">
            <v>-8.75</v>
          </cell>
        </row>
        <row r="5668">
          <cell r="I5668">
            <v>-1.83</v>
          </cell>
        </row>
        <row r="5669">
          <cell r="G5669">
            <v>3751014</v>
          </cell>
          <cell r="I5669">
            <v>-20000</v>
          </cell>
        </row>
        <row r="5670">
          <cell r="G5670">
            <v>10683</v>
          </cell>
          <cell r="I5670">
            <v>1750</v>
          </cell>
        </row>
        <row r="5671">
          <cell r="I5671">
            <v>-186.25</v>
          </cell>
        </row>
        <row r="5672">
          <cell r="I5672">
            <v>-85.14</v>
          </cell>
        </row>
        <row r="5673">
          <cell r="I5673">
            <v>25000</v>
          </cell>
        </row>
        <row r="5674">
          <cell r="I5674">
            <v>-45</v>
          </cell>
        </row>
        <row r="5675">
          <cell r="I5675">
            <v>-9.4499999999999993</v>
          </cell>
        </row>
        <row r="5676">
          <cell r="G5676">
            <v>3751137</v>
          </cell>
          <cell r="I5676">
            <v>-12200</v>
          </cell>
        </row>
        <row r="5677">
          <cell r="G5677">
            <v>3797640</v>
          </cell>
          <cell r="I5677">
            <v>-3000</v>
          </cell>
        </row>
        <row r="5678">
          <cell r="I5678">
            <v>-5</v>
          </cell>
        </row>
        <row r="5679">
          <cell r="I5679">
            <v>-1.05</v>
          </cell>
        </row>
        <row r="5680">
          <cell r="I5680">
            <v>-5</v>
          </cell>
        </row>
        <row r="5681">
          <cell r="I5681">
            <v>-1.05</v>
          </cell>
        </row>
        <row r="5682">
          <cell r="I5682">
            <v>9000</v>
          </cell>
        </row>
        <row r="5683">
          <cell r="I5683">
            <v>-16.2</v>
          </cell>
        </row>
        <row r="5684">
          <cell r="I5684">
            <v>-3.4</v>
          </cell>
        </row>
        <row r="5685">
          <cell r="G5685">
            <v>3751142</v>
          </cell>
          <cell r="I5685">
            <v>-20000</v>
          </cell>
        </row>
        <row r="5686">
          <cell r="G5686">
            <v>10736</v>
          </cell>
          <cell r="I5686">
            <v>12363</v>
          </cell>
        </row>
        <row r="5687">
          <cell r="I5687">
            <v>-211.69</v>
          </cell>
        </row>
        <row r="5688">
          <cell r="I5688">
            <v>-278.17</v>
          </cell>
        </row>
        <row r="5689">
          <cell r="I5689">
            <v>-21.2</v>
          </cell>
        </row>
        <row r="5690">
          <cell r="I5690">
            <v>-4.45</v>
          </cell>
        </row>
        <row r="5691">
          <cell r="G5691">
            <v>3751006</v>
          </cell>
          <cell r="I5691">
            <v>-5737</v>
          </cell>
        </row>
        <row r="5692">
          <cell r="G5692">
            <v>10507</v>
          </cell>
          <cell r="I5692">
            <v>1000</v>
          </cell>
        </row>
        <row r="5693">
          <cell r="I5693">
            <v>-5</v>
          </cell>
        </row>
        <row r="5694">
          <cell r="I5694">
            <v>-1.05</v>
          </cell>
        </row>
        <row r="5695">
          <cell r="G5695">
            <v>3751040</v>
          </cell>
          <cell r="I5695">
            <v>-3347.9</v>
          </cell>
        </row>
        <row r="5696">
          <cell r="G5696">
            <v>10448</v>
          </cell>
          <cell r="I5696">
            <v>1585</v>
          </cell>
        </row>
        <row r="5697">
          <cell r="G5697">
            <v>10465</v>
          </cell>
          <cell r="I5697">
            <v>342.5</v>
          </cell>
        </row>
        <row r="5698">
          <cell r="G5698">
            <v>10550</v>
          </cell>
          <cell r="I5698">
            <v>2537</v>
          </cell>
        </row>
        <row r="5699">
          <cell r="G5699">
            <v>10726</v>
          </cell>
          <cell r="I5699">
            <v>1990</v>
          </cell>
        </row>
        <row r="5700">
          <cell r="I5700">
            <v>-399.95</v>
          </cell>
        </row>
        <row r="5701">
          <cell r="I5701">
            <v>-54.67</v>
          </cell>
        </row>
        <row r="5702">
          <cell r="I5702">
            <v>-32.78</v>
          </cell>
        </row>
        <row r="5703">
          <cell r="G5703">
            <v>3751023</v>
          </cell>
          <cell r="I5703">
            <v>-10000</v>
          </cell>
        </row>
        <row r="5704">
          <cell r="G5704">
            <v>3751012</v>
          </cell>
          <cell r="I5704">
            <v>-8421.6</v>
          </cell>
        </row>
        <row r="5705">
          <cell r="I5705">
            <v>9000</v>
          </cell>
        </row>
        <row r="5706">
          <cell r="I5706">
            <v>-16.2</v>
          </cell>
        </row>
        <row r="5707">
          <cell r="I5707">
            <v>-3.4</v>
          </cell>
        </row>
        <row r="5708">
          <cell r="G5708">
            <v>10698</v>
          </cell>
          <cell r="I5708">
            <v>2000</v>
          </cell>
        </row>
        <row r="5709">
          <cell r="G5709">
            <v>10647</v>
          </cell>
          <cell r="I5709">
            <v>10000</v>
          </cell>
        </row>
        <row r="5710">
          <cell r="I5710">
            <v>-21.6</v>
          </cell>
        </row>
        <row r="5711">
          <cell r="I5711">
            <v>-4.53</v>
          </cell>
        </row>
        <row r="5712">
          <cell r="G5712">
            <v>3751037</v>
          </cell>
          <cell r="I5712">
            <v>-3020.16</v>
          </cell>
        </row>
        <row r="5713">
          <cell r="G5713">
            <v>10691</v>
          </cell>
          <cell r="I5713">
            <v>15813.36</v>
          </cell>
        </row>
        <row r="5714">
          <cell r="G5714">
            <v>3701549</v>
          </cell>
          <cell r="I5714">
            <v>-378.32</v>
          </cell>
        </row>
        <row r="5715">
          <cell r="G5715">
            <v>3751002</v>
          </cell>
          <cell r="I5715">
            <v>-8495.67</v>
          </cell>
        </row>
        <row r="5716">
          <cell r="G5716">
            <v>3751046</v>
          </cell>
          <cell r="I5716">
            <v>-5000</v>
          </cell>
        </row>
        <row r="5717">
          <cell r="I5717">
            <v>-128.88999999999999</v>
          </cell>
        </row>
        <row r="5718">
          <cell r="I5718">
            <v>-230.42</v>
          </cell>
        </row>
        <row r="5719">
          <cell r="G5719">
            <v>3751013</v>
          </cell>
          <cell r="I5719">
            <v>-20000</v>
          </cell>
        </row>
        <row r="5720">
          <cell r="G5720">
            <v>10732</v>
          </cell>
          <cell r="I5720">
            <v>10000</v>
          </cell>
        </row>
        <row r="5721">
          <cell r="I5721">
            <v>-18</v>
          </cell>
        </row>
        <row r="5722">
          <cell r="I5722">
            <v>-3.78</v>
          </cell>
        </row>
        <row r="5723">
          <cell r="G5723">
            <v>10541</v>
          </cell>
          <cell r="I5723">
            <v>2444</v>
          </cell>
        </row>
        <row r="5724">
          <cell r="I5724">
            <v>-203.35</v>
          </cell>
        </row>
        <row r="5725">
          <cell r="G5725">
            <v>3751138</v>
          </cell>
          <cell r="I5725">
            <v>-12200</v>
          </cell>
        </row>
        <row r="5726">
          <cell r="I5726">
            <v>-123.52</v>
          </cell>
        </row>
        <row r="5727">
          <cell r="G5727">
            <v>10515</v>
          </cell>
          <cell r="I5727">
            <v>8143.5</v>
          </cell>
        </row>
        <row r="5728">
          <cell r="I5728">
            <v>-1311.6</v>
          </cell>
        </row>
        <row r="5729">
          <cell r="G5729">
            <v>3797590</v>
          </cell>
          <cell r="I5729">
            <v>-5000</v>
          </cell>
        </row>
        <row r="5730">
          <cell r="G5730">
            <v>3751007</v>
          </cell>
          <cell r="I5730">
            <v>-5000</v>
          </cell>
        </row>
        <row r="5731">
          <cell r="I5731">
            <v>-1.8</v>
          </cell>
        </row>
        <row r="5732">
          <cell r="I5732">
            <v>-90.03</v>
          </cell>
        </row>
        <row r="5733">
          <cell r="I5733">
            <v>-9.4499999999999993</v>
          </cell>
        </row>
        <row r="5734">
          <cell r="I5734">
            <v>-210</v>
          </cell>
        </row>
        <row r="5735">
          <cell r="I5735">
            <v>-44.1</v>
          </cell>
        </row>
        <row r="5736">
          <cell r="I5736">
            <v>-522</v>
          </cell>
        </row>
        <row r="5737">
          <cell r="I5737">
            <v>-109.62</v>
          </cell>
        </row>
        <row r="5738">
          <cell r="I5738">
            <v>17000</v>
          </cell>
        </row>
        <row r="5739">
          <cell r="I5739">
            <v>-30.6</v>
          </cell>
        </row>
        <row r="5740">
          <cell r="I5740">
            <v>-6.42</v>
          </cell>
        </row>
        <row r="5741">
          <cell r="G5741">
            <v>3751144</v>
          </cell>
          <cell r="I5741">
            <v>-5028.16</v>
          </cell>
        </row>
        <row r="5742">
          <cell r="G5742">
            <v>10744</v>
          </cell>
          <cell r="I5742">
            <v>10000</v>
          </cell>
        </row>
        <row r="5743">
          <cell r="G5743">
            <v>10558</v>
          </cell>
          <cell r="I5743">
            <v>2568</v>
          </cell>
        </row>
        <row r="5744">
          <cell r="G5744">
            <v>10288</v>
          </cell>
          <cell r="I5744">
            <v>3065</v>
          </cell>
        </row>
        <row r="5745">
          <cell r="G5745">
            <v>10629</v>
          </cell>
          <cell r="I5745">
            <v>772</v>
          </cell>
        </row>
        <row r="5746">
          <cell r="G5746">
            <v>10746</v>
          </cell>
          <cell r="I5746">
            <v>460</v>
          </cell>
        </row>
        <row r="5747">
          <cell r="G5747">
            <v>10738</v>
          </cell>
          <cell r="I5747">
            <v>1000</v>
          </cell>
        </row>
        <row r="5748">
          <cell r="I5748">
            <v>-487.83</v>
          </cell>
        </row>
        <row r="5749">
          <cell r="I5749">
            <v>-0.04</v>
          </cell>
        </row>
        <row r="5750">
          <cell r="I5750">
            <v>-1.8</v>
          </cell>
        </row>
        <row r="5751">
          <cell r="I5751">
            <v>-0.18</v>
          </cell>
        </row>
        <row r="5752">
          <cell r="I5752">
            <v>-169.47</v>
          </cell>
        </row>
        <row r="5753">
          <cell r="I5753">
            <v>-177.4</v>
          </cell>
        </row>
        <row r="5754">
          <cell r="I5754">
            <v>-850</v>
          </cell>
        </row>
        <row r="5755">
          <cell r="I5755">
            <v>-500</v>
          </cell>
        </row>
        <row r="5756">
          <cell r="I5756">
            <v>-128.4</v>
          </cell>
        </row>
        <row r="5757">
          <cell r="G5757">
            <v>3751003</v>
          </cell>
          <cell r="I5757">
            <v>-2279.77</v>
          </cell>
        </row>
        <row r="5758">
          <cell r="G5758">
            <v>10750</v>
          </cell>
          <cell r="I5758">
            <v>23096</v>
          </cell>
        </row>
        <row r="5759">
          <cell r="I5759">
            <v>-41.57</v>
          </cell>
        </row>
        <row r="5760">
          <cell r="I5760">
            <v>-8.7200000000000006</v>
          </cell>
        </row>
        <row r="5761">
          <cell r="I5761">
            <v>-10.35</v>
          </cell>
        </row>
        <row r="5762">
          <cell r="I5762">
            <v>-2.17</v>
          </cell>
        </row>
        <row r="5763">
          <cell r="G5763">
            <v>10756</v>
          </cell>
          <cell r="I5763">
            <v>25370</v>
          </cell>
        </row>
        <row r="5764">
          <cell r="G5764">
            <v>10587</v>
          </cell>
          <cell r="I5764">
            <v>6236</v>
          </cell>
        </row>
        <row r="5765">
          <cell r="G5765">
            <v>10758</v>
          </cell>
          <cell r="I5765">
            <v>3000</v>
          </cell>
        </row>
        <row r="5766">
          <cell r="I5766">
            <v>-421.85</v>
          </cell>
        </row>
        <row r="5767">
          <cell r="G5767">
            <v>10751</v>
          </cell>
          <cell r="I5767">
            <v>390</v>
          </cell>
        </row>
        <row r="5768">
          <cell r="I5768">
            <v>-72.06</v>
          </cell>
        </row>
        <row r="5769">
          <cell r="I5769">
            <v>-4150</v>
          </cell>
        </row>
        <row r="5770">
          <cell r="G5770">
            <v>3797578</v>
          </cell>
          <cell r="I5770">
            <v>-5000</v>
          </cell>
        </row>
        <row r="5771">
          <cell r="G5771">
            <v>3797589</v>
          </cell>
          <cell r="I5771">
            <v>-24081.78</v>
          </cell>
        </row>
        <row r="5772">
          <cell r="G5772">
            <v>3797609</v>
          </cell>
          <cell r="I5772">
            <v>-10000</v>
          </cell>
        </row>
        <row r="5773">
          <cell r="I5773">
            <v>-1.5</v>
          </cell>
        </row>
        <row r="5774">
          <cell r="I5774">
            <v>-0.31</v>
          </cell>
        </row>
        <row r="5775">
          <cell r="I5775">
            <v>-22.91</v>
          </cell>
        </row>
        <row r="5776">
          <cell r="I5776">
            <v>-357.04</v>
          </cell>
        </row>
        <row r="5777">
          <cell r="I5777">
            <v>-173.05</v>
          </cell>
        </row>
        <row r="5778">
          <cell r="I5778">
            <v>-47.38</v>
          </cell>
        </row>
        <row r="5779">
          <cell r="I5779">
            <v>-20.010000000000002</v>
          </cell>
        </row>
        <row r="5780">
          <cell r="I5780">
            <v>-1154.8</v>
          </cell>
        </row>
        <row r="5781">
          <cell r="I5781">
            <v>-1268.5</v>
          </cell>
        </row>
        <row r="5782">
          <cell r="I5782">
            <v>-311.8</v>
          </cell>
        </row>
        <row r="5783">
          <cell r="G5783">
            <v>10375</v>
          </cell>
          <cell r="I5783">
            <v>5359</v>
          </cell>
        </row>
        <row r="5784">
          <cell r="G5784">
            <v>10579</v>
          </cell>
          <cell r="I5784">
            <v>5755</v>
          </cell>
        </row>
        <row r="5785">
          <cell r="G5785">
            <v>3751024</v>
          </cell>
          <cell r="I5785">
            <v>-10000</v>
          </cell>
        </row>
        <row r="5786">
          <cell r="G5786">
            <v>10638</v>
          </cell>
          <cell r="I5786">
            <v>8222</v>
          </cell>
        </row>
        <row r="5787">
          <cell r="I5787">
            <v>-99.22</v>
          </cell>
        </row>
        <row r="5788">
          <cell r="I5788">
            <v>-1410.72</v>
          </cell>
        </row>
        <row r="5789">
          <cell r="I5789">
            <v>-30436</v>
          </cell>
        </row>
        <row r="5790">
          <cell r="I5790">
            <v>-13.5</v>
          </cell>
        </row>
        <row r="5791">
          <cell r="I5791">
            <v>-2.83</v>
          </cell>
        </row>
        <row r="5792">
          <cell r="I5792">
            <v>-346.27</v>
          </cell>
        </row>
        <row r="5793">
          <cell r="I5793">
            <v>-133.37</v>
          </cell>
        </row>
        <row r="5794">
          <cell r="I5794">
            <v>-128.9</v>
          </cell>
        </row>
        <row r="5795">
          <cell r="I5795">
            <v>-15.89</v>
          </cell>
        </row>
        <row r="5796">
          <cell r="I5796">
            <v>-287.75</v>
          </cell>
        </row>
        <row r="5797">
          <cell r="I5797">
            <v>-267.95</v>
          </cell>
        </row>
        <row r="5798">
          <cell r="I5798">
            <v>-411.1</v>
          </cell>
        </row>
        <row r="5799">
          <cell r="G5799">
            <v>10601</v>
          </cell>
          <cell r="I5799">
            <v>6350</v>
          </cell>
        </row>
        <row r="5800">
          <cell r="G5800">
            <v>10654</v>
          </cell>
          <cell r="I5800">
            <v>22976</v>
          </cell>
        </row>
        <row r="5801">
          <cell r="I5801">
            <v>-405.25</v>
          </cell>
        </row>
        <row r="5802">
          <cell r="G5802">
            <v>10743</v>
          </cell>
          <cell r="I5802">
            <v>400</v>
          </cell>
        </row>
        <row r="5803">
          <cell r="I5803">
            <v>-17.07</v>
          </cell>
        </row>
        <row r="5804">
          <cell r="G5804">
            <v>3751008</v>
          </cell>
          <cell r="I5804">
            <v>-6420</v>
          </cell>
        </row>
        <row r="5805">
          <cell r="G5805">
            <v>3797583</v>
          </cell>
          <cell r="I5805">
            <v>-5912.29</v>
          </cell>
        </row>
        <row r="5806">
          <cell r="I5806">
            <v>-191.77</v>
          </cell>
        </row>
        <row r="5807">
          <cell r="I5807">
            <v>-175.95</v>
          </cell>
        </row>
        <row r="5808">
          <cell r="I5808">
            <v>-317.5</v>
          </cell>
        </row>
        <row r="5809">
          <cell r="I5809">
            <v>-1148.8</v>
          </cell>
        </row>
        <row r="5810">
          <cell r="G5810">
            <v>10562</v>
          </cell>
          <cell r="I5810">
            <v>2156</v>
          </cell>
        </row>
        <row r="5811">
          <cell r="G5811">
            <v>3797664</v>
          </cell>
          <cell r="I5811">
            <v>-3000</v>
          </cell>
        </row>
        <row r="5812">
          <cell r="I5812">
            <v>-5.4</v>
          </cell>
        </row>
        <row r="5813">
          <cell r="I5813">
            <v>-1.1299999999999999</v>
          </cell>
        </row>
        <row r="5814">
          <cell r="G5814">
            <v>10659</v>
          </cell>
          <cell r="I5814">
            <v>3454</v>
          </cell>
        </row>
        <row r="5815">
          <cell r="I5815">
            <v>-6.21</v>
          </cell>
        </row>
        <row r="5816">
          <cell r="I5816">
            <v>-1.3</v>
          </cell>
        </row>
        <row r="5817">
          <cell r="G5817">
            <v>10602</v>
          </cell>
          <cell r="I5817">
            <v>2056</v>
          </cell>
        </row>
        <row r="5818">
          <cell r="G5818">
            <v>10456</v>
          </cell>
          <cell r="I5818">
            <v>1054</v>
          </cell>
        </row>
        <row r="5819">
          <cell r="I5819">
            <v>-103.25</v>
          </cell>
        </row>
        <row r="5820">
          <cell r="I5820">
            <v>-4120.68</v>
          </cell>
        </row>
        <row r="5821">
          <cell r="G5821">
            <v>10753</v>
          </cell>
          <cell r="I5821">
            <v>7132</v>
          </cell>
        </row>
        <row r="5822">
          <cell r="G5822">
            <v>10738</v>
          </cell>
          <cell r="I5822">
            <v>11560</v>
          </cell>
        </row>
        <row r="5823">
          <cell r="G5823">
            <v>10749</v>
          </cell>
          <cell r="I5823">
            <v>23920</v>
          </cell>
        </row>
        <row r="5824">
          <cell r="I5824">
            <v>-5273.17</v>
          </cell>
        </row>
        <row r="5825">
          <cell r="I5825">
            <v>-100.84</v>
          </cell>
        </row>
        <row r="5826">
          <cell r="I5826">
            <v>-48.27</v>
          </cell>
        </row>
        <row r="5827">
          <cell r="I5827">
            <v>-19.14</v>
          </cell>
        </row>
        <row r="5828">
          <cell r="I5828">
            <v>-107.8</v>
          </cell>
        </row>
        <row r="5829">
          <cell r="I5829">
            <v>-102.8</v>
          </cell>
        </row>
        <row r="5830">
          <cell r="I5830">
            <v>-172.7</v>
          </cell>
        </row>
        <row r="5831">
          <cell r="G5831" t="str">
            <v>amex</v>
          </cell>
          <cell r="I5831">
            <v>-30000</v>
          </cell>
        </row>
        <row r="5832">
          <cell r="I5832">
            <v>-54</v>
          </cell>
        </row>
        <row r="5833">
          <cell r="I5833">
            <v>-11.34</v>
          </cell>
        </row>
        <row r="5834">
          <cell r="G5834" t="str">
            <v>amex</v>
          </cell>
          <cell r="I5834">
            <v>337.72</v>
          </cell>
        </row>
        <row r="5835">
          <cell r="G5835" t="str">
            <v>amex</v>
          </cell>
          <cell r="I5835">
            <v>-4733.1450000000004</v>
          </cell>
        </row>
        <row r="5836">
          <cell r="G5836" t="str">
            <v>amex</v>
          </cell>
          <cell r="I5836">
            <v>-1174.57</v>
          </cell>
        </row>
        <row r="5837">
          <cell r="G5837" t="str">
            <v>amex</v>
          </cell>
          <cell r="I5837">
            <v>-215</v>
          </cell>
        </row>
        <row r="5838">
          <cell r="G5838" t="str">
            <v>amex</v>
          </cell>
          <cell r="I5838">
            <v>-215</v>
          </cell>
        </row>
        <row r="5839">
          <cell r="I5839">
            <v>-10.8</v>
          </cell>
        </row>
        <row r="5840">
          <cell r="I5840">
            <v>-2.2599999999999998</v>
          </cell>
        </row>
        <row r="5841">
          <cell r="G5841">
            <v>10509</v>
          </cell>
          <cell r="I5841">
            <v>7396</v>
          </cell>
        </row>
        <row r="5842">
          <cell r="I5842">
            <v>-13.31</v>
          </cell>
        </row>
        <row r="5843">
          <cell r="I5843">
            <v>-2.79</v>
          </cell>
        </row>
        <row r="5844">
          <cell r="G5844">
            <v>3631583</v>
          </cell>
          <cell r="I5844">
            <v>-3214.36</v>
          </cell>
        </row>
        <row r="5845">
          <cell r="G5845">
            <v>3797594</v>
          </cell>
          <cell r="I5845">
            <v>-12310.26</v>
          </cell>
        </row>
        <row r="5846">
          <cell r="G5846">
            <v>3797614</v>
          </cell>
          <cell r="I5846">
            <v>-1315.85</v>
          </cell>
        </row>
        <row r="5847">
          <cell r="G5847">
            <v>3797615</v>
          </cell>
          <cell r="I5847">
            <v>-804.65</v>
          </cell>
        </row>
        <row r="5848">
          <cell r="G5848">
            <v>3797616</v>
          </cell>
          <cell r="I5848">
            <v>-5000</v>
          </cell>
        </row>
        <row r="5849">
          <cell r="I5849">
            <v>-218.92</v>
          </cell>
        </row>
        <row r="5850">
          <cell r="I5850">
            <v>-249.37</v>
          </cell>
        </row>
        <row r="5851">
          <cell r="I5851">
            <v>-47.53</v>
          </cell>
        </row>
        <row r="5852">
          <cell r="I5852">
            <v>-728.56</v>
          </cell>
        </row>
        <row r="5853">
          <cell r="I5853">
            <v>-932.34</v>
          </cell>
        </row>
        <row r="5854">
          <cell r="I5854">
            <v>-369.8</v>
          </cell>
        </row>
        <row r="5855">
          <cell r="I5855">
            <v>10000</v>
          </cell>
        </row>
        <row r="5856">
          <cell r="I5856">
            <v>-18</v>
          </cell>
        </row>
        <row r="5857">
          <cell r="I5857">
            <v>-3.78</v>
          </cell>
        </row>
        <row r="5858">
          <cell r="G5858">
            <v>3751027</v>
          </cell>
          <cell r="I5858">
            <v>-3558.73</v>
          </cell>
        </row>
        <row r="5859">
          <cell r="G5859">
            <v>10648</v>
          </cell>
          <cell r="I5859">
            <v>7287</v>
          </cell>
        </row>
        <row r="5860">
          <cell r="G5860">
            <v>10590</v>
          </cell>
          <cell r="I5860">
            <v>4100</v>
          </cell>
        </row>
        <row r="5861">
          <cell r="G5861">
            <v>10614</v>
          </cell>
          <cell r="I5861">
            <v>5712</v>
          </cell>
        </row>
        <row r="5862">
          <cell r="I5862">
            <v>-353.23</v>
          </cell>
        </row>
        <row r="5863">
          <cell r="G5863">
            <v>10764</v>
          </cell>
          <cell r="I5863">
            <v>14574</v>
          </cell>
        </row>
        <row r="5864">
          <cell r="I5864">
            <v>-2403.9699999999998</v>
          </cell>
        </row>
        <row r="5865">
          <cell r="I5865">
            <v>-8414</v>
          </cell>
        </row>
        <row r="5866">
          <cell r="G5866">
            <v>3797626</v>
          </cell>
          <cell r="I5866">
            <v>-2740.88</v>
          </cell>
        </row>
        <row r="5867">
          <cell r="I5867">
            <v>-3</v>
          </cell>
        </row>
        <row r="5868">
          <cell r="I5868">
            <v>-0.63</v>
          </cell>
        </row>
        <row r="5869">
          <cell r="I5869">
            <v>-169.77</v>
          </cell>
        </row>
        <row r="5870">
          <cell r="I5870">
            <v>-500</v>
          </cell>
        </row>
        <row r="5871">
          <cell r="I5871">
            <v>-128.32</v>
          </cell>
        </row>
        <row r="5872">
          <cell r="I5872">
            <v>-364.35</v>
          </cell>
        </row>
        <row r="5873">
          <cell r="I5873">
            <v>-205</v>
          </cell>
        </row>
        <row r="5874">
          <cell r="G5874">
            <v>10725</v>
          </cell>
          <cell r="I5874">
            <v>8318</v>
          </cell>
        </row>
        <row r="5875">
          <cell r="G5875">
            <v>10650</v>
          </cell>
          <cell r="I5875">
            <v>7158</v>
          </cell>
        </row>
        <row r="5876">
          <cell r="I5876">
            <v>-12.88</v>
          </cell>
        </row>
        <row r="5877">
          <cell r="I5877">
            <v>-2.7</v>
          </cell>
        </row>
        <row r="5878">
          <cell r="I5878">
            <v>-35.28</v>
          </cell>
        </row>
        <row r="5879">
          <cell r="I5879">
            <v>-168</v>
          </cell>
        </row>
        <row r="5880">
          <cell r="G5880">
            <v>10768</v>
          </cell>
          <cell r="I5880">
            <v>7202</v>
          </cell>
        </row>
        <row r="5881">
          <cell r="G5881">
            <v>10604</v>
          </cell>
          <cell r="I5881">
            <v>7000</v>
          </cell>
        </row>
        <row r="5882">
          <cell r="G5882">
            <v>10621</v>
          </cell>
          <cell r="I5882">
            <v>1416.5</v>
          </cell>
        </row>
        <row r="5883">
          <cell r="I5883">
            <v>-4150</v>
          </cell>
        </row>
        <row r="5884">
          <cell r="G5884">
            <v>3751025</v>
          </cell>
          <cell r="I5884">
            <v>-10000</v>
          </cell>
        </row>
        <row r="5885">
          <cell r="I5885">
            <v>-1.5</v>
          </cell>
        </row>
        <row r="5886">
          <cell r="I5886">
            <v>-0.31</v>
          </cell>
        </row>
        <row r="5887">
          <cell r="I5887">
            <v>-74.63</v>
          </cell>
        </row>
        <row r="5888">
          <cell r="I5888">
            <v>-291.70999999999998</v>
          </cell>
        </row>
        <row r="5889">
          <cell r="I5889">
            <v>-267.93</v>
          </cell>
        </row>
        <row r="5890">
          <cell r="I5890">
            <v>-608.5</v>
          </cell>
        </row>
        <row r="5891">
          <cell r="I5891">
            <v>-357.9</v>
          </cell>
        </row>
        <row r="5892">
          <cell r="I5892">
            <v>-360.1</v>
          </cell>
        </row>
        <row r="5893">
          <cell r="I5893">
            <v>-350</v>
          </cell>
        </row>
        <row r="5894">
          <cell r="I5894">
            <v>-70.819999999999993</v>
          </cell>
        </row>
        <row r="5895">
          <cell r="I5895">
            <v>-415.9</v>
          </cell>
        </row>
        <row r="5896">
          <cell r="I5896">
            <v>-5</v>
          </cell>
        </row>
        <row r="5897">
          <cell r="I5897">
            <v>-1.05</v>
          </cell>
        </row>
        <row r="5898">
          <cell r="I5898">
            <v>-1777.83</v>
          </cell>
        </row>
        <row r="5899">
          <cell r="G5899">
            <v>10780</v>
          </cell>
          <cell r="I5899">
            <v>6110</v>
          </cell>
        </row>
        <row r="5900">
          <cell r="G5900">
            <v>10695</v>
          </cell>
          <cell r="I5900">
            <v>7500</v>
          </cell>
        </row>
        <row r="5901">
          <cell r="I5901">
            <v>-1054.68</v>
          </cell>
        </row>
        <row r="5902">
          <cell r="G5902">
            <v>10766</v>
          </cell>
          <cell r="I5902">
            <v>2785</v>
          </cell>
        </row>
        <row r="5903">
          <cell r="I5903">
            <v>-172.22</v>
          </cell>
        </row>
        <row r="5904">
          <cell r="G5904">
            <v>3797588</v>
          </cell>
          <cell r="I5904">
            <v>-20000</v>
          </cell>
        </row>
        <row r="5905">
          <cell r="G5905">
            <v>3797597</v>
          </cell>
          <cell r="I5905">
            <v>-20000</v>
          </cell>
        </row>
        <row r="5906">
          <cell r="I5906">
            <v>-110.15</v>
          </cell>
        </row>
        <row r="5907">
          <cell r="I5907">
            <v>-36.659999999999997</v>
          </cell>
        </row>
        <row r="5908">
          <cell r="I5908">
            <v>-305.5</v>
          </cell>
        </row>
        <row r="5909">
          <cell r="G5909">
            <v>10747</v>
          </cell>
          <cell r="I5909">
            <v>6000</v>
          </cell>
        </row>
        <row r="5910">
          <cell r="G5910">
            <v>10765</v>
          </cell>
          <cell r="I5910">
            <v>3500</v>
          </cell>
        </row>
        <row r="5911">
          <cell r="I5911">
            <v>-241.83</v>
          </cell>
        </row>
        <row r="5912">
          <cell r="I5912">
            <v>-90.34</v>
          </cell>
        </row>
        <row r="5913">
          <cell r="I5913">
            <v>-322.26</v>
          </cell>
        </row>
        <row r="5914">
          <cell r="I5914">
            <v>-130.63</v>
          </cell>
        </row>
        <row r="5915">
          <cell r="I5915">
            <v>-300</v>
          </cell>
        </row>
        <row r="5916">
          <cell r="I5916">
            <v>7000</v>
          </cell>
        </row>
        <row r="5917">
          <cell r="I5917">
            <v>-12.6</v>
          </cell>
        </row>
        <row r="5918">
          <cell r="I5918">
            <v>-2.64</v>
          </cell>
        </row>
        <row r="5919">
          <cell r="G5919">
            <v>3797587</v>
          </cell>
          <cell r="I5919">
            <v>-20000</v>
          </cell>
        </row>
        <row r="5920">
          <cell r="G5920">
            <v>10767</v>
          </cell>
          <cell r="I5920">
            <v>4050</v>
          </cell>
        </row>
        <row r="5921">
          <cell r="G5921">
            <v>3797579</v>
          </cell>
          <cell r="I5921">
            <v>-5000</v>
          </cell>
        </row>
        <row r="5922">
          <cell r="I5922">
            <v>-124.59</v>
          </cell>
        </row>
        <row r="5923">
          <cell r="I5923">
            <v>-66.3</v>
          </cell>
        </row>
        <row r="5924">
          <cell r="I5924">
            <v>-350</v>
          </cell>
        </row>
        <row r="5925">
          <cell r="I5925">
            <v>-202.5</v>
          </cell>
        </row>
        <row r="5926">
          <cell r="G5926">
            <v>3797581</v>
          </cell>
          <cell r="I5926">
            <v>-8772.5</v>
          </cell>
        </row>
        <row r="5927">
          <cell r="I5927">
            <v>11000</v>
          </cell>
        </row>
        <row r="5928">
          <cell r="I5928">
            <v>-19.8</v>
          </cell>
        </row>
        <row r="5929">
          <cell r="I5929">
            <v>-4.1500000000000004</v>
          </cell>
        </row>
        <row r="5930">
          <cell r="G5930">
            <v>3856095</v>
          </cell>
          <cell r="I5930">
            <v>-4000</v>
          </cell>
        </row>
        <row r="5931">
          <cell r="I5931">
            <v>-7.2</v>
          </cell>
        </row>
        <row r="5932">
          <cell r="I5932">
            <v>-1.51</v>
          </cell>
        </row>
        <row r="5933">
          <cell r="G5933">
            <v>10771</v>
          </cell>
          <cell r="I5933">
            <v>3520</v>
          </cell>
        </row>
        <row r="5934">
          <cell r="G5934">
            <v>10781</v>
          </cell>
          <cell r="I5934">
            <v>1522</v>
          </cell>
        </row>
        <row r="5935">
          <cell r="G5935">
            <v>10769</v>
          </cell>
          <cell r="I5935">
            <v>470</v>
          </cell>
        </row>
        <row r="5936">
          <cell r="I5936">
            <v>-667.44999999999993</v>
          </cell>
        </row>
        <row r="5937">
          <cell r="I5937">
            <v>-715.11</v>
          </cell>
        </row>
        <row r="5938">
          <cell r="I5938">
            <v>-110.11</v>
          </cell>
        </row>
        <row r="5939">
          <cell r="I5939">
            <v>-66</v>
          </cell>
        </row>
        <row r="5940">
          <cell r="I5940">
            <v>-550</v>
          </cell>
        </row>
        <row r="5941">
          <cell r="G5941">
            <v>3856101</v>
          </cell>
          <cell r="I5941">
            <v>-2586.5100000000002</v>
          </cell>
        </row>
        <row r="5942">
          <cell r="I5942">
            <v>-5</v>
          </cell>
        </row>
        <row r="5943">
          <cell r="I5943">
            <v>-1.05</v>
          </cell>
        </row>
        <row r="5944">
          <cell r="I5944">
            <v>8000</v>
          </cell>
        </row>
        <row r="5945">
          <cell r="I5945">
            <v>-14.4</v>
          </cell>
        </row>
        <row r="5946">
          <cell r="I5946">
            <v>-3.02</v>
          </cell>
        </row>
        <row r="5947">
          <cell r="G5947">
            <v>10429</v>
          </cell>
          <cell r="I5947">
            <v>13682</v>
          </cell>
        </row>
        <row r="5948">
          <cell r="G5948">
            <v>10430</v>
          </cell>
          <cell r="I5948">
            <v>2925</v>
          </cell>
        </row>
        <row r="5949">
          <cell r="G5949">
            <v>3751026</v>
          </cell>
          <cell r="I5949">
            <v>-10000</v>
          </cell>
        </row>
        <row r="5950">
          <cell r="I5950">
            <v>4.29</v>
          </cell>
        </row>
        <row r="5951">
          <cell r="I5951">
            <v>-78.930000000000007</v>
          </cell>
        </row>
        <row r="5952">
          <cell r="I5952">
            <v>-176.69</v>
          </cell>
        </row>
        <row r="5953">
          <cell r="I5953">
            <v>-148.72999999999999</v>
          </cell>
        </row>
        <row r="5954">
          <cell r="I5954">
            <v>-93.44</v>
          </cell>
        </row>
        <row r="5955">
          <cell r="I5955">
            <v>-400</v>
          </cell>
        </row>
        <row r="5956">
          <cell r="I5956">
            <v>-830.4</v>
          </cell>
        </row>
        <row r="5957">
          <cell r="I5957">
            <v>10000</v>
          </cell>
        </row>
        <row r="5958">
          <cell r="I5958">
            <v>-18</v>
          </cell>
        </row>
        <row r="5959">
          <cell r="I5959">
            <v>-3.78</v>
          </cell>
        </row>
        <row r="5960">
          <cell r="G5960">
            <v>3751047</v>
          </cell>
          <cell r="I5960">
            <v>-5000</v>
          </cell>
        </row>
        <row r="5961">
          <cell r="G5961">
            <v>3797585</v>
          </cell>
          <cell r="I5961">
            <v>-20000</v>
          </cell>
        </row>
        <row r="5962">
          <cell r="G5962">
            <v>10644</v>
          </cell>
          <cell r="I5962">
            <v>3623</v>
          </cell>
        </row>
        <row r="5963">
          <cell r="I5963">
            <v>-158.94999999999999</v>
          </cell>
        </row>
        <row r="5964">
          <cell r="I5964">
            <v>-81.73</v>
          </cell>
        </row>
        <row r="5965">
          <cell r="I5965">
            <v>-500</v>
          </cell>
        </row>
        <row r="5966">
          <cell r="I5966">
            <v>-181.15</v>
          </cell>
        </row>
        <row r="5967">
          <cell r="I5967">
            <v>23000</v>
          </cell>
        </row>
        <row r="5968">
          <cell r="I5968">
            <v>-41.4</v>
          </cell>
        </row>
        <row r="5969">
          <cell r="I5969">
            <v>-8.69</v>
          </cell>
        </row>
        <row r="5970">
          <cell r="G5970">
            <v>10786</v>
          </cell>
          <cell r="I5970">
            <v>10300</v>
          </cell>
        </row>
        <row r="5971">
          <cell r="G5971">
            <v>3751104</v>
          </cell>
          <cell r="I5971">
            <v>-4000</v>
          </cell>
        </row>
        <row r="5972">
          <cell r="G5972">
            <v>3797575</v>
          </cell>
          <cell r="I5972">
            <v>-5000</v>
          </cell>
        </row>
        <row r="5973">
          <cell r="G5973">
            <v>3797582</v>
          </cell>
          <cell r="I5973">
            <v>-5000</v>
          </cell>
        </row>
        <row r="5974">
          <cell r="I5974">
            <v>-3500</v>
          </cell>
        </row>
        <row r="5975">
          <cell r="G5975">
            <v>3751030</v>
          </cell>
          <cell r="I5975">
            <v>-2060</v>
          </cell>
        </row>
        <row r="5976">
          <cell r="I5976">
            <v>-15355</v>
          </cell>
        </row>
        <row r="5977">
          <cell r="I5977">
            <v>-12</v>
          </cell>
        </row>
        <row r="5978">
          <cell r="I5978">
            <v>-2.52</v>
          </cell>
        </row>
        <row r="5979">
          <cell r="I5979">
            <v>-1.5</v>
          </cell>
        </row>
        <row r="5980">
          <cell r="I5980">
            <v>-0.31</v>
          </cell>
        </row>
        <row r="5981">
          <cell r="I5981">
            <v>-88.37</v>
          </cell>
        </row>
        <row r="5982">
          <cell r="I5982">
            <v>-199.8</v>
          </cell>
        </row>
        <row r="5983">
          <cell r="I5983">
            <v>-1150</v>
          </cell>
        </row>
        <row r="5984">
          <cell r="I5984">
            <v>-515</v>
          </cell>
        </row>
        <row r="5985">
          <cell r="I5985">
            <v>7500</v>
          </cell>
        </row>
        <row r="5986">
          <cell r="I5986">
            <v>-13.5</v>
          </cell>
        </row>
        <row r="5987">
          <cell r="I5987">
            <v>-2.83</v>
          </cell>
        </row>
        <row r="5988">
          <cell r="G5988">
            <v>10465</v>
          </cell>
          <cell r="I5988">
            <v>413.5</v>
          </cell>
        </row>
        <row r="5989">
          <cell r="G5989">
            <v>10479</v>
          </cell>
          <cell r="I5989">
            <v>660</v>
          </cell>
        </row>
        <row r="5990">
          <cell r="G5990">
            <v>10519</v>
          </cell>
          <cell r="I5990">
            <v>1696</v>
          </cell>
        </row>
        <row r="5991">
          <cell r="G5991">
            <v>10521</v>
          </cell>
          <cell r="I5991">
            <v>1183</v>
          </cell>
        </row>
        <row r="5992">
          <cell r="G5992">
            <v>10522</v>
          </cell>
          <cell r="I5992">
            <v>591</v>
          </cell>
        </row>
        <row r="5993">
          <cell r="G5993">
            <v>10524</v>
          </cell>
          <cell r="I5993">
            <v>456.5</v>
          </cell>
        </row>
        <row r="5994">
          <cell r="I5994">
            <v>-17.5</v>
          </cell>
        </row>
        <row r="5995">
          <cell r="I5995">
            <v>-3.67</v>
          </cell>
        </row>
        <row r="5996">
          <cell r="I5996">
            <v>-19.25</v>
          </cell>
        </row>
        <row r="5997">
          <cell r="I5997">
            <v>-4.04</v>
          </cell>
        </row>
        <row r="5998">
          <cell r="I5998">
            <v>-5</v>
          </cell>
        </row>
        <row r="5999">
          <cell r="I5999">
            <v>-1.05</v>
          </cell>
        </row>
        <row r="6000">
          <cell r="I6000">
            <v>-397.34</v>
          </cell>
        </row>
        <row r="6001">
          <cell r="I6001">
            <v>-5</v>
          </cell>
        </row>
        <row r="6002">
          <cell r="I6002">
            <v>-1.05</v>
          </cell>
        </row>
        <row r="6003">
          <cell r="I6003">
            <v>30000</v>
          </cell>
        </row>
        <row r="6004">
          <cell r="I6004">
            <v>-54</v>
          </cell>
        </row>
        <row r="6005">
          <cell r="I6005">
            <v>-11.34</v>
          </cell>
        </row>
        <row r="6006">
          <cell r="G6006">
            <v>3797586</v>
          </cell>
          <cell r="I6006">
            <v>-20000</v>
          </cell>
        </row>
        <row r="6007">
          <cell r="G6007">
            <v>3797598</v>
          </cell>
          <cell r="I6007">
            <v>-20000</v>
          </cell>
        </row>
        <row r="6008">
          <cell r="G6008">
            <v>10691</v>
          </cell>
          <cell r="I6008">
            <v>10697.42</v>
          </cell>
        </row>
        <row r="6009">
          <cell r="G6009">
            <v>10691</v>
          </cell>
          <cell r="I6009">
            <v>-10697.42</v>
          </cell>
        </row>
        <row r="6010">
          <cell r="I6010">
            <v>-53.48</v>
          </cell>
        </row>
        <row r="6011">
          <cell r="I6011">
            <v>-11.23</v>
          </cell>
        </row>
        <row r="6012">
          <cell r="I6012">
            <v>-35</v>
          </cell>
        </row>
        <row r="6013">
          <cell r="I6013">
            <v>-7.35</v>
          </cell>
        </row>
        <row r="6014">
          <cell r="I6014">
            <v>-378.72</v>
          </cell>
        </row>
        <row r="6015">
          <cell r="I6015">
            <v>-255</v>
          </cell>
        </row>
        <row r="6016">
          <cell r="I6016">
            <v>-375</v>
          </cell>
        </row>
        <row r="6017">
          <cell r="I6017">
            <v>-250</v>
          </cell>
        </row>
        <row r="6018">
          <cell r="I6018">
            <v>-1500</v>
          </cell>
        </row>
        <row r="6019">
          <cell r="G6019">
            <v>10760</v>
          </cell>
          <cell r="I6019">
            <v>1975</v>
          </cell>
        </row>
        <row r="6020">
          <cell r="G6020">
            <v>3751038</v>
          </cell>
          <cell r="I6020">
            <v>-5005</v>
          </cell>
        </row>
        <row r="6021">
          <cell r="G6021">
            <v>3751039</v>
          </cell>
          <cell r="I6021">
            <v>-5590</v>
          </cell>
        </row>
        <row r="6022">
          <cell r="G6022">
            <v>3797591</v>
          </cell>
          <cell r="I6022">
            <v>-5000</v>
          </cell>
        </row>
        <row r="6023">
          <cell r="G6023">
            <v>3797603</v>
          </cell>
          <cell r="I6023">
            <v>-7036</v>
          </cell>
        </row>
        <row r="6024">
          <cell r="G6024">
            <v>3797630</v>
          </cell>
          <cell r="I6024">
            <v>-3767.94</v>
          </cell>
        </row>
        <row r="6025">
          <cell r="G6025">
            <v>3797649</v>
          </cell>
          <cell r="I6025">
            <v>-6845.6</v>
          </cell>
        </row>
        <row r="6026">
          <cell r="G6026">
            <v>3797654</v>
          </cell>
          <cell r="I6026">
            <v>-3000</v>
          </cell>
        </row>
        <row r="6027">
          <cell r="G6027">
            <v>3797638</v>
          </cell>
          <cell r="I6027">
            <v>-4000</v>
          </cell>
        </row>
        <row r="6028">
          <cell r="G6028">
            <v>3797641</v>
          </cell>
          <cell r="I6028">
            <v>-2000</v>
          </cell>
        </row>
        <row r="6029">
          <cell r="G6029">
            <v>3797643</v>
          </cell>
          <cell r="I6029">
            <v>-2000</v>
          </cell>
        </row>
        <row r="6030">
          <cell r="I6030">
            <v>10000</v>
          </cell>
        </row>
        <row r="6031">
          <cell r="I6031">
            <v>-18</v>
          </cell>
        </row>
        <row r="6032">
          <cell r="I6032">
            <v>-3.78</v>
          </cell>
        </row>
        <row r="6033">
          <cell r="I6033">
            <v>10000</v>
          </cell>
        </row>
        <row r="6034">
          <cell r="I6034">
            <v>-18</v>
          </cell>
        </row>
        <row r="6035">
          <cell r="I6035">
            <v>-3.78</v>
          </cell>
        </row>
        <row r="6036">
          <cell r="I6036">
            <v>5000</v>
          </cell>
        </row>
        <row r="6037">
          <cell r="I6037">
            <v>-9</v>
          </cell>
        </row>
        <row r="6038">
          <cell r="I6038">
            <v>-1.89</v>
          </cell>
        </row>
        <row r="6039">
          <cell r="I6039">
            <v>5000</v>
          </cell>
        </row>
        <row r="6040">
          <cell r="I6040">
            <v>-9</v>
          </cell>
        </row>
        <row r="6041">
          <cell r="I6041">
            <v>-1.89</v>
          </cell>
        </row>
        <row r="6042">
          <cell r="I6042">
            <v>3000</v>
          </cell>
        </row>
        <row r="6043">
          <cell r="I6043">
            <v>-5.4</v>
          </cell>
        </row>
        <row r="6044">
          <cell r="I6044">
            <v>-1.1299999999999999</v>
          </cell>
        </row>
        <row r="6045">
          <cell r="G6045">
            <v>10784</v>
          </cell>
          <cell r="I6045">
            <v>2056</v>
          </cell>
        </row>
        <row r="6046">
          <cell r="I6046">
            <v>-327.27</v>
          </cell>
        </row>
        <row r="6047">
          <cell r="I6047">
            <v>64.180000000000007</v>
          </cell>
        </row>
        <row r="6048">
          <cell r="I6048">
            <v>534.87</v>
          </cell>
        </row>
        <row r="6049">
          <cell r="I6049">
            <v>-279.22000000000003</v>
          </cell>
        </row>
        <row r="6050">
          <cell r="I6050">
            <v>-274.02999999999997</v>
          </cell>
        </row>
        <row r="6051">
          <cell r="I6051">
            <v>-98.75</v>
          </cell>
        </row>
        <row r="6052">
          <cell r="I6052">
            <v>-500</v>
          </cell>
        </row>
        <row r="6053">
          <cell r="I6053">
            <v>-500</v>
          </cell>
        </row>
        <row r="6054">
          <cell r="I6054">
            <v>-250</v>
          </cell>
        </row>
        <row r="6055">
          <cell r="I6055">
            <v>-250</v>
          </cell>
        </row>
        <row r="6056">
          <cell r="I6056">
            <v>-150</v>
          </cell>
        </row>
        <row r="6057">
          <cell r="I6057">
            <v>-534.87</v>
          </cell>
        </row>
        <row r="6058">
          <cell r="G6058">
            <v>10441</v>
          </cell>
          <cell r="I6058">
            <v>5000</v>
          </cell>
        </row>
        <row r="6059">
          <cell r="I6059">
            <v>-17.5</v>
          </cell>
        </row>
        <row r="6060">
          <cell r="I6060">
            <v>-3.67</v>
          </cell>
        </row>
        <row r="6061">
          <cell r="G6061">
            <v>10441</v>
          </cell>
          <cell r="I6061">
            <v>3359</v>
          </cell>
        </row>
        <row r="6062">
          <cell r="G6062">
            <v>10480</v>
          </cell>
          <cell r="I6062">
            <v>628</v>
          </cell>
        </row>
        <row r="6063">
          <cell r="G6063">
            <v>10494</v>
          </cell>
          <cell r="I6063">
            <v>1013</v>
          </cell>
        </row>
        <row r="6064">
          <cell r="I6064">
            <v>-17.5</v>
          </cell>
        </row>
        <row r="6065">
          <cell r="I6065">
            <v>-3.67</v>
          </cell>
        </row>
        <row r="6066">
          <cell r="G6066">
            <v>10494</v>
          </cell>
          <cell r="I6066">
            <v>5000</v>
          </cell>
        </row>
        <row r="6067">
          <cell r="I6067">
            <v>-17.5</v>
          </cell>
        </row>
        <row r="6068">
          <cell r="I6068">
            <v>-3.67</v>
          </cell>
        </row>
        <row r="6069">
          <cell r="G6069">
            <v>10779</v>
          </cell>
          <cell r="I6069">
            <v>3000</v>
          </cell>
        </row>
        <row r="6070">
          <cell r="G6070">
            <v>3797620</v>
          </cell>
          <cell r="I6070">
            <v>-15000</v>
          </cell>
        </row>
        <row r="6071">
          <cell r="G6071">
            <v>3797576</v>
          </cell>
          <cell r="I6071">
            <v>-5570.55</v>
          </cell>
        </row>
        <row r="6072">
          <cell r="G6072">
            <v>10788</v>
          </cell>
          <cell r="I6072">
            <v>2450</v>
          </cell>
        </row>
        <row r="6073">
          <cell r="I6073">
            <v>-374.87</v>
          </cell>
        </row>
        <row r="6074">
          <cell r="I6074">
            <v>3.2</v>
          </cell>
        </row>
        <row r="6075">
          <cell r="I6075">
            <v>-137.47</v>
          </cell>
        </row>
        <row r="6076">
          <cell r="I6076">
            <v>-118.37</v>
          </cell>
        </row>
        <row r="6077">
          <cell r="I6077">
            <v>-86.43</v>
          </cell>
        </row>
        <row r="6078">
          <cell r="I6078">
            <v>-250</v>
          </cell>
        </row>
        <row r="6079">
          <cell r="I6079">
            <v>-250</v>
          </cell>
        </row>
        <row r="6080">
          <cell r="I6080">
            <v>-250</v>
          </cell>
        </row>
        <row r="6081">
          <cell r="I6081">
            <v>-150</v>
          </cell>
        </row>
        <row r="6082">
          <cell r="I6082">
            <v>-5.91</v>
          </cell>
        </row>
        <row r="6083">
          <cell r="I6083">
            <v>-12.45</v>
          </cell>
        </row>
        <row r="6084">
          <cell r="I6084">
            <v>-103.75</v>
          </cell>
        </row>
        <row r="6085">
          <cell r="I6085">
            <v>-17.5</v>
          </cell>
        </row>
        <row r="6086">
          <cell r="I6086">
            <v>-14230.4</v>
          </cell>
        </row>
        <row r="6087">
          <cell r="I6087">
            <v>-2.2200000000000002</v>
          </cell>
        </row>
        <row r="6088">
          <cell r="G6088">
            <v>10662</v>
          </cell>
          <cell r="I6088">
            <v>4644.67</v>
          </cell>
        </row>
        <row r="6089">
          <cell r="G6089">
            <v>10663</v>
          </cell>
          <cell r="I6089">
            <v>355.32999999999993</v>
          </cell>
        </row>
        <row r="6090">
          <cell r="G6090">
            <v>10663</v>
          </cell>
          <cell r="I6090">
            <v>2500</v>
          </cell>
        </row>
        <row r="6091">
          <cell r="G6091">
            <v>10666</v>
          </cell>
          <cell r="I6091">
            <v>1885</v>
          </cell>
        </row>
        <row r="6092">
          <cell r="G6092">
            <v>10681</v>
          </cell>
          <cell r="I6092">
            <v>615</v>
          </cell>
        </row>
        <row r="6093">
          <cell r="G6093">
            <v>10776</v>
          </cell>
          <cell r="I6093">
            <v>34482</v>
          </cell>
        </row>
        <row r="6094">
          <cell r="G6094">
            <v>10790</v>
          </cell>
          <cell r="I6094">
            <v>5715</v>
          </cell>
        </row>
        <row r="6095">
          <cell r="G6095">
            <v>3797599</v>
          </cell>
          <cell r="I6095">
            <v>-20000</v>
          </cell>
        </row>
        <row r="6096">
          <cell r="G6096">
            <v>3797631</v>
          </cell>
          <cell r="I6096">
            <v>-20000</v>
          </cell>
        </row>
        <row r="6097">
          <cell r="I6097">
            <v>-17.5</v>
          </cell>
        </row>
        <row r="6098">
          <cell r="I6098">
            <v>-3.67</v>
          </cell>
        </row>
        <row r="6099">
          <cell r="I6099">
            <v>-3.67</v>
          </cell>
        </row>
        <row r="6100">
          <cell r="I6100">
            <v>-62.06</v>
          </cell>
        </row>
        <row r="6101">
          <cell r="I6101">
            <v>-13.03</v>
          </cell>
        </row>
        <row r="6102">
          <cell r="I6102">
            <v>-110.91</v>
          </cell>
        </row>
        <row r="6103">
          <cell r="I6103">
            <v>-11.64</v>
          </cell>
        </row>
        <row r="6104">
          <cell r="I6104">
            <v>-210</v>
          </cell>
        </row>
        <row r="6105">
          <cell r="I6105">
            <v>-44.1</v>
          </cell>
        </row>
        <row r="6106">
          <cell r="I6106">
            <v>-464</v>
          </cell>
        </row>
        <row r="6107">
          <cell r="I6107">
            <v>-97.44</v>
          </cell>
        </row>
        <row r="6108">
          <cell r="G6108">
            <v>10691</v>
          </cell>
          <cell r="I6108">
            <v>5489</v>
          </cell>
        </row>
        <row r="6109">
          <cell r="G6109">
            <v>10785</v>
          </cell>
          <cell r="I6109">
            <v>17352</v>
          </cell>
        </row>
        <row r="6110">
          <cell r="G6110">
            <v>10791</v>
          </cell>
          <cell r="I6110">
            <v>800</v>
          </cell>
        </row>
        <row r="6111">
          <cell r="G6111">
            <v>10791</v>
          </cell>
          <cell r="I6111">
            <v>885.51</v>
          </cell>
        </row>
        <row r="6112">
          <cell r="G6112">
            <v>10800</v>
          </cell>
          <cell r="I6112">
            <v>2580</v>
          </cell>
        </row>
        <row r="6113">
          <cell r="G6113">
            <v>3701550</v>
          </cell>
          <cell r="I6113">
            <v>-306.14999999999998</v>
          </cell>
        </row>
        <row r="6114">
          <cell r="G6114">
            <v>3797600</v>
          </cell>
          <cell r="I6114">
            <v>-20000</v>
          </cell>
        </row>
        <row r="6115">
          <cell r="G6115">
            <v>3797621</v>
          </cell>
          <cell r="I6115">
            <v>-15000</v>
          </cell>
        </row>
        <row r="6116">
          <cell r="G6116">
            <v>3797628</v>
          </cell>
          <cell r="I6116">
            <v>-2700</v>
          </cell>
        </row>
        <row r="6117">
          <cell r="I6117">
            <v>-3.46</v>
          </cell>
        </row>
        <row r="6118">
          <cell r="I6118">
            <v>-16.489999999999998</v>
          </cell>
        </row>
        <row r="6119">
          <cell r="I6119">
            <v>-4.1500000000000004</v>
          </cell>
        </row>
        <row r="6120">
          <cell r="I6120">
            <v>-19.8</v>
          </cell>
        </row>
        <row r="6121">
          <cell r="I6121">
            <v>-2.0699999999999998</v>
          </cell>
        </row>
        <row r="6122">
          <cell r="I6122">
            <v>-9.8800000000000008</v>
          </cell>
        </row>
        <row r="6123">
          <cell r="I6123">
            <v>-301.18</v>
          </cell>
        </row>
        <row r="6124">
          <cell r="I6124">
            <v>-246.91</v>
          </cell>
        </row>
        <row r="6125">
          <cell r="I6125">
            <v>-0.01</v>
          </cell>
        </row>
        <row r="6126">
          <cell r="I6126">
            <v>-0.16</v>
          </cell>
        </row>
        <row r="6127">
          <cell r="I6127">
            <v>-2935.49</v>
          </cell>
        </row>
        <row r="6128">
          <cell r="I6128">
            <v>9162</v>
          </cell>
        </row>
        <row r="6129">
          <cell r="I6129">
            <v>11000</v>
          </cell>
        </row>
        <row r="6130">
          <cell r="G6130">
            <v>10640</v>
          </cell>
          <cell r="I6130">
            <v>5688</v>
          </cell>
        </row>
        <row r="6131">
          <cell r="G6131">
            <v>3797604</v>
          </cell>
          <cell r="I6131">
            <v>-2200</v>
          </cell>
        </row>
        <row r="6132">
          <cell r="I6132">
            <v>-1500</v>
          </cell>
        </row>
        <row r="6133">
          <cell r="I6133">
            <v>-1300</v>
          </cell>
        </row>
        <row r="6134">
          <cell r="I6134">
            <v>-265.99</v>
          </cell>
        </row>
        <row r="6135">
          <cell r="I6135">
            <v>-228.33</v>
          </cell>
        </row>
        <row r="6136">
          <cell r="G6136">
            <v>10685</v>
          </cell>
          <cell r="I6136">
            <v>14950</v>
          </cell>
        </row>
        <row r="6137">
          <cell r="G6137">
            <v>10798</v>
          </cell>
          <cell r="I6137">
            <v>3369</v>
          </cell>
        </row>
        <row r="6138">
          <cell r="G6138">
            <v>10798</v>
          </cell>
          <cell r="I6138">
            <v>10000</v>
          </cell>
        </row>
        <row r="6139">
          <cell r="G6139">
            <v>3797602</v>
          </cell>
          <cell r="I6139">
            <v>-7000</v>
          </cell>
        </row>
        <row r="6140">
          <cell r="G6140">
            <v>3797610</v>
          </cell>
          <cell r="I6140">
            <v>-9173.36</v>
          </cell>
        </row>
        <row r="6141">
          <cell r="G6141">
            <v>3797632</v>
          </cell>
          <cell r="I6141">
            <v>-20000</v>
          </cell>
        </row>
        <row r="6142">
          <cell r="G6142">
            <v>3797660</v>
          </cell>
          <cell r="I6142">
            <v>-3681.91</v>
          </cell>
        </row>
        <row r="6143">
          <cell r="I6143">
            <v>-34.119999999999997</v>
          </cell>
        </row>
        <row r="6144">
          <cell r="I6144">
            <v>-30</v>
          </cell>
        </row>
        <row r="6145">
          <cell r="I6145">
            <v>-18</v>
          </cell>
        </row>
        <row r="6146">
          <cell r="I6146">
            <v>-3.78</v>
          </cell>
        </row>
        <row r="6147">
          <cell r="I6147">
            <v>-99.22</v>
          </cell>
        </row>
        <row r="6148">
          <cell r="I6148">
            <v>-1410.76</v>
          </cell>
        </row>
        <row r="6149">
          <cell r="I6149">
            <v>10000</v>
          </cell>
        </row>
        <row r="6150">
          <cell r="G6150">
            <v>10494</v>
          </cell>
          <cell r="I6150">
            <v>1381</v>
          </cell>
        </row>
        <row r="6151">
          <cell r="G6151">
            <v>10506</v>
          </cell>
          <cell r="I6151">
            <v>3168.5</v>
          </cell>
        </row>
        <row r="6152">
          <cell r="G6152">
            <v>10520</v>
          </cell>
          <cell r="I6152">
            <v>329</v>
          </cell>
        </row>
        <row r="6153">
          <cell r="G6153">
            <v>10563</v>
          </cell>
          <cell r="I6153">
            <v>121.5</v>
          </cell>
        </row>
        <row r="6154">
          <cell r="G6154">
            <v>10563</v>
          </cell>
          <cell r="I6154">
            <v>5000</v>
          </cell>
        </row>
        <row r="6155">
          <cell r="G6155">
            <v>10563</v>
          </cell>
          <cell r="I6155">
            <v>1000</v>
          </cell>
        </row>
        <row r="6156">
          <cell r="G6156">
            <v>10691</v>
          </cell>
          <cell r="I6156">
            <v>10700</v>
          </cell>
        </row>
        <row r="6157">
          <cell r="G6157">
            <v>3797622</v>
          </cell>
          <cell r="I6157">
            <v>-15000</v>
          </cell>
        </row>
        <row r="6158">
          <cell r="G6158">
            <v>3797651</v>
          </cell>
          <cell r="I6158">
            <v>-2063.15</v>
          </cell>
        </row>
        <row r="6159">
          <cell r="G6159">
            <v>3797653</v>
          </cell>
          <cell r="I6159">
            <v>-3000</v>
          </cell>
        </row>
        <row r="6160">
          <cell r="I6160">
            <v>-3.67</v>
          </cell>
        </row>
        <row r="6161">
          <cell r="I6161">
            <v>-17.5</v>
          </cell>
        </row>
        <row r="6162">
          <cell r="I6162">
            <v>-3.67</v>
          </cell>
        </row>
        <row r="6163">
          <cell r="I6163">
            <v>-17.5</v>
          </cell>
        </row>
        <row r="6164">
          <cell r="I6164">
            <v>-1.68</v>
          </cell>
        </row>
        <row r="6165">
          <cell r="I6165">
            <v>-8</v>
          </cell>
        </row>
        <row r="6166">
          <cell r="I6166">
            <v>-4.04</v>
          </cell>
        </row>
        <row r="6167">
          <cell r="I6167">
            <v>-19.260000000000002</v>
          </cell>
        </row>
        <row r="6168">
          <cell r="I6168">
            <v>-140.21</v>
          </cell>
        </row>
        <row r="6169">
          <cell r="I6169">
            <v>-248.3</v>
          </cell>
        </row>
        <row r="6170">
          <cell r="G6170">
            <v>10543</v>
          </cell>
          <cell r="I6170">
            <v>3000</v>
          </cell>
        </row>
        <row r="6171">
          <cell r="G6171">
            <v>10563</v>
          </cell>
          <cell r="I6171">
            <v>2032.5</v>
          </cell>
        </row>
        <row r="6172">
          <cell r="G6172">
            <v>10589</v>
          </cell>
          <cell r="I6172">
            <v>1967.5</v>
          </cell>
        </row>
        <row r="6173">
          <cell r="G6173">
            <v>10589</v>
          </cell>
          <cell r="I6173">
            <v>5000</v>
          </cell>
        </row>
        <row r="6174">
          <cell r="G6174">
            <v>10714</v>
          </cell>
          <cell r="I6174">
            <v>1292</v>
          </cell>
        </row>
        <row r="6175">
          <cell r="G6175">
            <v>10782</v>
          </cell>
          <cell r="I6175">
            <v>71</v>
          </cell>
        </row>
        <row r="6176">
          <cell r="G6176">
            <v>3797646</v>
          </cell>
          <cell r="I6176">
            <v>-3000</v>
          </cell>
        </row>
        <row r="6177">
          <cell r="I6177">
            <v>-2.94</v>
          </cell>
        </row>
        <row r="6178">
          <cell r="I6178">
            <v>-14</v>
          </cell>
        </row>
        <row r="6179">
          <cell r="I6179">
            <v>-3.67</v>
          </cell>
        </row>
        <row r="6180">
          <cell r="I6180">
            <v>-17.5</v>
          </cell>
        </row>
        <row r="6181">
          <cell r="I6181">
            <v>-2.2000000000000002</v>
          </cell>
        </row>
        <row r="6182">
          <cell r="I6182">
            <v>-10.5</v>
          </cell>
        </row>
        <row r="6183">
          <cell r="I6183">
            <v>-219.9</v>
          </cell>
        </row>
        <row r="6184">
          <cell r="I6184">
            <v>-120.79</v>
          </cell>
        </row>
        <row r="6185">
          <cell r="I6185">
            <v>-84.28</v>
          </cell>
        </row>
        <row r="6186">
          <cell r="I6186">
            <v>-79.67</v>
          </cell>
        </row>
        <row r="6187">
          <cell r="I6187">
            <v>-18.28</v>
          </cell>
        </row>
        <row r="6188">
          <cell r="I6188">
            <v>-0.63</v>
          </cell>
        </row>
        <row r="6189">
          <cell r="I6189">
            <v>-3</v>
          </cell>
        </row>
        <row r="6190">
          <cell r="I6190">
            <v>-2.2000000000000002</v>
          </cell>
        </row>
        <row r="6191">
          <cell r="I6191">
            <v>-10.5</v>
          </cell>
        </row>
        <row r="6192">
          <cell r="I6192">
            <v>-4208</v>
          </cell>
        </row>
        <row r="6193">
          <cell r="I6193">
            <v>-22255</v>
          </cell>
        </row>
        <row r="6194">
          <cell r="I6194">
            <v>-35.28</v>
          </cell>
        </row>
        <row r="6195">
          <cell r="G6195">
            <v>10524</v>
          </cell>
          <cell r="I6195">
            <v>134.5</v>
          </cell>
        </row>
        <row r="6196">
          <cell r="G6196">
            <v>10543</v>
          </cell>
          <cell r="I6196">
            <v>2482.67</v>
          </cell>
        </row>
        <row r="6197">
          <cell r="G6197">
            <v>10570</v>
          </cell>
          <cell r="I6197">
            <v>652</v>
          </cell>
        </row>
        <row r="6198">
          <cell r="G6198">
            <v>10588</v>
          </cell>
          <cell r="I6198">
            <v>730.82999999999993</v>
          </cell>
        </row>
        <row r="6199">
          <cell r="G6199">
            <v>10801</v>
          </cell>
          <cell r="I6199">
            <v>3775</v>
          </cell>
        </row>
        <row r="6200">
          <cell r="G6200">
            <v>3631584</v>
          </cell>
          <cell r="I6200">
            <v>-3214.36</v>
          </cell>
        </row>
        <row r="6201">
          <cell r="G6201">
            <v>3797580</v>
          </cell>
          <cell r="I6201">
            <v>-1500</v>
          </cell>
        </row>
        <row r="6202">
          <cell r="G6202">
            <v>3797605</v>
          </cell>
          <cell r="I6202">
            <v>-1500</v>
          </cell>
        </row>
        <row r="6203">
          <cell r="G6203">
            <v>3797608</v>
          </cell>
          <cell r="I6203">
            <v>-3632.07</v>
          </cell>
        </row>
        <row r="6204">
          <cell r="G6204">
            <v>3797617</v>
          </cell>
          <cell r="I6204">
            <v>-5353.67</v>
          </cell>
        </row>
        <row r="6205">
          <cell r="G6205">
            <v>3797639</v>
          </cell>
          <cell r="I6205">
            <v>-3781.06</v>
          </cell>
        </row>
        <row r="6206">
          <cell r="G6206">
            <v>3797674</v>
          </cell>
          <cell r="I6206">
            <v>-1785.96</v>
          </cell>
        </row>
        <row r="6207">
          <cell r="I6207">
            <v>-168</v>
          </cell>
        </row>
        <row r="6208">
          <cell r="I6208">
            <v>-3.4</v>
          </cell>
        </row>
        <row r="6209">
          <cell r="I6209">
            <v>-16.2</v>
          </cell>
        </row>
        <row r="6210">
          <cell r="I6210">
            <v>-2.94</v>
          </cell>
        </row>
        <row r="6211">
          <cell r="I6211">
            <v>-14</v>
          </cell>
        </row>
        <row r="6212">
          <cell r="I6212">
            <v>-158.85</v>
          </cell>
        </row>
        <row r="6213">
          <cell r="I6213">
            <v>-2200</v>
          </cell>
        </row>
        <row r="6214">
          <cell r="I6214">
            <v>-1300</v>
          </cell>
        </row>
        <row r="6215">
          <cell r="I6215">
            <v>-2200</v>
          </cell>
        </row>
        <row r="6216">
          <cell r="I6216">
            <v>-1300</v>
          </cell>
        </row>
        <row r="6217">
          <cell r="I6217">
            <v>-233.44</v>
          </cell>
        </row>
        <row r="6218">
          <cell r="I6218">
            <v>9000</v>
          </cell>
        </row>
        <row r="6219">
          <cell r="G6219">
            <v>3797595</v>
          </cell>
          <cell r="I6219">
            <v>-12310.26</v>
          </cell>
        </row>
        <row r="6220">
          <cell r="G6220">
            <v>3797595</v>
          </cell>
          <cell r="I6220">
            <v>-492.41</v>
          </cell>
        </row>
        <row r="6221">
          <cell r="G6221">
            <v>3797601</v>
          </cell>
          <cell r="I6221">
            <v>-20000</v>
          </cell>
        </row>
        <row r="6222">
          <cell r="G6222">
            <v>3797601</v>
          </cell>
          <cell r="I6222">
            <v>-800</v>
          </cell>
        </row>
        <row r="6223">
          <cell r="G6223">
            <v>3797673</v>
          </cell>
          <cell r="I6223">
            <v>-515.04999999999995</v>
          </cell>
        </row>
        <row r="6224">
          <cell r="I6224">
            <v>12310.26</v>
          </cell>
        </row>
        <row r="6225">
          <cell r="I6225">
            <v>20000</v>
          </cell>
        </row>
        <row r="6226">
          <cell r="I6226">
            <v>-99.24</v>
          </cell>
        </row>
        <row r="6227">
          <cell r="I6227">
            <v>-167.99</v>
          </cell>
        </row>
        <row r="6228">
          <cell r="I6228">
            <v>-425.25</v>
          </cell>
        </row>
        <row r="6229">
          <cell r="G6229">
            <v>10596</v>
          </cell>
          <cell r="I6229">
            <v>4560</v>
          </cell>
        </row>
        <row r="6230">
          <cell r="G6230">
            <v>10625</v>
          </cell>
          <cell r="I6230">
            <v>1029</v>
          </cell>
        </row>
        <row r="6231">
          <cell r="G6231">
            <v>10680</v>
          </cell>
          <cell r="I6231">
            <v>18372</v>
          </cell>
        </row>
        <row r="6232">
          <cell r="G6232">
            <v>10758</v>
          </cell>
          <cell r="I6232">
            <v>3500</v>
          </cell>
        </row>
        <row r="6233">
          <cell r="G6233">
            <v>10811</v>
          </cell>
          <cell r="I6233">
            <v>523</v>
          </cell>
        </row>
        <row r="6234">
          <cell r="G6234">
            <v>3797633</v>
          </cell>
          <cell r="I6234">
            <v>-20000</v>
          </cell>
        </row>
        <row r="6235">
          <cell r="G6235">
            <v>3797656</v>
          </cell>
          <cell r="I6235">
            <v>-20000</v>
          </cell>
        </row>
        <row r="6236">
          <cell r="G6236">
            <v>3856075</v>
          </cell>
          <cell r="I6236">
            <v>-3000</v>
          </cell>
        </row>
        <row r="6237">
          <cell r="I6237">
            <v>-13.5</v>
          </cell>
        </row>
        <row r="6238">
          <cell r="I6238">
            <v>-64.3</v>
          </cell>
        </row>
        <row r="6239">
          <cell r="I6239">
            <v>-25.2</v>
          </cell>
        </row>
        <row r="6240">
          <cell r="I6240">
            <v>-207.25</v>
          </cell>
        </row>
        <row r="6241">
          <cell r="I6241">
            <v>193.86</v>
          </cell>
        </row>
        <row r="6242">
          <cell r="I6242">
            <v>-22.32</v>
          </cell>
        </row>
        <row r="6243">
          <cell r="I6243">
            <v>14000</v>
          </cell>
        </row>
        <row r="6244">
          <cell r="G6244">
            <v>10808</v>
          </cell>
          <cell r="I6244">
            <v>1750</v>
          </cell>
        </row>
        <row r="6245">
          <cell r="G6245">
            <v>3797642</v>
          </cell>
          <cell r="I6245">
            <v>-3000</v>
          </cell>
        </row>
        <row r="6246">
          <cell r="G6246">
            <v>3797644</v>
          </cell>
          <cell r="I6246">
            <v>-7000</v>
          </cell>
        </row>
        <row r="6247">
          <cell r="G6247">
            <v>3797647</v>
          </cell>
          <cell r="I6247">
            <v>-2235.94</v>
          </cell>
        </row>
        <row r="6248">
          <cell r="G6248">
            <v>3797661</v>
          </cell>
          <cell r="I6248">
            <v>-10000</v>
          </cell>
        </row>
        <row r="6249">
          <cell r="G6249">
            <v>3797667</v>
          </cell>
          <cell r="I6249">
            <v>-1811.37</v>
          </cell>
        </row>
        <row r="6250">
          <cell r="I6250">
            <v>-5.29</v>
          </cell>
        </row>
        <row r="6251">
          <cell r="I6251">
            <v>-120</v>
          </cell>
        </row>
        <row r="6252">
          <cell r="I6252">
            <v>-100</v>
          </cell>
        </row>
        <row r="6253">
          <cell r="I6253">
            <v>-400</v>
          </cell>
        </row>
        <row r="6254">
          <cell r="I6254">
            <v>-100</v>
          </cell>
        </row>
        <row r="6255">
          <cell r="I6255">
            <v>-280</v>
          </cell>
        </row>
        <row r="6256">
          <cell r="I6256">
            <v>-1.51</v>
          </cell>
        </row>
        <row r="6257">
          <cell r="I6257">
            <v>-7.2</v>
          </cell>
        </row>
        <row r="6258">
          <cell r="I6258">
            <v>-1.89</v>
          </cell>
        </row>
        <row r="6259">
          <cell r="I6259">
            <v>-9</v>
          </cell>
        </row>
        <row r="6260">
          <cell r="I6260">
            <v>3000</v>
          </cell>
        </row>
        <row r="6261">
          <cell r="I6261">
            <v>1811.37</v>
          </cell>
        </row>
        <row r="6262">
          <cell r="I6262">
            <v>2235.94</v>
          </cell>
        </row>
        <row r="6263">
          <cell r="I6263">
            <v>7000</v>
          </cell>
        </row>
        <row r="6264">
          <cell r="I6264">
            <v>10000</v>
          </cell>
        </row>
        <row r="6265">
          <cell r="I6265">
            <v>-224.4</v>
          </cell>
        </row>
        <row r="6266">
          <cell r="I6266">
            <v>-258.64</v>
          </cell>
        </row>
        <row r="6267">
          <cell r="I6267">
            <v>-715.11</v>
          </cell>
        </row>
        <row r="6268">
          <cell r="I6268">
            <v>-285.62</v>
          </cell>
        </row>
        <row r="6269">
          <cell r="I6269">
            <v>4000</v>
          </cell>
        </row>
        <row r="6270">
          <cell r="I6270">
            <v>5000</v>
          </cell>
        </row>
        <row r="6271">
          <cell r="G6271">
            <v>10334</v>
          </cell>
          <cell r="I6271">
            <v>5000</v>
          </cell>
        </row>
        <row r="6272">
          <cell r="G6272">
            <v>10814</v>
          </cell>
          <cell r="I6272">
            <v>6752</v>
          </cell>
        </row>
        <row r="6273">
          <cell r="G6273">
            <v>3797611</v>
          </cell>
          <cell r="I6273">
            <v>-2000</v>
          </cell>
        </row>
        <row r="6274">
          <cell r="G6274">
            <v>3797623</v>
          </cell>
          <cell r="I6274">
            <v>-15000</v>
          </cell>
        </row>
        <row r="6275">
          <cell r="I6275">
            <v>-3.78</v>
          </cell>
        </row>
        <row r="6276">
          <cell r="I6276">
            <v>-18</v>
          </cell>
        </row>
        <row r="6277">
          <cell r="I6277">
            <v>-1.1299999999999999</v>
          </cell>
        </row>
        <row r="6278">
          <cell r="I6278">
            <v>-5.4</v>
          </cell>
        </row>
        <row r="6279">
          <cell r="I6279">
            <v>-62.78</v>
          </cell>
        </row>
        <row r="6280">
          <cell r="I6280">
            <v>-150.37</v>
          </cell>
        </row>
        <row r="6281">
          <cell r="I6281">
            <v>4.29</v>
          </cell>
        </row>
        <row r="6282">
          <cell r="I6282">
            <v>144.27000000000001</v>
          </cell>
        </row>
        <row r="6283">
          <cell r="I6283">
            <v>-1045.99</v>
          </cell>
        </row>
        <row r="6284">
          <cell r="I6284">
            <v>10000</v>
          </cell>
        </row>
        <row r="6285">
          <cell r="I6285">
            <v>3000</v>
          </cell>
        </row>
        <row r="6286">
          <cell r="G6286">
            <v>10700</v>
          </cell>
          <cell r="I6286">
            <v>1468</v>
          </cell>
        </row>
        <row r="6287">
          <cell r="I6287">
            <v>-142.22999999999999</v>
          </cell>
        </row>
        <row r="6288">
          <cell r="I6288">
            <v>-102.15</v>
          </cell>
        </row>
        <row r="6289">
          <cell r="I6289">
            <v>-143.82</v>
          </cell>
        </row>
        <row r="6290">
          <cell r="G6290">
            <v>10334</v>
          </cell>
          <cell r="I6290">
            <v>536</v>
          </cell>
        </row>
        <row r="6291">
          <cell r="G6291">
            <v>10369</v>
          </cell>
          <cell r="I6291">
            <v>1699.5</v>
          </cell>
        </row>
        <row r="6292">
          <cell r="G6292">
            <v>10410</v>
          </cell>
          <cell r="I6292">
            <v>155</v>
          </cell>
        </row>
        <row r="6293">
          <cell r="G6293">
            <v>10440</v>
          </cell>
          <cell r="I6293">
            <v>609.5</v>
          </cell>
        </row>
        <row r="6294">
          <cell r="G6294">
            <v>10440</v>
          </cell>
          <cell r="I6294">
            <v>3000</v>
          </cell>
        </row>
        <row r="6295">
          <cell r="G6295">
            <v>10735</v>
          </cell>
          <cell r="I6295">
            <v>8839</v>
          </cell>
        </row>
        <row r="6296">
          <cell r="G6296">
            <v>10803</v>
          </cell>
          <cell r="I6296">
            <v>5400</v>
          </cell>
        </row>
        <row r="6297">
          <cell r="G6297">
            <v>10824</v>
          </cell>
          <cell r="I6297">
            <v>3200</v>
          </cell>
        </row>
        <row r="6298">
          <cell r="G6298">
            <v>3751048</v>
          </cell>
          <cell r="I6298">
            <v>-7689.95</v>
          </cell>
        </row>
        <row r="6299">
          <cell r="G6299">
            <v>3797606</v>
          </cell>
          <cell r="I6299">
            <v>-2200</v>
          </cell>
        </row>
        <row r="6300">
          <cell r="G6300">
            <v>3797625</v>
          </cell>
          <cell r="I6300">
            <v>-1785.96</v>
          </cell>
        </row>
        <row r="6301">
          <cell r="G6301">
            <v>3797625</v>
          </cell>
          <cell r="I6301">
            <v>1785.96</v>
          </cell>
        </row>
        <row r="6302">
          <cell r="G6302">
            <v>3856092</v>
          </cell>
          <cell r="I6302">
            <v>-13000</v>
          </cell>
        </row>
        <row r="6303">
          <cell r="I6303">
            <v>-1500</v>
          </cell>
        </row>
        <row r="6304">
          <cell r="I6304">
            <v>-1300</v>
          </cell>
        </row>
        <row r="6305">
          <cell r="I6305">
            <v>-2.2000000000000002</v>
          </cell>
        </row>
        <row r="6306">
          <cell r="I6306">
            <v>-10.5</v>
          </cell>
        </row>
        <row r="6307">
          <cell r="I6307">
            <v>-2.2000000000000002</v>
          </cell>
        </row>
        <row r="6308">
          <cell r="I6308">
            <v>-10.5</v>
          </cell>
        </row>
        <row r="6309">
          <cell r="I6309">
            <v>-1.2</v>
          </cell>
        </row>
        <row r="6310">
          <cell r="I6310">
            <v>-5.76</v>
          </cell>
        </row>
        <row r="6311">
          <cell r="I6311">
            <v>-5.36</v>
          </cell>
        </row>
        <row r="6312">
          <cell r="I6312">
            <v>-25.56</v>
          </cell>
        </row>
        <row r="6313">
          <cell r="I6313">
            <v>-3.34</v>
          </cell>
        </row>
        <row r="6314">
          <cell r="I6314">
            <v>-15.91</v>
          </cell>
        </row>
        <row r="6315">
          <cell r="I6315">
            <v>-7.94</v>
          </cell>
        </row>
        <row r="6316">
          <cell r="I6316">
            <v>14200</v>
          </cell>
        </row>
        <row r="6317">
          <cell r="G6317">
            <v>10787</v>
          </cell>
          <cell r="I6317">
            <v>3484</v>
          </cell>
        </row>
        <row r="6318">
          <cell r="G6318">
            <v>10815</v>
          </cell>
          <cell r="I6318">
            <v>20108</v>
          </cell>
        </row>
        <row r="6319">
          <cell r="G6319">
            <v>3797645</v>
          </cell>
          <cell r="I6319">
            <v>-7036</v>
          </cell>
        </row>
        <row r="6320">
          <cell r="G6320">
            <v>3856096</v>
          </cell>
          <cell r="I6320">
            <v>-4000</v>
          </cell>
        </row>
        <row r="6321">
          <cell r="G6321">
            <v>3879507</v>
          </cell>
          <cell r="I6321">
            <v>-3475</v>
          </cell>
        </row>
        <row r="6322">
          <cell r="I6322">
            <v>-1.31</v>
          </cell>
        </row>
        <row r="6323">
          <cell r="I6323">
            <v>-6.25</v>
          </cell>
        </row>
        <row r="6324">
          <cell r="I6324">
            <v>-2.2599999999999998</v>
          </cell>
        </row>
        <row r="6325">
          <cell r="I6325">
            <v>-10.8</v>
          </cell>
        </row>
        <row r="6326">
          <cell r="I6326">
            <v>-1.51</v>
          </cell>
        </row>
        <row r="6327">
          <cell r="I6327">
            <v>-7.2</v>
          </cell>
        </row>
        <row r="6328">
          <cell r="I6328">
            <v>-225.83</v>
          </cell>
        </row>
        <row r="6329">
          <cell r="I6329">
            <v>-165.3</v>
          </cell>
        </row>
        <row r="6330">
          <cell r="I6330">
            <v>10.71</v>
          </cell>
        </row>
        <row r="6331">
          <cell r="I6331">
            <v>-5513.13</v>
          </cell>
        </row>
        <row r="6332">
          <cell r="I6332">
            <v>-341.33</v>
          </cell>
        </row>
        <row r="6333">
          <cell r="I6333">
            <v>6000</v>
          </cell>
        </row>
        <row r="6334">
          <cell r="G6334">
            <v>10819</v>
          </cell>
          <cell r="I6334">
            <v>2052</v>
          </cell>
        </row>
        <row r="6335">
          <cell r="G6335">
            <v>10820</v>
          </cell>
          <cell r="I6335">
            <v>3000</v>
          </cell>
        </row>
        <row r="6336">
          <cell r="G6336">
            <v>10821</v>
          </cell>
          <cell r="I6336">
            <v>9500</v>
          </cell>
        </row>
        <row r="6337">
          <cell r="G6337">
            <v>10823</v>
          </cell>
          <cell r="I6337">
            <v>3892</v>
          </cell>
        </row>
        <row r="6338">
          <cell r="G6338">
            <v>10828</v>
          </cell>
          <cell r="I6338">
            <v>798</v>
          </cell>
        </row>
        <row r="6339">
          <cell r="G6339">
            <v>10829</v>
          </cell>
          <cell r="I6339">
            <v>6000</v>
          </cell>
        </row>
        <row r="6340">
          <cell r="G6340">
            <v>10829</v>
          </cell>
          <cell r="I6340">
            <v>1500</v>
          </cell>
        </row>
        <row r="6341">
          <cell r="G6341">
            <v>10844</v>
          </cell>
          <cell r="I6341">
            <v>6720</v>
          </cell>
        </row>
        <row r="6342">
          <cell r="G6342">
            <v>3797618</v>
          </cell>
          <cell r="I6342">
            <v>-3000</v>
          </cell>
        </row>
        <row r="6343">
          <cell r="G6343">
            <v>3797652</v>
          </cell>
          <cell r="I6343">
            <v>-4212.37</v>
          </cell>
        </row>
        <row r="6344">
          <cell r="I6344">
            <v>-142.41</v>
          </cell>
        </row>
        <row r="6345">
          <cell r="I6345">
            <v>-87.2</v>
          </cell>
        </row>
        <row r="6346">
          <cell r="I6346">
            <v>-2657.12</v>
          </cell>
        </row>
        <row r="6347">
          <cell r="G6347">
            <v>10440</v>
          </cell>
          <cell r="I6347">
            <v>5000</v>
          </cell>
        </row>
        <row r="6348">
          <cell r="G6348">
            <v>10440</v>
          </cell>
          <cell r="I6348">
            <v>4016.5</v>
          </cell>
        </row>
        <row r="6349">
          <cell r="G6349">
            <v>10484</v>
          </cell>
          <cell r="I6349">
            <v>983.5</v>
          </cell>
        </row>
        <row r="6350">
          <cell r="G6350">
            <v>10827</v>
          </cell>
          <cell r="I6350">
            <v>500</v>
          </cell>
        </row>
        <row r="6351">
          <cell r="G6351">
            <v>10829</v>
          </cell>
          <cell r="I6351">
            <v>6000</v>
          </cell>
        </row>
        <row r="6352">
          <cell r="G6352">
            <v>10833</v>
          </cell>
          <cell r="I6352">
            <v>1350</v>
          </cell>
        </row>
        <row r="6353">
          <cell r="G6353">
            <v>3797624</v>
          </cell>
          <cell r="I6353">
            <v>-15000</v>
          </cell>
        </row>
        <row r="6354">
          <cell r="G6354">
            <v>3797662</v>
          </cell>
          <cell r="I6354">
            <v>-10000</v>
          </cell>
        </row>
        <row r="6355">
          <cell r="I6355">
            <v>-144.5</v>
          </cell>
        </row>
        <row r="6356">
          <cell r="I6356">
            <v>-43.27</v>
          </cell>
        </row>
        <row r="6357">
          <cell r="I6357">
            <v>-0.94</v>
          </cell>
        </row>
        <row r="6358">
          <cell r="I6358">
            <v>-4.5</v>
          </cell>
        </row>
        <row r="6359">
          <cell r="I6359">
            <v>-8697</v>
          </cell>
        </row>
        <row r="6360">
          <cell r="I6360">
            <v>-114.39</v>
          </cell>
        </row>
        <row r="6361">
          <cell r="G6361">
            <v>10836</v>
          </cell>
          <cell r="I6361">
            <v>3975</v>
          </cell>
        </row>
        <row r="6362">
          <cell r="G6362">
            <v>3797607</v>
          </cell>
          <cell r="I6362">
            <v>-1827.76</v>
          </cell>
        </row>
        <row r="6363">
          <cell r="G6363">
            <v>3856076</v>
          </cell>
          <cell r="I6363">
            <v>-13641.62</v>
          </cell>
        </row>
        <row r="6364">
          <cell r="G6364">
            <v>3856076</v>
          </cell>
          <cell r="I6364">
            <v>-3018.96</v>
          </cell>
        </row>
        <row r="6365">
          <cell r="I6365">
            <v>-7.56</v>
          </cell>
        </row>
        <row r="6366">
          <cell r="I6366">
            <v>-36</v>
          </cell>
        </row>
        <row r="6367">
          <cell r="I6367">
            <v>-146.72999999999999</v>
          </cell>
        </row>
        <row r="6368">
          <cell r="I6368">
            <v>-202.2</v>
          </cell>
        </row>
        <row r="6369">
          <cell r="I6369">
            <v>-0.63</v>
          </cell>
        </row>
        <row r="6370">
          <cell r="I6370">
            <v>-3</v>
          </cell>
        </row>
        <row r="6371">
          <cell r="I6371">
            <v>-1246.2</v>
          </cell>
        </row>
        <row r="6372">
          <cell r="I6372">
            <v>-1080.04</v>
          </cell>
        </row>
        <row r="6373">
          <cell r="I6373">
            <v>-8074</v>
          </cell>
        </row>
        <row r="6374">
          <cell r="I6374">
            <v>-798.94</v>
          </cell>
        </row>
        <row r="6375">
          <cell r="I6375">
            <v>20000</v>
          </cell>
        </row>
        <row r="6376">
          <cell r="G6376">
            <v>3797592</v>
          </cell>
          <cell r="I6376">
            <v>-4964.07</v>
          </cell>
        </row>
        <row r="6377">
          <cell r="I6377">
            <v>-2.2599999999999998</v>
          </cell>
        </row>
        <row r="6378">
          <cell r="I6378">
            <v>-10.8</v>
          </cell>
        </row>
        <row r="6379">
          <cell r="I6379">
            <v>-139.05000000000001</v>
          </cell>
        </row>
        <row r="6380">
          <cell r="I6380">
            <v>-173.05</v>
          </cell>
        </row>
        <row r="6381">
          <cell r="I6381">
            <v>-0.31</v>
          </cell>
        </row>
        <row r="6382">
          <cell r="I6382">
            <v>-1.5</v>
          </cell>
        </row>
        <row r="6383">
          <cell r="I6383">
            <v>-2075</v>
          </cell>
        </row>
        <row r="6384">
          <cell r="I6384">
            <v>6000</v>
          </cell>
        </row>
        <row r="6385">
          <cell r="G6385">
            <v>10660</v>
          </cell>
          <cell r="I6385">
            <v>1607</v>
          </cell>
        </row>
        <row r="6386">
          <cell r="G6386">
            <v>3701551</v>
          </cell>
          <cell r="I6386">
            <v>-319.76</v>
          </cell>
        </row>
        <row r="6387">
          <cell r="G6387">
            <v>3797634</v>
          </cell>
          <cell r="I6387">
            <v>-20000</v>
          </cell>
        </row>
        <row r="6388">
          <cell r="G6388">
            <v>3797658</v>
          </cell>
          <cell r="I6388">
            <v>-20000</v>
          </cell>
        </row>
        <row r="6389">
          <cell r="G6389">
            <v>3797668</v>
          </cell>
          <cell r="I6389">
            <v>-10000</v>
          </cell>
        </row>
        <row r="6390">
          <cell r="I6390">
            <v>-1.7</v>
          </cell>
        </row>
        <row r="6391">
          <cell r="I6391">
            <v>-8.1</v>
          </cell>
        </row>
        <row r="6392">
          <cell r="I6392">
            <v>-5.29</v>
          </cell>
        </row>
        <row r="6393">
          <cell r="I6393">
            <v>-25.2</v>
          </cell>
        </row>
        <row r="6394">
          <cell r="I6394">
            <v>-3.4</v>
          </cell>
        </row>
        <row r="6395">
          <cell r="I6395">
            <v>-16.2</v>
          </cell>
        </row>
        <row r="6396">
          <cell r="I6396">
            <v>-9.06</v>
          </cell>
        </row>
        <row r="6397">
          <cell r="I6397">
            <v>-42.3</v>
          </cell>
        </row>
        <row r="6398">
          <cell r="I6398">
            <v>4500</v>
          </cell>
        </row>
        <row r="6399">
          <cell r="I6399">
            <v>14000</v>
          </cell>
        </row>
        <row r="6400">
          <cell r="I6400">
            <v>9000</v>
          </cell>
        </row>
        <row r="6401">
          <cell r="G6401">
            <v>10747</v>
          </cell>
          <cell r="I6401">
            <v>10000</v>
          </cell>
        </row>
        <row r="6402">
          <cell r="G6402">
            <v>10850</v>
          </cell>
          <cell r="I6402">
            <v>3568</v>
          </cell>
        </row>
        <row r="6403">
          <cell r="I6403">
            <v>-174.64</v>
          </cell>
        </row>
        <row r="6404">
          <cell r="I6404">
            <v>-302.25</v>
          </cell>
        </row>
        <row r="6405">
          <cell r="I6405">
            <v>-60</v>
          </cell>
        </row>
        <row r="6406">
          <cell r="G6406">
            <v>10660</v>
          </cell>
          <cell r="I6406">
            <v>5000</v>
          </cell>
        </row>
        <row r="6407">
          <cell r="G6407">
            <v>10854</v>
          </cell>
          <cell r="I6407">
            <v>10000</v>
          </cell>
        </row>
        <row r="6408">
          <cell r="G6408">
            <v>10863</v>
          </cell>
          <cell r="I6408">
            <v>22300</v>
          </cell>
        </row>
        <row r="6409">
          <cell r="G6409">
            <v>10864</v>
          </cell>
          <cell r="I6409">
            <v>9300</v>
          </cell>
        </row>
        <row r="6410">
          <cell r="G6410">
            <v>3797629</v>
          </cell>
          <cell r="I6410">
            <v>-2700</v>
          </cell>
        </row>
        <row r="6411">
          <cell r="G6411">
            <v>3797650</v>
          </cell>
          <cell r="I6411">
            <v>-8772.5</v>
          </cell>
        </row>
        <row r="6412">
          <cell r="G6412">
            <v>3797657</v>
          </cell>
          <cell r="I6412">
            <v>-20000</v>
          </cell>
        </row>
        <row r="6413">
          <cell r="G6413">
            <v>3797663</v>
          </cell>
          <cell r="I6413">
            <v>-13941</v>
          </cell>
        </row>
        <row r="6414">
          <cell r="I6414">
            <v>-5052.43</v>
          </cell>
        </row>
        <row r="6415">
          <cell r="I6415">
            <v>-557.64</v>
          </cell>
        </row>
        <row r="6416">
          <cell r="I6416">
            <v>13941</v>
          </cell>
        </row>
        <row r="6417">
          <cell r="I6417">
            <v>-3.78</v>
          </cell>
        </row>
        <row r="6418">
          <cell r="I6418">
            <v>-18</v>
          </cell>
        </row>
        <row r="6419">
          <cell r="I6419">
            <v>-102</v>
          </cell>
        </row>
        <row r="6420">
          <cell r="I6420">
            <v>-485.75</v>
          </cell>
        </row>
        <row r="6421">
          <cell r="I6421">
            <v>-44.1</v>
          </cell>
        </row>
        <row r="6422">
          <cell r="I6422">
            <v>-210</v>
          </cell>
        </row>
        <row r="6423">
          <cell r="I6423">
            <v>-30.15</v>
          </cell>
        </row>
        <row r="6424">
          <cell r="I6424">
            <v>-287.19</v>
          </cell>
        </row>
        <row r="6425">
          <cell r="I6425">
            <v>-27.69</v>
          </cell>
        </row>
        <row r="6426">
          <cell r="I6426">
            <v>-263.8</v>
          </cell>
        </row>
        <row r="6427">
          <cell r="I6427">
            <v>-6.33</v>
          </cell>
        </row>
        <row r="6428">
          <cell r="I6428">
            <v>-6.89</v>
          </cell>
        </row>
        <row r="6429">
          <cell r="I6429">
            <v>-309.2</v>
          </cell>
        </row>
        <row r="6430">
          <cell r="I6430">
            <v>10000</v>
          </cell>
        </row>
        <row r="6431">
          <cell r="G6431">
            <v>10837</v>
          </cell>
          <cell r="I6431">
            <v>1500</v>
          </cell>
        </row>
        <row r="6432">
          <cell r="G6432">
            <v>10841</v>
          </cell>
          <cell r="I6432">
            <v>6344</v>
          </cell>
        </row>
        <row r="6433">
          <cell r="G6433">
            <v>10851</v>
          </cell>
          <cell r="I6433">
            <v>5000</v>
          </cell>
        </row>
        <row r="6434">
          <cell r="G6434">
            <v>10854</v>
          </cell>
          <cell r="I6434">
            <v>7100</v>
          </cell>
        </row>
        <row r="6435">
          <cell r="G6435">
            <v>3797659</v>
          </cell>
          <cell r="I6435">
            <v>-20000</v>
          </cell>
        </row>
        <row r="6436">
          <cell r="G6436">
            <v>3856100</v>
          </cell>
          <cell r="I6436">
            <v>-6903.39</v>
          </cell>
        </row>
        <row r="6437">
          <cell r="I6437">
            <v>-446</v>
          </cell>
        </row>
        <row r="6438">
          <cell r="I6438">
            <v>-186</v>
          </cell>
        </row>
        <row r="6439">
          <cell r="I6439">
            <v>-200</v>
          </cell>
        </row>
        <row r="6440">
          <cell r="I6440">
            <v>-200</v>
          </cell>
        </row>
        <row r="6441">
          <cell r="I6441">
            <v>-93.81</v>
          </cell>
        </row>
        <row r="6442">
          <cell r="I6442">
            <v>-337.74</v>
          </cell>
        </row>
        <row r="6443">
          <cell r="I6443">
            <v>-284.68</v>
          </cell>
        </row>
        <row r="6444">
          <cell r="I6444">
            <v>1.01</v>
          </cell>
        </row>
        <row r="6445">
          <cell r="I6445">
            <v>9.6199999999999992</v>
          </cell>
        </row>
        <row r="6446">
          <cell r="I6446">
            <v>0.23</v>
          </cell>
        </row>
        <row r="6447">
          <cell r="I6447">
            <v>83.64</v>
          </cell>
        </row>
        <row r="6448">
          <cell r="I6448">
            <v>-1005.11</v>
          </cell>
        </row>
        <row r="6449">
          <cell r="I6449">
            <v>-401.96</v>
          </cell>
        </row>
        <row r="6450">
          <cell r="G6450">
            <v>10834</v>
          </cell>
          <cell r="I6450">
            <v>25862</v>
          </cell>
        </row>
        <row r="6451">
          <cell r="G6451">
            <v>10849</v>
          </cell>
          <cell r="I6451">
            <v>339</v>
          </cell>
        </row>
        <row r="6452">
          <cell r="G6452">
            <v>10859</v>
          </cell>
          <cell r="I6452">
            <v>1000</v>
          </cell>
        </row>
        <row r="6453">
          <cell r="G6453">
            <v>10865</v>
          </cell>
          <cell r="I6453">
            <v>4000</v>
          </cell>
        </row>
        <row r="6454">
          <cell r="G6454">
            <v>10866</v>
          </cell>
          <cell r="I6454">
            <v>1592</v>
          </cell>
        </row>
        <row r="6455">
          <cell r="G6455">
            <v>3879530</v>
          </cell>
          <cell r="I6455">
            <v>-10000</v>
          </cell>
        </row>
        <row r="6456">
          <cell r="G6456" t="str">
            <v>amex</v>
          </cell>
          <cell r="I6456">
            <v>-10000</v>
          </cell>
        </row>
        <row r="6457">
          <cell r="I6457">
            <v>-1730.3</v>
          </cell>
        </row>
        <row r="6458">
          <cell r="I6458">
            <v>-1410.76</v>
          </cell>
        </row>
        <row r="6459">
          <cell r="I6459">
            <v>-99.22</v>
          </cell>
        </row>
        <row r="6460">
          <cell r="I6460">
            <v>-3.78</v>
          </cell>
        </row>
        <row r="6461">
          <cell r="I6461">
            <v>-18</v>
          </cell>
        </row>
        <row r="6462">
          <cell r="I6462">
            <v>-3.78</v>
          </cell>
        </row>
        <row r="6463">
          <cell r="I6463">
            <v>-18</v>
          </cell>
        </row>
        <row r="6464">
          <cell r="I6464">
            <v>-111.21</v>
          </cell>
        </row>
        <row r="6465">
          <cell r="I6465">
            <v>-168.16</v>
          </cell>
        </row>
        <row r="6466">
          <cell r="I6466">
            <v>0.05</v>
          </cell>
        </row>
        <row r="6467">
          <cell r="I6467">
            <v>-4407.88</v>
          </cell>
        </row>
        <row r="6468">
          <cell r="G6468">
            <v>10839</v>
          </cell>
          <cell r="I6468">
            <v>7800</v>
          </cell>
        </row>
        <row r="6469">
          <cell r="G6469">
            <v>10865</v>
          </cell>
          <cell r="I6469">
            <v>900</v>
          </cell>
        </row>
        <row r="6470">
          <cell r="G6470">
            <v>10868</v>
          </cell>
          <cell r="I6470">
            <v>5000</v>
          </cell>
        </row>
        <row r="6471">
          <cell r="G6471">
            <v>10868</v>
          </cell>
          <cell r="I6471">
            <v>4000</v>
          </cell>
        </row>
        <row r="6472">
          <cell r="G6472">
            <v>10868</v>
          </cell>
          <cell r="I6472">
            <v>4000</v>
          </cell>
        </row>
        <row r="6473">
          <cell r="G6473">
            <v>3797648</v>
          </cell>
          <cell r="I6473">
            <v>-2034</v>
          </cell>
        </row>
        <row r="6474">
          <cell r="I6474">
            <v>-3.78</v>
          </cell>
        </row>
        <row r="6475">
          <cell r="I6475">
            <v>-18</v>
          </cell>
        </row>
        <row r="6476">
          <cell r="I6476">
            <v>-5.73</v>
          </cell>
        </row>
        <row r="6477">
          <cell r="I6477">
            <v>-27.3</v>
          </cell>
        </row>
        <row r="6478">
          <cell r="I6478">
            <v>-170.3</v>
          </cell>
        </row>
        <row r="6479">
          <cell r="I6479">
            <v>-139.66999999999999</v>
          </cell>
        </row>
        <row r="6480">
          <cell r="I6480">
            <v>-1604.15</v>
          </cell>
        </row>
        <row r="6481">
          <cell r="I6481">
            <v>10000</v>
          </cell>
        </row>
        <row r="6482">
          <cell r="G6482">
            <v>3797619</v>
          </cell>
          <cell r="I6482">
            <v>-3000</v>
          </cell>
        </row>
        <row r="6483">
          <cell r="G6483">
            <v>3856102</v>
          </cell>
          <cell r="I6483">
            <v>-5000</v>
          </cell>
        </row>
        <row r="6484">
          <cell r="G6484">
            <v>3856108</v>
          </cell>
          <cell r="I6484">
            <v>-5264.43</v>
          </cell>
        </row>
        <row r="6485">
          <cell r="G6485">
            <v>3856117</v>
          </cell>
          <cell r="I6485">
            <v>-6000</v>
          </cell>
        </row>
        <row r="6486">
          <cell r="G6486">
            <v>3879517</v>
          </cell>
          <cell r="I6486">
            <v>-1916</v>
          </cell>
        </row>
        <row r="6487">
          <cell r="I6487">
            <v>-4.53</v>
          </cell>
        </row>
        <row r="6488">
          <cell r="I6488">
            <v>-21.6</v>
          </cell>
        </row>
        <row r="6489">
          <cell r="I6489">
            <v>-130.04</v>
          </cell>
        </row>
        <row r="6490">
          <cell r="I6490">
            <v>-437.65</v>
          </cell>
        </row>
        <row r="6491">
          <cell r="I6491">
            <v>-142</v>
          </cell>
        </row>
        <row r="6492">
          <cell r="I6492">
            <v>-0.02</v>
          </cell>
        </row>
        <row r="6493">
          <cell r="I6493">
            <v>-0.19</v>
          </cell>
        </row>
        <row r="6494">
          <cell r="I6494">
            <v>-106.77</v>
          </cell>
        </row>
        <row r="6495">
          <cell r="I6495">
            <v>-121.96</v>
          </cell>
        </row>
        <row r="6496">
          <cell r="I6496">
            <v>-200</v>
          </cell>
        </row>
        <row r="6497">
          <cell r="I6497">
            <v>-156</v>
          </cell>
        </row>
        <row r="6498">
          <cell r="I6498">
            <v>-110.7</v>
          </cell>
        </row>
        <row r="6499">
          <cell r="I6499">
            <v>-135.21</v>
          </cell>
        </row>
        <row r="6500">
          <cell r="I6500">
            <v>-180.57</v>
          </cell>
        </row>
        <row r="6501">
          <cell r="I6501">
            <v>-12.51</v>
          </cell>
        </row>
        <row r="6502">
          <cell r="I6502">
            <v>12000</v>
          </cell>
        </row>
        <row r="6503">
          <cell r="G6503">
            <v>10775</v>
          </cell>
          <cell r="I6503">
            <v>792</v>
          </cell>
        </row>
        <row r="6504">
          <cell r="I6504">
            <v>-240</v>
          </cell>
        </row>
        <row r="6505">
          <cell r="I6505">
            <v>-72</v>
          </cell>
        </row>
        <row r="6506">
          <cell r="I6506">
            <v>-136.43</v>
          </cell>
        </row>
        <row r="6507">
          <cell r="I6507">
            <v>-1.89</v>
          </cell>
        </row>
        <row r="6508">
          <cell r="I6508">
            <v>-9</v>
          </cell>
        </row>
        <row r="6509">
          <cell r="I6509">
            <v>-21157</v>
          </cell>
        </row>
        <row r="6510">
          <cell r="I6510">
            <v>-41.38</v>
          </cell>
        </row>
        <row r="6511">
          <cell r="G6511">
            <v>3856079</v>
          </cell>
          <cell r="I6511">
            <v>-20000</v>
          </cell>
        </row>
        <row r="6512">
          <cell r="G6512">
            <v>3856085</v>
          </cell>
          <cell r="I6512">
            <v>-12500</v>
          </cell>
        </row>
        <row r="6513">
          <cell r="I6513">
            <v>-500</v>
          </cell>
        </row>
        <row r="6514">
          <cell r="I6514">
            <v>-800</v>
          </cell>
        </row>
        <row r="6515">
          <cell r="I6515">
            <v>-30</v>
          </cell>
        </row>
        <row r="6516">
          <cell r="I6516">
            <v>-210</v>
          </cell>
        </row>
        <row r="6517">
          <cell r="I6517">
            <v>-1000</v>
          </cell>
        </row>
        <row r="6518">
          <cell r="I6518">
            <v>-129.25</v>
          </cell>
        </row>
        <row r="6519">
          <cell r="I6519">
            <v>-615.51</v>
          </cell>
        </row>
        <row r="6520">
          <cell r="I6520">
            <v>-5.67</v>
          </cell>
        </row>
        <row r="6521">
          <cell r="I6521">
            <v>-27</v>
          </cell>
        </row>
        <row r="6522">
          <cell r="I6522">
            <v>-5.48</v>
          </cell>
        </row>
        <row r="6523">
          <cell r="I6523">
            <v>-26.1</v>
          </cell>
        </row>
        <row r="6524">
          <cell r="I6524">
            <v>12500</v>
          </cell>
        </row>
        <row r="6525">
          <cell r="I6525">
            <v>20000</v>
          </cell>
        </row>
        <row r="6526">
          <cell r="I6526">
            <v>-15.01</v>
          </cell>
        </row>
        <row r="6527">
          <cell r="I6527">
            <v>-4.5</v>
          </cell>
        </row>
        <row r="6528">
          <cell r="I6528">
            <v>-128.44</v>
          </cell>
        </row>
        <row r="6529">
          <cell r="I6529">
            <v>-0.63</v>
          </cell>
        </row>
        <row r="6530">
          <cell r="I6530">
            <v>-3</v>
          </cell>
        </row>
        <row r="6531">
          <cell r="I6531">
            <v>-8074</v>
          </cell>
        </row>
        <row r="6532">
          <cell r="I6532">
            <v>15000</v>
          </cell>
        </row>
        <row r="6533">
          <cell r="I6533">
            <v>14500</v>
          </cell>
        </row>
        <row r="6534">
          <cell r="G6534">
            <v>10879</v>
          </cell>
          <cell r="I6534">
            <v>5000</v>
          </cell>
        </row>
        <row r="6535">
          <cell r="G6535">
            <v>3856098</v>
          </cell>
          <cell r="I6535">
            <v>-2872.76</v>
          </cell>
        </row>
        <row r="6536">
          <cell r="G6536">
            <v>3856114</v>
          </cell>
          <cell r="I6536">
            <v>-2557.37</v>
          </cell>
        </row>
        <row r="6537">
          <cell r="G6537">
            <v>3856115</v>
          </cell>
          <cell r="I6537">
            <v>-10000</v>
          </cell>
        </row>
        <row r="6538">
          <cell r="G6538">
            <v>3856121</v>
          </cell>
          <cell r="I6538">
            <v>-1629.87</v>
          </cell>
        </row>
        <row r="6539">
          <cell r="G6539">
            <v>3856122</v>
          </cell>
          <cell r="I6539">
            <v>-2125</v>
          </cell>
        </row>
        <row r="6540">
          <cell r="I6540">
            <v>6529</v>
          </cell>
        </row>
        <row r="6541">
          <cell r="I6541">
            <v>-3.67</v>
          </cell>
        </row>
        <row r="6542">
          <cell r="I6542">
            <v>-17.5</v>
          </cell>
        </row>
        <row r="6543">
          <cell r="I6543">
            <v>-300</v>
          </cell>
        </row>
        <row r="6544">
          <cell r="I6544">
            <v>-290</v>
          </cell>
        </row>
        <row r="6545">
          <cell r="I6545">
            <v>-177</v>
          </cell>
        </row>
        <row r="6546">
          <cell r="I6546">
            <v>-263.61</v>
          </cell>
        </row>
        <row r="6547">
          <cell r="I6547">
            <v>195</v>
          </cell>
        </row>
        <row r="6548">
          <cell r="I6548">
            <v>-1958.7</v>
          </cell>
        </row>
        <row r="6549">
          <cell r="I6549">
            <v>-1697.54</v>
          </cell>
        </row>
        <row r="6550">
          <cell r="G6550">
            <v>10688</v>
          </cell>
          <cell r="I6550">
            <v>2000</v>
          </cell>
        </row>
        <row r="6551">
          <cell r="G6551">
            <v>10885</v>
          </cell>
          <cell r="I6551">
            <v>2000</v>
          </cell>
        </row>
        <row r="6552">
          <cell r="G6552">
            <v>10885</v>
          </cell>
          <cell r="I6552">
            <v>10000</v>
          </cell>
        </row>
        <row r="6553">
          <cell r="G6553">
            <v>10888</v>
          </cell>
          <cell r="I6553">
            <v>350</v>
          </cell>
        </row>
        <row r="6554">
          <cell r="G6554">
            <v>3856086</v>
          </cell>
          <cell r="I6554">
            <v>-12500</v>
          </cell>
        </row>
        <row r="6555">
          <cell r="G6555">
            <v>3856103</v>
          </cell>
          <cell r="I6555">
            <v>-6015.38</v>
          </cell>
        </row>
        <row r="6556">
          <cell r="G6556">
            <v>3856104</v>
          </cell>
          <cell r="I6556">
            <v>-20000</v>
          </cell>
        </row>
        <row r="6557">
          <cell r="G6557">
            <v>3879508</v>
          </cell>
          <cell r="I6557">
            <v>-3475</v>
          </cell>
        </row>
        <row r="6558">
          <cell r="I6558">
            <v>-1.31</v>
          </cell>
        </row>
        <row r="6559">
          <cell r="I6559">
            <v>-6.25</v>
          </cell>
        </row>
        <row r="6560">
          <cell r="I6560">
            <v>-7.56</v>
          </cell>
        </row>
        <row r="6561">
          <cell r="I6561">
            <v>-36</v>
          </cell>
        </row>
        <row r="6562">
          <cell r="I6562">
            <v>-100</v>
          </cell>
        </row>
        <row r="6563">
          <cell r="I6563">
            <v>-30</v>
          </cell>
        </row>
        <row r="6564">
          <cell r="I6564">
            <v>-140.69</v>
          </cell>
        </row>
        <row r="6565">
          <cell r="I6565">
            <v>39.17</v>
          </cell>
        </row>
        <row r="6566">
          <cell r="I6566">
            <v>-330.44</v>
          </cell>
        </row>
        <row r="6567">
          <cell r="I6567">
            <v>-19.010000000000002</v>
          </cell>
        </row>
        <row r="6568">
          <cell r="I6568">
            <v>-90.56</v>
          </cell>
        </row>
        <row r="6569">
          <cell r="I6569">
            <v>-105</v>
          </cell>
        </row>
        <row r="6570">
          <cell r="I6570">
            <v>-500</v>
          </cell>
        </row>
        <row r="6571">
          <cell r="I6571">
            <v>-23.47</v>
          </cell>
        </row>
        <row r="6572">
          <cell r="I6572">
            <v>-111.79</v>
          </cell>
        </row>
        <row r="6573">
          <cell r="I6573">
            <v>-73.5</v>
          </cell>
        </row>
        <row r="6574">
          <cell r="I6574">
            <v>-350</v>
          </cell>
        </row>
        <row r="6575">
          <cell r="I6575">
            <v>-31.5</v>
          </cell>
        </row>
        <row r="6576">
          <cell r="I6576">
            <v>-150</v>
          </cell>
        </row>
        <row r="6577">
          <cell r="I6577">
            <v>20000</v>
          </cell>
        </row>
        <row r="6578">
          <cell r="G6578">
            <v>10736</v>
          </cell>
          <cell r="I6578">
            <v>12363</v>
          </cell>
        </row>
        <row r="6579">
          <cell r="G6579">
            <v>10883</v>
          </cell>
          <cell r="I6579">
            <v>6700</v>
          </cell>
        </row>
        <row r="6580">
          <cell r="G6580">
            <v>10890</v>
          </cell>
          <cell r="I6580">
            <v>3245</v>
          </cell>
        </row>
        <row r="6581">
          <cell r="G6581">
            <v>10892</v>
          </cell>
          <cell r="I6581">
            <v>9000</v>
          </cell>
        </row>
        <row r="6582">
          <cell r="G6582">
            <v>10895</v>
          </cell>
          <cell r="I6582">
            <v>33710</v>
          </cell>
        </row>
        <row r="6583">
          <cell r="G6583">
            <v>10897</v>
          </cell>
          <cell r="I6583">
            <v>7100</v>
          </cell>
        </row>
        <row r="6584">
          <cell r="G6584">
            <v>3797655</v>
          </cell>
          <cell r="I6584">
            <v>-4000</v>
          </cell>
        </row>
        <row r="6585">
          <cell r="G6585">
            <v>3856097</v>
          </cell>
          <cell r="I6585">
            <v>-3880</v>
          </cell>
        </row>
        <row r="6586">
          <cell r="G6586" t="str">
            <v>art</v>
          </cell>
          <cell r="I6586">
            <v>19649.23</v>
          </cell>
        </row>
        <row r="6587">
          <cell r="I6587">
            <v>-1.22</v>
          </cell>
        </row>
        <row r="6588">
          <cell r="I6588">
            <v>-5.84</v>
          </cell>
        </row>
        <row r="6589">
          <cell r="I6589">
            <v>-3.78</v>
          </cell>
        </row>
        <row r="6590">
          <cell r="I6590">
            <v>-18</v>
          </cell>
        </row>
        <row r="6591">
          <cell r="I6591">
            <v>-40</v>
          </cell>
        </row>
        <row r="6592">
          <cell r="I6592">
            <v>-400</v>
          </cell>
        </row>
        <row r="6593">
          <cell r="I6593">
            <v>-40.39</v>
          </cell>
        </row>
        <row r="6594">
          <cell r="I6594">
            <v>-144.11000000000001</v>
          </cell>
        </row>
        <row r="6595">
          <cell r="I6595">
            <v>-261.52999999999997</v>
          </cell>
        </row>
        <row r="6596">
          <cell r="I6596">
            <v>10000</v>
          </cell>
        </row>
        <row r="6597">
          <cell r="G6597">
            <v>10717</v>
          </cell>
          <cell r="I6597">
            <v>3205.83</v>
          </cell>
        </row>
        <row r="6598">
          <cell r="G6598">
            <v>10720</v>
          </cell>
          <cell r="I6598">
            <v>1043</v>
          </cell>
        </row>
        <row r="6599">
          <cell r="G6599">
            <v>10723</v>
          </cell>
          <cell r="I6599">
            <v>2751.17</v>
          </cell>
        </row>
        <row r="6600">
          <cell r="G6600">
            <v>10858</v>
          </cell>
          <cell r="I6600">
            <v>1432</v>
          </cell>
        </row>
        <row r="6601">
          <cell r="G6601">
            <v>10886</v>
          </cell>
          <cell r="I6601">
            <v>2500</v>
          </cell>
        </row>
        <row r="6602">
          <cell r="G6602">
            <v>3856107</v>
          </cell>
          <cell r="I6602">
            <v>-5000</v>
          </cell>
        </row>
        <row r="6603">
          <cell r="G6603">
            <v>3856113</v>
          </cell>
          <cell r="I6603">
            <v>-2000</v>
          </cell>
        </row>
        <row r="6604">
          <cell r="I6604">
            <v>-5.14</v>
          </cell>
        </row>
        <row r="6605">
          <cell r="I6605">
            <v>-24.5</v>
          </cell>
        </row>
        <row r="6606">
          <cell r="I6606">
            <v>-247.26</v>
          </cell>
        </row>
        <row r="6607">
          <cell r="I6607">
            <v>-180</v>
          </cell>
        </row>
        <row r="6608">
          <cell r="I6608">
            <v>-674.2</v>
          </cell>
        </row>
        <row r="6609">
          <cell r="I6609">
            <v>-142</v>
          </cell>
        </row>
        <row r="6610">
          <cell r="I6610">
            <v>-64.900000000000006</v>
          </cell>
        </row>
        <row r="6611">
          <cell r="I6611">
            <v>-392.98</v>
          </cell>
        </row>
        <row r="6612">
          <cell r="I6612">
            <v>-200</v>
          </cell>
        </row>
        <row r="6613">
          <cell r="I6613">
            <v>-570.39</v>
          </cell>
        </row>
        <row r="6614">
          <cell r="I6614">
            <v>-50.31</v>
          </cell>
        </row>
        <row r="6615">
          <cell r="I6615">
            <v>-154.58000000000001</v>
          </cell>
        </row>
        <row r="6616">
          <cell r="G6616">
            <v>10723</v>
          </cell>
          <cell r="I6616">
            <v>5000</v>
          </cell>
        </row>
        <row r="6617">
          <cell r="G6617">
            <v>10778</v>
          </cell>
          <cell r="I6617">
            <v>4950</v>
          </cell>
        </row>
        <row r="6618">
          <cell r="G6618">
            <v>10778</v>
          </cell>
          <cell r="I6618">
            <v>4950</v>
          </cell>
        </row>
        <row r="6619">
          <cell r="G6619">
            <v>10834</v>
          </cell>
          <cell r="I6619">
            <v>500</v>
          </cell>
        </row>
        <row r="6620">
          <cell r="G6620">
            <v>10871</v>
          </cell>
          <cell r="I6620">
            <v>9500</v>
          </cell>
        </row>
        <row r="6621">
          <cell r="G6621">
            <v>10895</v>
          </cell>
          <cell r="I6621">
            <v>1000</v>
          </cell>
        </row>
        <row r="6622">
          <cell r="G6622">
            <v>10896</v>
          </cell>
          <cell r="I6622">
            <v>5600</v>
          </cell>
        </row>
        <row r="6623">
          <cell r="G6623">
            <v>3879548</v>
          </cell>
          <cell r="I6623">
            <v>-30564</v>
          </cell>
        </row>
        <row r="6624">
          <cell r="I6624">
            <v>-3.67</v>
          </cell>
        </row>
        <row r="6625">
          <cell r="I6625">
            <v>-17.5</v>
          </cell>
        </row>
        <row r="6626">
          <cell r="I6626">
            <v>-11.55</v>
          </cell>
        </row>
        <row r="6627">
          <cell r="I6627">
            <v>-55.01</v>
          </cell>
        </row>
        <row r="6628">
          <cell r="I6628">
            <v>-28.64</v>
          </cell>
        </row>
        <row r="6629">
          <cell r="I6629">
            <v>-140</v>
          </cell>
        </row>
        <row r="6630">
          <cell r="I6630">
            <v>-46.9</v>
          </cell>
        </row>
        <row r="6631">
          <cell r="I6631">
            <v>-64.66</v>
          </cell>
        </row>
        <row r="6632">
          <cell r="I6632">
            <v>-53.55</v>
          </cell>
        </row>
        <row r="6633">
          <cell r="I6633">
            <v>-0.94</v>
          </cell>
        </row>
        <row r="6634">
          <cell r="I6634">
            <v>-4.5</v>
          </cell>
        </row>
        <row r="6635">
          <cell r="I6635">
            <v>-12556</v>
          </cell>
        </row>
        <row r="6636">
          <cell r="I6636">
            <v>-1167.54</v>
          </cell>
        </row>
        <row r="6637">
          <cell r="I6637">
            <v>-3182.72</v>
          </cell>
        </row>
        <row r="6638">
          <cell r="G6638">
            <v>10605</v>
          </cell>
          <cell r="I6638">
            <v>12428</v>
          </cell>
        </row>
        <row r="6639">
          <cell r="G6639">
            <v>10723</v>
          </cell>
          <cell r="I6639">
            <v>3880.83</v>
          </cell>
        </row>
        <row r="6640">
          <cell r="G6640">
            <v>10741</v>
          </cell>
          <cell r="I6640">
            <v>3119.17</v>
          </cell>
        </row>
        <row r="6641">
          <cell r="G6641">
            <v>3856080</v>
          </cell>
          <cell r="I6641">
            <v>-20000</v>
          </cell>
        </row>
        <row r="6642">
          <cell r="G6642">
            <v>3856105</v>
          </cell>
          <cell r="I6642">
            <v>-20000</v>
          </cell>
        </row>
        <row r="6643">
          <cell r="G6643">
            <v>3856116</v>
          </cell>
          <cell r="I6643">
            <v>-13054.19</v>
          </cell>
        </row>
        <row r="6644">
          <cell r="G6644">
            <v>3856118</v>
          </cell>
          <cell r="I6644">
            <v>-7500</v>
          </cell>
        </row>
        <row r="6645">
          <cell r="I6645">
            <v>-37.799999999999997</v>
          </cell>
        </row>
        <row r="6646">
          <cell r="I6646">
            <v>-180</v>
          </cell>
        </row>
        <row r="6647">
          <cell r="I6647">
            <v>-5.14</v>
          </cell>
        </row>
        <row r="6648">
          <cell r="I6648">
            <v>-24.5</v>
          </cell>
        </row>
        <row r="6649">
          <cell r="I6649">
            <v>-100</v>
          </cell>
        </row>
        <row r="6650">
          <cell r="I6650">
            <v>-190</v>
          </cell>
        </row>
        <row r="6651">
          <cell r="I6651">
            <v>-134.34</v>
          </cell>
        </row>
        <row r="6652">
          <cell r="I6652">
            <v>-9.11</v>
          </cell>
        </row>
        <row r="6653">
          <cell r="I6653">
            <v>-123.83</v>
          </cell>
        </row>
        <row r="6654">
          <cell r="I6654">
            <v>-167.18</v>
          </cell>
        </row>
        <row r="6655">
          <cell r="I6655">
            <v>-260.52999999999997</v>
          </cell>
        </row>
        <row r="6656">
          <cell r="I6656">
            <v>4.29</v>
          </cell>
        </row>
        <row r="6657">
          <cell r="G6657">
            <v>10790</v>
          </cell>
          <cell r="I6657">
            <v>5915</v>
          </cell>
        </row>
        <row r="6658">
          <cell r="G6658">
            <v>10918</v>
          </cell>
          <cell r="I6658">
            <v>1760</v>
          </cell>
        </row>
        <row r="6659">
          <cell r="G6659">
            <v>3856087</v>
          </cell>
          <cell r="I6659">
            <v>-12500</v>
          </cell>
        </row>
        <row r="6660">
          <cell r="I6660">
            <v>-1.26</v>
          </cell>
        </row>
        <row r="6661">
          <cell r="I6661">
            <v>-6</v>
          </cell>
        </row>
        <row r="6662">
          <cell r="I6662">
            <v>-878.71</v>
          </cell>
        </row>
        <row r="6663">
          <cell r="I6663">
            <v>-140</v>
          </cell>
        </row>
        <row r="6664">
          <cell r="I6664">
            <v>-248.56</v>
          </cell>
        </row>
        <row r="6665">
          <cell r="I6665">
            <v>-116.56</v>
          </cell>
        </row>
        <row r="6666">
          <cell r="I6666">
            <v>-368.12</v>
          </cell>
        </row>
        <row r="6667">
          <cell r="G6667">
            <v>10729</v>
          </cell>
          <cell r="I6667">
            <v>10000</v>
          </cell>
        </row>
        <row r="6668">
          <cell r="G6668">
            <v>10765</v>
          </cell>
          <cell r="I6668">
            <v>6602</v>
          </cell>
        </row>
        <row r="6669">
          <cell r="G6669">
            <v>3856077</v>
          </cell>
          <cell r="I6669">
            <v>-2486.25</v>
          </cell>
        </row>
        <row r="6670">
          <cell r="G6670">
            <v>3856098</v>
          </cell>
          <cell r="I6670">
            <v>-2897.84</v>
          </cell>
        </row>
        <row r="6671">
          <cell r="I6671">
            <v>-118.3</v>
          </cell>
        </row>
        <row r="6672">
          <cell r="I6672">
            <v>-35.200000000000003</v>
          </cell>
        </row>
        <row r="6673">
          <cell r="I6673">
            <v>-46.05</v>
          </cell>
        </row>
        <row r="6674">
          <cell r="I6674">
            <v>-82.63</v>
          </cell>
        </row>
        <row r="6675">
          <cell r="I6675">
            <v>-1975.8</v>
          </cell>
        </row>
        <row r="6676">
          <cell r="I6676">
            <v>-1712.36</v>
          </cell>
        </row>
        <row r="6677">
          <cell r="G6677">
            <v>10729</v>
          </cell>
          <cell r="I6677">
            <v>4200</v>
          </cell>
        </row>
        <row r="6678">
          <cell r="G6678">
            <v>3856099</v>
          </cell>
          <cell r="I6678">
            <v>-3520</v>
          </cell>
        </row>
        <row r="6679">
          <cell r="G6679">
            <v>3915904</v>
          </cell>
          <cell r="I6679">
            <v>-1047.31</v>
          </cell>
        </row>
        <row r="6680">
          <cell r="G6680">
            <v>3915924</v>
          </cell>
          <cell r="I6680">
            <v>-11112</v>
          </cell>
        </row>
        <row r="6681">
          <cell r="I6681">
            <v>2500</v>
          </cell>
        </row>
        <row r="6682">
          <cell r="I6682">
            <v>-7.56</v>
          </cell>
        </row>
        <row r="6683">
          <cell r="I6683">
            <v>-36</v>
          </cell>
        </row>
        <row r="6684">
          <cell r="I6684">
            <v>-1.89</v>
          </cell>
        </row>
        <row r="6685">
          <cell r="I6685">
            <v>-9</v>
          </cell>
        </row>
        <row r="6686">
          <cell r="I6686">
            <v>-200</v>
          </cell>
        </row>
        <row r="6687">
          <cell r="I6687">
            <v>-60</v>
          </cell>
        </row>
        <row r="6688">
          <cell r="I6688">
            <v>-55.33</v>
          </cell>
        </row>
        <row r="6689">
          <cell r="I6689">
            <v>-2400</v>
          </cell>
        </row>
        <row r="6690">
          <cell r="I6690">
            <v>-2080</v>
          </cell>
        </row>
        <row r="6691">
          <cell r="I6691">
            <v>20000</v>
          </cell>
        </row>
        <row r="6692">
          <cell r="G6692">
            <v>10887</v>
          </cell>
          <cell r="I6692">
            <v>8520</v>
          </cell>
        </row>
        <row r="6693">
          <cell r="G6693">
            <v>10920</v>
          </cell>
          <cell r="I6693">
            <v>10000</v>
          </cell>
        </row>
        <row r="6694">
          <cell r="G6694">
            <v>10921</v>
          </cell>
          <cell r="I6694">
            <v>1121</v>
          </cell>
        </row>
        <row r="6695">
          <cell r="G6695">
            <v>3701552</v>
          </cell>
          <cell r="I6695">
            <v>-293.70999999999998</v>
          </cell>
        </row>
        <row r="6696">
          <cell r="G6696">
            <v>3856106</v>
          </cell>
          <cell r="I6696">
            <v>-23211.37</v>
          </cell>
        </row>
        <row r="6697">
          <cell r="I6697">
            <v>293.70999999999998</v>
          </cell>
        </row>
        <row r="6698">
          <cell r="I6698">
            <v>-1.26</v>
          </cell>
        </row>
        <row r="6699">
          <cell r="I6699">
            <v>-6</v>
          </cell>
        </row>
        <row r="6700">
          <cell r="I6700">
            <v>-1.26</v>
          </cell>
        </row>
        <row r="6701">
          <cell r="I6701">
            <v>-6</v>
          </cell>
        </row>
        <row r="6702">
          <cell r="I6702">
            <v>-3.02</v>
          </cell>
        </row>
        <row r="6703">
          <cell r="I6703">
            <v>-14.4</v>
          </cell>
        </row>
        <row r="6704">
          <cell r="I6704">
            <v>-6.26</v>
          </cell>
        </row>
        <row r="6705">
          <cell r="I6705">
            <v>-29.82</v>
          </cell>
        </row>
        <row r="6706">
          <cell r="I6706">
            <v>-84</v>
          </cell>
        </row>
        <row r="6707">
          <cell r="I6707">
            <v>-400</v>
          </cell>
        </row>
        <row r="6708">
          <cell r="I6708">
            <v>-50</v>
          </cell>
        </row>
        <row r="6709">
          <cell r="I6709">
            <v>-160.19999999999999</v>
          </cell>
        </row>
        <row r="6710">
          <cell r="I6710">
            <v>-122.46</v>
          </cell>
        </row>
        <row r="6711">
          <cell r="G6711">
            <v>10921</v>
          </cell>
          <cell r="I6711">
            <v>-5000</v>
          </cell>
        </row>
        <row r="6712">
          <cell r="G6712">
            <v>10921</v>
          </cell>
          <cell r="I6712">
            <v>5000</v>
          </cell>
        </row>
        <row r="6713">
          <cell r="G6713">
            <v>10921</v>
          </cell>
          <cell r="I6713">
            <v>3000</v>
          </cell>
        </row>
        <row r="6714">
          <cell r="G6714">
            <v>10921</v>
          </cell>
          <cell r="I6714">
            <v>1323</v>
          </cell>
        </row>
        <row r="6715">
          <cell r="G6715">
            <v>3856088</v>
          </cell>
          <cell r="I6715">
            <v>-12500</v>
          </cell>
        </row>
        <row r="6716">
          <cell r="I6716">
            <v>42289.42</v>
          </cell>
        </row>
        <row r="6717">
          <cell r="I6717">
            <v>-7.35</v>
          </cell>
        </row>
        <row r="6718">
          <cell r="I6718">
            <v>-35</v>
          </cell>
        </row>
        <row r="6719">
          <cell r="I6719">
            <v>-91.35</v>
          </cell>
        </row>
        <row r="6720">
          <cell r="I6720">
            <v>-435</v>
          </cell>
        </row>
        <row r="6721">
          <cell r="I6721">
            <v>-48.51</v>
          </cell>
        </row>
        <row r="6722">
          <cell r="I6722">
            <v>-231</v>
          </cell>
        </row>
        <row r="6723">
          <cell r="I6723">
            <v>-1.62</v>
          </cell>
        </row>
        <row r="6724">
          <cell r="I6724">
            <v>-7.72</v>
          </cell>
        </row>
        <row r="6725">
          <cell r="I6725">
            <v>-4293</v>
          </cell>
        </row>
        <row r="6726">
          <cell r="I6726">
            <v>-1.28</v>
          </cell>
        </row>
        <row r="6727">
          <cell r="I6727">
            <v>-6.14</v>
          </cell>
        </row>
        <row r="6728">
          <cell r="I6728">
            <v>-3414</v>
          </cell>
        </row>
        <row r="6729">
          <cell r="I6729">
            <v>-1.62</v>
          </cell>
        </row>
        <row r="6730">
          <cell r="I6730">
            <v>-7.72</v>
          </cell>
        </row>
        <row r="6731">
          <cell r="I6731">
            <v>-4293</v>
          </cell>
        </row>
        <row r="6732">
          <cell r="I6732">
            <v>-200</v>
          </cell>
        </row>
        <row r="6733">
          <cell r="I6733">
            <v>-22.42</v>
          </cell>
        </row>
        <row r="6734">
          <cell r="I6734">
            <v>-170.4</v>
          </cell>
        </row>
        <row r="6735">
          <cell r="I6735">
            <v>-117.84</v>
          </cell>
        </row>
        <row r="6736">
          <cell r="I6736">
            <v>-144.57</v>
          </cell>
        </row>
        <row r="6737">
          <cell r="I6737">
            <v>1.76</v>
          </cell>
        </row>
        <row r="6738">
          <cell r="G6738">
            <v>3879516</v>
          </cell>
          <cell r="I6738">
            <v>-3785.36</v>
          </cell>
        </row>
        <row r="6739">
          <cell r="I6739">
            <v>-146.38</v>
          </cell>
        </row>
        <row r="6740">
          <cell r="I6740">
            <v>-697.05</v>
          </cell>
        </row>
        <row r="6741">
          <cell r="I6741">
            <v>-5.29</v>
          </cell>
        </row>
        <row r="6742">
          <cell r="I6742">
            <v>-25.2</v>
          </cell>
        </row>
        <row r="6743">
          <cell r="I6743">
            <v>-160</v>
          </cell>
        </row>
        <row r="6744">
          <cell r="I6744">
            <v>-26.46</v>
          </cell>
        </row>
        <row r="6745">
          <cell r="I6745">
            <v>-55.93</v>
          </cell>
        </row>
        <row r="6746">
          <cell r="I6746">
            <v>-154.51</v>
          </cell>
        </row>
        <row r="6747">
          <cell r="I6747">
            <v>100</v>
          </cell>
        </row>
        <row r="6748">
          <cell r="I6748">
            <v>30</v>
          </cell>
        </row>
        <row r="6749">
          <cell r="I6749">
            <v>14000</v>
          </cell>
        </row>
        <row r="6750">
          <cell r="G6750">
            <v>10805</v>
          </cell>
          <cell r="I6750">
            <v>3312</v>
          </cell>
        </row>
        <row r="6751">
          <cell r="G6751">
            <v>10891</v>
          </cell>
          <cell r="I6751">
            <v>7000</v>
          </cell>
        </row>
        <row r="6752">
          <cell r="G6752">
            <v>10920</v>
          </cell>
          <cell r="I6752">
            <v>5000</v>
          </cell>
        </row>
        <row r="6753">
          <cell r="G6753">
            <v>10930</v>
          </cell>
          <cell r="I6753">
            <v>2000</v>
          </cell>
        </row>
        <row r="6754">
          <cell r="G6754">
            <v>3856124</v>
          </cell>
          <cell r="I6754">
            <v>-9056.85</v>
          </cell>
        </row>
        <row r="6755">
          <cell r="I6755">
            <v>-2.64</v>
          </cell>
        </row>
        <row r="6756">
          <cell r="I6756">
            <v>-12.6</v>
          </cell>
        </row>
        <row r="6757">
          <cell r="I6757">
            <v>-3.78</v>
          </cell>
        </row>
        <row r="6758">
          <cell r="I6758">
            <v>-18</v>
          </cell>
        </row>
        <row r="6759">
          <cell r="I6759">
            <v>-280</v>
          </cell>
        </row>
        <row r="6760">
          <cell r="I6760">
            <v>-84</v>
          </cell>
        </row>
        <row r="6761">
          <cell r="I6761">
            <v>-29.05</v>
          </cell>
        </row>
        <row r="6762">
          <cell r="I6762">
            <v>0.6</v>
          </cell>
        </row>
        <row r="6763">
          <cell r="I6763">
            <v>-520.29999999999995</v>
          </cell>
        </row>
        <row r="6764">
          <cell r="I6764">
            <v>-123.87</v>
          </cell>
        </row>
        <row r="6765">
          <cell r="I6765">
            <v>-100.76</v>
          </cell>
        </row>
        <row r="6766">
          <cell r="I6766">
            <v>10000</v>
          </cell>
        </row>
        <row r="6767">
          <cell r="G6767">
            <v>10807</v>
          </cell>
          <cell r="I6767">
            <v>6712</v>
          </cell>
        </row>
        <row r="6768">
          <cell r="G6768">
            <v>10839</v>
          </cell>
          <cell r="I6768">
            <v>4100</v>
          </cell>
        </row>
        <row r="6769">
          <cell r="G6769">
            <v>10908</v>
          </cell>
          <cell r="I6769">
            <v>7266.6</v>
          </cell>
        </row>
        <row r="6770">
          <cell r="G6770">
            <v>10937</v>
          </cell>
          <cell r="I6770">
            <v>200</v>
          </cell>
        </row>
        <row r="6771">
          <cell r="G6771">
            <v>3879518</v>
          </cell>
          <cell r="I6771">
            <v>-6000</v>
          </cell>
        </row>
        <row r="6772">
          <cell r="G6772">
            <v>3915931</v>
          </cell>
          <cell r="I6772">
            <v>-4398.91</v>
          </cell>
        </row>
        <row r="6773">
          <cell r="I6773">
            <v>-3.01</v>
          </cell>
        </row>
        <row r="6774">
          <cell r="I6774">
            <v>-14.35</v>
          </cell>
        </row>
        <row r="6775">
          <cell r="I6775">
            <v>-1.66</v>
          </cell>
        </row>
        <row r="6776">
          <cell r="I6776">
            <v>-7.91</v>
          </cell>
        </row>
        <row r="6777">
          <cell r="I6777">
            <v>-40</v>
          </cell>
        </row>
        <row r="6778">
          <cell r="I6778">
            <v>-66.239999999999995</v>
          </cell>
        </row>
        <row r="6779">
          <cell r="I6779">
            <v>-100</v>
          </cell>
        </row>
        <row r="6780">
          <cell r="I6780">
            <v>-140</v>
          </cell>
        </row>
        <row r="6781">
          <cell r="I6781">
            <v>-200</v>
          </cell>
        </row>
        <row r="6782">
          <cell r="I6782">
            <v>-163.87</v>
          </cell>
        </row>
        <row r="6783">
          <cell r="I6783">
            <v>-60.68</v>
          </cell>
        </row>
        <row r="6784">
          <cell r="I6784">
            <v>-1.26</v>
          </cell>
        </row>
        <row r="6785">
          <cell r="I6785">
            <v>-6</v>
          </cell>
        </row>
        <row r="6786">
          <cell r="I6786">
            <v>-15350</v>
          </cell>
        </row>
        <row r="6787">
          <cell r="I6787">
            <v>-1021.86</v>
          </cell>
        </row>
        <row r="6788">
          <cell r="G6788">
            <v>10512</v>
          </cell>
          <cell r="I6788">
            <v>5000</v>
          </cell>
        </row>
        <row r="6789">
          <cell r="G6789">
            <v>10512</v>
          </cell>
          <cell r="I6789">
            <v>3775.5</v>
          </cell>
        </row>
        <row r="6790">
          <cell r="G6790">
            <v>10564</v>
          </cell>
          <cell r="I6790">
            <v>1224.5</v>
          </cell>
        </row>
        <row r="6791">
          <cell r="G6791">
            <v>10564</v>
          </cell>
          <cell r="I6791">
            <v>679.5</v>
          </cell>
        </row>
        <row r="6792">
          <cell r="G6792">
            <v>10572</v>
          </cell>
          <cell r="I6792">
            <v>4320.5</v>
          </cell>
        </row>
        <row r="6793">
          <cell r="G6793">
            <v>10779</v>
          </cell>
          <cell r="I6793">
            <v>3470</v>
          </cell>
        </row>
        <row r="6794">
          <cell r="G6794">
            <v>10851</v>
          </cell>
          <cell r="I6794">
            <v>5000</v>
          </cell>
        </row>
        <row r="6795">
          <cell r="I6795">
            <v>-3.67</v>
          </cell>
        </row>
        <row r="6796">
          <cell r="I6796">
            <v>-17.5</v>
          </cell>
        </row>
        <row r="6797">
          <cell r="I6797">
            <v>-3.67</v>
          </cell>
        </row>
        <row r="6798">
          <cell r="I6798">
            <v>-17.5</v>
          </cell>
        </row>
        <row r="6799">
          <cell r="I6799">
            <v>-3.67</v>
          </cell>
        </row>
        <row r="6800">
          <cell r="I6800">
            <v>-17.5</v>
          </cell>
        </row>
        <row r="6801">
          <cell r="I6801">
            <v>-134.24</v>
          </cell>
        </row>
        <row r="6802">
          <cell r="I6802">
            <v>-4</v>
          </cell>
        </row>
        <row r="6803">
          <cell r="I6803">
            <v>-82</v>
          </cell>
        </row>
        <row r="6804">
          <cell r="I6804">
            <v>-124.89</v>
          </cell>
        </row>
        <row r="6805">
          <cell r="I6805">
            <v>-103.53</v>
          </cell>
        </row>
        <row r="6806">
          <cell r="I6806">
            <v>-157.91999999999999</v>
          </cell>
        </row>
        <row r="6807">
          <cell r="I6807">
            <v>-1.26</v>
          </cell>
        </row>
        <row r="6808">
          <cell r="I6808">
            <v>-6</v>
          </cell>
        </row>
        <row r="6809">
          <cell r="I6809">
            <v>-12991</v>
          </cell>
        </row>
        <row r="6810">
          <cell r="I6810">
            <v>-309.2</v>
          </cell>
        </row>
        <row r="6811">
          <cell r="G6811">
            <v>10798</v>
          </cell>
          <cell r="I6811">
            <v>10000</v>
          </cell>
        </row>
        <row r="6812">
          <cell r="G6812">
            <v>10816</v>
          </cell>
          <cell r="I6812">
            <v>2168</v>
          </cell>
        </row>
        <row r="6813">
          <cell r="G6813">
            <v>10933</v>
          </cell>
          <cell r="I6813">
            <v>5000</v>
          </cell>
        </row>
        <row r="6814">
          <cell r="G6814">
            <v>10937</v>
          </cell>
          <cell r="I6814">
            <v>6000</v>
          </cell>
        </row>
        <row r="6815">
          <cell r="G6815">
            <v>10937</v>
          </cell>
          <cell r="I6815">
            <v>9000</v>
          </cell>
        </row>
        <row r="6816">
          <cell r="G6816">
            <v>3879535</v>
          </cell>
          <cell r="I6816">
            <v>-10000</v>
          </cell>
        </row>
        <row r="6817">
          <cell r="I6817">
            <v>400</v>
          </cell>
        </row>
        <row r="6818">
          <cell r="I6818">
            <v>-100</v>
          </cell>
        </row>
        <row r="6819">
          <cell r="I6819">
            <v>-100</v>
          </cell>
        </row>
        <row r="6820">
          <cell r="I6820">
            <v>-100</v>
          </cell>
        </row>
        <row r="6821">
          <cell r="I6821">
            <v>-93.81</v>
          </cell>
        </row>
        <row r="6822">
          <cell r="I6822">
            <v>-118.14</v>
          </cell>
        </row>
        <row r="6823">
          <cell r="I6823">
            <v>-80.38</v>
          </cell>
        </row>
        <row r="6824">
          <cell r="I6824">
            <v>-309.2</v>
          </cell>
        </row>
        <row r="6825">
          <cell r="G6825">
            <v>10756</v>
          </cell>
          <cell r="I6825">
            <v>25361</v>
          </cell>
        </row>
        <row r="6826">
          <cell r="G6826">
            <v>10798</v>
          </cell>
          <cell r="I6826">
            <v>3369</v>
          </cell>
        </row>
        <row r="6827">
          <cell r="G6827">
            <v>10930</v>
          </cell>
          <cell r="I6827">
            <v>2000</v>
          </cell>
        </row>
        <row r="6828">
          <cell r="G6828">
            <v>10938</v>
          </cell>
          <cell r="I6828">
            <v>5000</v>
          </cell>
        </row>
        <row r="6829">
          <cell r="G6829">
            <v>3915943</v>
          </cell>
          <cell r="I6829">
            <v>-1785.96</v>
          </cell>
        </row>
        <row r="6830">
          <cell r="I6830">
            <v>-120</v>
          </cell>
        </row>
        <row r="6831">
          <cell r="I6831">
            <v>-180</v>
          </cell>
        </row>
        <row r="6832">
          <cell r="I6832">
            <v>-8</v>
          </cell>
        </row>
        <row r="6833">
          <cell r="I6833">
            <v>-200</v>
          </cell>
        </row>
        <row r="6834">
          <cell r="I6834">
            <v>-43.36</v>
          </cell>
        </row>
        <row r="6835">
          <cell r="I6835">
            <v>-93.81</v>
          </cell>
        </row>
        <row r="6836">
          <cell r="I6836">
            <v>-191.14</v>
          </cell>
        </row>
        <row r="6837">
          <cell r="I6837">
            <v>-62.36</v>
          </cell>
        </row>
        <row r="6838">
          <cell r="I6838">
            <v>-0.94</v>
          </cell>
        </row>
        <row r="6839">
          <cell r="I6839">
            <v>-4.5</v>
          </cell>
        </row>
        <row r="6840">
          <cell r="I6840">
            <v>-10463</v>
          </cell>
        </row>
        <row r="6841">
          <cell r="G6841">
            <v>10836</v>
          </cell>
          <cell r="I6841">
            <v>3974</v>
          </cell>
        </row>
        <row r="6842">
          <cell r="G6842">
            <v>10930</v>
          </cell>
          <cell r="I6842">
            <v>2000</v>
          </cell>
        </row>
        <row r="6843">
          <cell r="G6843">
            <v>3797671</v>
          </cell>
          <cell r="I6843">
            <v>-20000</v>
          </cell>
        </row>
        <row r="6844">
          <cell r="G6844">
            <v>3915924</v>
          </cell>
          <cell r="I6844">
            <v>-7000</v>
          </cell>
        </row>
        <row r="6845">
          <cell r="I6845">
            <v>470</v>
          </cell>
        </row>
        <row r="6846">
          <cell r="I6846">
            <v>-1.89</v>
          </cell>
        </row>
        <row r="6847">
          <cell r="I6847">
            <v>-9</v>
          </cell>
        </row>
        <row r="6848">
          <cell r="I6848">
            <v>-40</v>
          </cell>
        </row>
        <row r="6849">
          <cell r="I6849">
            <v>-67.38</v>
          </cell>
        </row>
        <row r="6850">
          <cell r="I6850">
            <v>-100</v>
          </cell>
        </row>
        <row r="6851">
          <cell r="I6851">
            <v>-69.400000000000006</v>
          </cell>
        </row>
        <row r="6852">
          <cell r="I6852">
            <v>-507.22</v>
          </cell>
        </row>
        <row r="6853">
          <cell r="I6853">
            <v>-235.19</v>
          </cell>
        </row>
        <row r="6854">
          <cell r="I6854">
            <v>-77.36</v>
          </cell>
        </row>
        <row r="6855">
          <cell r="G6855">
            <v>10864</v>
          </cell>
          <cell r="I6855">
            <v>10300</v>
          </cell>
        </row>
        <row r="6856">
          <cell r="G6856">
            <v>10864</v>
          </cell>
          <cell r="I6856">
            <v>4500</v>
          </cell>
        </row>
        <row r="6857">
          <cell r="G6857">
            <v>10942</v>
          </cell>
          <cell r="I6857">
            <v>480</v>
          </cell>
        </row>
        <row r="6858">
          <cell r="G6858">
            <v>3856081</v>
          </cell>
          <cell r="I6858">
            <v>-20000</v>
          </cell>
        </row>
        <row r="6859">
          <cell r="G6859">
            <v>3856119</v>
          </cell>
          <cell r="I6859">
            <v>-7500</v>
          </cell>
        </row>
        <row r="6860">
          <cell r="G6860">
            <v>3879503</v>
          </cell>
          <cell r="I6860">
            <v>-20000</v>
          </cell>
        </row>
        <row r="6861">
          <cell r="I6861">
            <v>-40</v>
          </cell>
        </row>
        <row r="6862">
          <cell r="I6862">
            <v>-79.48</v>
          </cell>
        </row>
        <row r="6863">
          <cell r="I6863">
            <v>-9.4</v>
          </cell>
        </row>
        <row r="6864">
          <cell r="I6864">
            <v>-38.659999999999997</v>
          </cell>
        </row>
        <row r="6865">
          <cell r="I6865">
            <v>-166.75</v>
          </cell>
        </row>
        <row r="6866">
          <cell r="I6866">
            <v>-20.49</v>
          </cell>
        </row>
        <row r="6867">
          <cell r="G6867">
            <v>10772</v>
          </cell>
          <cell r="I6867">
            <v>9786</v>
          </cell>
        </row>
        <row r="6868">
          <cell r="G6868">
            <v>10847</v>
          </cell>
          <cell r="I6868">
            <v>2300</v>
          </cell>
        </row>
        <row r="6869">
          <cell r="G6869">
            <v>10946</v>
          </cell>
          <cell r="I6869">
            <v>2000</v>
          </cell>
        </row>
        <row r="6870">
          <cell r="G6870">
            <v>3879500</v>
          </cell>
          <cell r="I6870">
            <v>-15000</v>
          </cell>
        </row>
        <row r="6871">
          <cell r="I6871">
            <v>-206</v>
          </cell>
        </row>
        <row r="6872">
          <cell r="I6872">
            <v>-90</v>
          </cell>
        </row>
        <row r="6873">
          <cell r="I6873">
            <v>-9.19</v>
          </cell>
        </row>
        <row r="6874">
          <cell r="I6874">
            <v>-91.55</v>
          </cell>
        </row>
        <row r="6875">
          <cell r="I6875">
            <v>-285.76</v>
          </cell>
        </row>
        <row r="6876">
          <cell r="G6876">
            <v>10752</v>
          </cell>
          <cell r="I6876">
            <v>9934</v>
          </cell>
        </row>
        <row r="6877">
          <cell r="G6877">
            <v>10844</v>
          </cell>
          <cell r="I6877">
            <v>6000</v>
          </cell>
        </row>
        <row r="6878">
          <cell r="G6878">
            <v>10864</v>
          </cell>
          <cell r="I6878">
            <v>-4600</v>
          </cell>
        </row>
        <row r="6879">
          <cell r="G6879">
            <v>10913</v>
          </cell>
          <cell r="I6879">
            <v>264</v>
          </cell>
        </row>
        <row r="6880">
          <cell r="G6880">
            <v>10920</v>
          </cell>
          <cell r="I6880">
            <v>5000</v>
          </cell>
        </row>
        <row r="6881">
          <cell r="G6881">
            <v>10939</v>
          </cell>
          <cell r="I6881">
            <v>8000</v>
          </cell>
        </row>
        <row r="6882">
          <cell r="G6882">
            <v>3915912</v>
          </cell>
          <cell r="I6882">
            <v>-3381.1</v>
          </cell>
        </row>
        <row r="6883">
          <cell r="I6883">
            <v>-5.78</v>
          </cell>
        </row>
        <row r="6884">
          <cell r="I6884">
            <v>-27.54</v>
          </cell>
        </row>
        <row r="6885">
          <cell r="I6885">
            <v>-241.72</v>
          </cell>
        </row>
        <row r="6886">
          <cell r="I6886">
            <v>-40</v>
          </cell>
        </row>
        <row r="6887">
          <cell r="I6887">
            <v>-84.51</v>
          </cell>
        </row>
        <row r="6888">
          <cell r="I6888">
            <v>-91.82</v>
          </cell>
        </row>
        <row r="6889">
          <cell r="I6889">
            <v>-37.799999999999997</v>
          </cell>
        </row>
        <row r="6890">
          <cell r="I6890">
            <v>-180</v>
          </cell>
        </row>
        <row r="6891">
          <cell r="I6891">
            <v>-30</v>
          </cell>
        </row>
        <row r="6892">
          <cell r="I6892">
            <v>-210</v>
          </cell>
        </row>
        <row r="6893">
          <cell r="I6893">
            <v>-1000</v>
          </cell>
        </row>
        <row r="6894">
          <cell r="I6894">
            <v>-131.25</v>
          </cell>
        </row>
        <row r="6895">
          <cell r="I6895">
            <v>-625</v>
          </cell>
        </row>
        <row r="6896">
          <cell r="G6896">
            <v>10837</v>
          </cell>
          <cell r="I6896">
            <v>2369</v>
          </cell>
        </row>
        <row r="6897">
          <cell r="G6897">
            <v>10840</v>
          </cell>
          <cell r="I6897">
            <v>15300</v>
          </cell>
        </row>
        <row r="6898">
          <cell r="G6898">
            <v>10851</v>
          </cell>
          <cell r="I6898">
            <v>5000</v>
          </cell>
        </row>
        <row r="6899">
          <cell r="G6899">
            <v>10892</v>
          </cell>
          <cell r="I6899">
            <v>10000</v>
          </cell>
        </row>
        <row r="6900">
          <cell r="G6900">
            <v>10957</v>
          </cell>
          <cell r="I6900">
            <v>3215</v>
          </cell>
        </row>
        <row r="6901">
          <cell r="G6901">
            <v>3797637</v>
          </cell>
          <cell r="I6901">
            <v>-7715.57</v>
          </cell>
        </row>
        <row r="6902">
          <cell r="G6902">
            <v>3879536</v>
          </cell>
          <cell r="I6902">
            <v>-10000</v>
          </cell>
        </row>
        <row r="6903">
          <cell r="G6903">
            <v>3915918</v>
          </cell>
          <cell r="I6903">
            <v>-3000</v>
          </cell>
        </row>
        <row r="6904">
          <cell r="I6904">
            <v>-1.89</v>
          </cell>
        </row>
        <row r="6905">
          <cell r="I6905">
            <v>-9</v>
          </cell>
        </row>
        <row r="6906">
          <cell r="I6906">
            <v>-100</v>
          </cell>
        </row>
        <row r="6907">
          <cell r="I6907">
            <v>-120</v>
          </cell>
        </row>
        <row r="6908">
          <cell r="I6908">
            <v>-160</v>
          </cell>
        </row>
        <row r="6909">
          <cell r="I6909">
            <v>-5.28</v>
          </cell>
        </row>
        <row r="6910">
          <cell r="I6910">
            <v>-198.68</v>
          </cell>
        </row>
        <row r="6911">
          <cell r="I6911">
            <v>-175.18</v>
          </cell>
        </row>
        <row r="6912">
          <cell r="I6912">
            <v>-63.03</v>
          </cell>
        </row>
        <row r="6913">
          <cell r="I6913">
            <v>-455.71</v>
          </cell>
        </row>
        <row r="6914">
          <cell r="G6914">
            <v>10823</v>
          </cell>
          <cell r="I6914">
            <v>3892</v>
          </cell>
        </row>
        <row r="6915">
          <cell r="G6915">
            <v>10865</v>
          </cell>
          <cell r="I6915">
            <v>3500</v>
          </cell>
        </row>
        <row r="6916">
          <cell r="G6916">
            <v>10870</v>
          </cell>
          <cell r="I6916">
            <v>1500</v>
          </cell>
        </row>
        <row r="6917">
          <cell r="G6917">
            <v>10892</v>
          </cell>
          <cell r="I6917">
            <v>877</v>
          </cell>
        </row>
        <row r="6918">
          <cell r="G6918">
            <v>3856089</v>
          </cell>
          <cell r="I6918">
            <v>-2060</v>
          </cell>
        </row>
        <row r="6919">
          <cell r="G6919">
            <v>3879519</v>
          </cell>
          <cell r="I6919">
            <v>-6282</v>
          </cell>
        </row>
        <row r="6920">
          <cell r="G6920">
            <v>3879520</v>
          </cell>
          <cell r="I6920">
            <v>-2000</v>
          </cell>
        </row>
        <row r="6921">
          <cell r="G6921">
            <v>3879525</v>
          </cell>
          <cell r="I6921">
            <v>-15000</v>
          </cell>
        </row>
        <row r="6922">
          <cell r="G6922">
            <v>3915917</v>
          </cell>
          <cell r="I6922">
            <v>-1477</v>
          </cell>
        </row>
        <row r="6923">
          <cell r="I6923">
            <v>-306</v>
          </cell>
        </row>
        <row r="6924">
          <cell r="I6924">
            <v>-200</v>
          </cell>
        </row>
        <row r="6925">
          <cell r="I6925">
            <v>-64.3</v>
          </cell>
        </row>
        <row r="6926">
          <cell r="I6926">
            <v>-138.26</v>
          </cell>
        </row>
        <row r="6927">
          <cell r="I6927">
            <v>-212.56</v>
          </cell>
        </row>
        <row r="6928">
          <cell r="I6928">
            <v>-127.85</v>
          </cell>
        </row>
        <row r="6929">
          <cell r="I6929">
            <v>-309.2</v>
          </cell>
        </row>
        <row r="6930">
          <cell r="G6930">
            <v>10803</v>
          </cell>
          <cell r="I6930">
            <v>3600</v>
          </cell>
        </row>
        <row r="6931">
          <cell r="G6931">
            <v>10850</v>
          </cell>
          <cell r="I6931">
            <v>214</v>
          </cell>
        </row>
        <row r="6932">
          <cell r="G6932">
            <v>10920</v>
          </cell>
          <cell r="I6932">
            <v>5000</v>
          </cell>
        </row>
        <row r="6933">
          <cell r="G6933">
            <v>10949</v>
          </cell>
          <cell r="I6933">
            <v>345</v>
          </cell>
        </row>
        <row r="6934">
          <cell r="G6934">
            <v>10956</v>
          </cell>
          <cell r="I6934">
            <v>2089</v>
          </cell>
        </row>
        <row r="6935">
          <cell r="G6935">
            <v>10968</v>
          </cell>
          <cell r="I6935">
            <v>5000</v>
          </cell>
        </row>
        <row r="6936">
          <cell r="G6936">
            <v>3879504</v>
          </cell>
          <cell r="I6936">
            <v>-21747.42</v>
          </cell>
        </row>
        <row r="6937">
          <cell r="I6937">
            <v>-77.84</v>
          </cell>
        </row>
        <row r="6938">
          <cell r="I6938">
            <v>-100</v>
          </cell>
        </row>
        <row r="6939">
          <cell r="I6939">
            <v>-17.54</v>
          </cell>
        </row>
        <row r="6940">
          <cell r="I6940">
            <v>-93.81</v>
          </cell>
        </row>
        <row r="6941">
          <cell r="I6941">
            <v>-86.75</v>
          </cell>
        </row>
        <row r="6942">
          <cell r="I6942">
            <v>-165.14</v>
          </cell>
        </row>
        <row r="6943">
          <cell r="I6943">
            <v>-715.11</v>
          </cell>
        </row>
        <row r="6944">
          <cell r="I6944">
            <v>-390.94</v>
          </cell>
        </row>
        <row r="6945">
          <cell r="G6945">
            <v>10786</v>
          </cell>
          <cell r="I6945">
            <v>10300</v>
          </cell>
        </row>
        <row r="6946">
          <cell r="G6946">
            <v>10809</v>
          </cell>
          <cell r="I6946">
            <v>11897</v>
          </cell>
        </row>
        <row r="6947">
          <cell r="G6947">
            <v>10964</v>
          </cell>
          <cell r="I6947">
            <v>2000</v>
          </cell>
        </row>
        <row r="6948">
          <cell r="G6948">
            <v>3856082</v>
          </cell>
          <cell r="I6948">
            <v>-20000</v>
          </cell>
        </row>
        <row r="6949">
          <cell r="G6949">
            <v>3856120</v>
          </cell>
          <cell r="I6949">
            <v>-7457.6</v>
          </cell>
        </row>
        <row r="6950">
          <cell r="G6950">
            <v>3856123</v>
          </cell>
          <cell r="I6950">
            <v>-5000</v>
          </cell>
        </row>
        <row r="6951">
          <cell r="G6951">
            <v>3879537</v>
          </cell>
          <cell r="I6951">
            <v>-10000</v>
          </cell>
        </row>
        <row r="6952">
          <cell r="G6952">
            <v>3879547</v>
          </cell>
          <cell r="I6952">
            <v>-3296.26</v>
          </cell>
        </row>
        <row r="6953">
          <cell r="I6953">
            <v>-1.26</v>
          </cell>
        </row>
        <row r="6954">
          <cell r="I6954">
            <v>-6</v>
          </cell>
        </row>
        <row r="6955">
          <cell r="I6955">
            <v>-100</v>
          </cell>
        </row>
        <row r="6956">
          <cell r="I6956">
            <v>-72</v>
          </cell>
        </row>
        <row r="6957">
          <cell r="I6957">
            <v>-40.86</v>
          </cell>
        </row>
        <row r="6958">
          <cell r="I6958">
            <v>-63.85</v>
          </cell>
        </row>
        <row r="6959">
          <cell r="I6959">
            <v>-132.19999999999999</v>
          </cell>
        </row>
        <row r="6960">
          <cell r="I6960">
            <v>4.29</v>
          </cell>
        </row>
        <row r="6961">
          <cell r="I6961">
            <v>-5000</v>
          </cell>
        </row>
        <row r="6962">
          <cell r="G6962">
            <v>10802</v>
          </cell>
          <cell r="I6962">
            <v>5355</v>
          </cell>
        </row>
        <row r="6963">
          <cell r="G6963">
            <v>10930</v>
          </cell>
          <cell r="I6963">
            <v>2000</v>
          </cell>
        </row>
        <row r="6964">
          <cell r="G6964">
            <v>10946</v>
          </cell>
          <cell r="I6964">
            <v>1915</v>
          </cell>
        </row>
        <row r="6965">
          <cell r="G6965">
            <v>3915911</v>
          </cell>
          <cell r="I6965">
            <v>-3700</v>
          </cell>
        </row>
        <row r="6966">
          <cell r="I6966">
            <v>-2.02</v>
          </cell>
        </row>
        <row r="6967">
          <cell r="I6967">
            <v>-9.6300000000000008</v>
          </cell>
        </row>
        <row r="6968">
          <cell r="I6968">
            <v>-237.94</v>
          </cell>
        </row>
        <row r="6969">
          <cell r="I6969">
            <v>-206</v>
          </cell>
        </row>
        <row r="6970">
          <cell r="I6970">
            <v>-40</v>
          </cell>
        </row>
        <row r="6971">
          <cell r="I6971">
            <v>-145.18</v>
          </cell>
        </row>
        <row r="6972">
          <cell r="I6972">
            <v>-305.81</v>
          </cell>
        </row>
        <row r="6973">
          <cell r="G6973">
            <v>10851</v>
          </cell>
          <cell r="I6973">
            <v>4800</v>
          </cell>
        </row>
        <row r="6974">
          <cell r="G6974">
            <v>10963</v>
          </cell>
          <cell r="I6974">
            <v>5000</v>
          </cell>
        </row>
        <row r="6975">
          <cell r="G6975">
            <v>10971</v>
          </cell>
          <cell r="I6975">
            <v>1000</v>
          </cell>
        </row>
        <row r="6976">
          <cell r="G6976">
            <v>10972</v>
          </cell>
          <cell r="I6976">
            <v>3960</v>
          </cell>
        </row>
        <row r="6977">
          <cell r="G6977">
            <v>3797672</v>
          </cell>
          <cell r="I6977">
            <v>-22185.06</v>
          </cell>
        </row>
        <row r="6978">
          <cell r="G6978">
            <v>3935355</v>
          </cell>
          <cell r="I6978">
            <v>-2989</v>
          </cell>
        </row>
        <row r="6979">
          <cell r="I6979">
            <v>-1.89</v>
          </cell>
        </row>
        <row r="6980">
          <cell r="I6980">
            <v>-9</v>
          </cell>
        </row>
        <row r="6981">
          <cell r="I6981">
            <v>-1.48</v>
          </cell>
        </row>
        <row r="6982">
          <cell r="I6982">
            <v>-7.06</v>
          </cell>
        </row>
        <row r="6983">
          <cell r="I6983">
            <v>-3922.3</v>
          </cell>
        </row>
        <row r="6984">
          <cell r="I6984">
            <v>-1.26</v>
          </cell>
        </row>
        <row r="6985">
          <cell r="I6985">
            <v>-6</v>
          </cell>
        </row>
        <row r="6986">
          <cell r="I6986">
            <v>-7.56</v>
          </cell>
        </row>
        <row r="6987">
          <cell r="I6987">
            <v>-36</v>
          </cell>
        </row>
        <row r="6988">
          <cell r="I6988">
            <v>-38.299999999999997</v>
          </cell>
        </row>
        <row r="6989">
          <cell r="I6989">
            <v>-40</v>
          </cell>
        </row>
        <row r="6990">
          <cell r="I6990">
            <v>-107.1</v>
          </cell>
        </row>
        <row r="6991">
          <cell r="I6991">
            <v>-55.62</v>
          </cell>
        </row>
        <row r="6992">
          <cell r="I6992">
            <v>-25.15</v>
          </cell>
        </row>
        <row r="6993">
          <cell r="I6993">
            <v>-296.82</v>
          </cell>
        </row>
        <row r="6994">
          <cell r="I6994">
            <v>20000</v>
          </cell>
        </row>
        <row r="6995">
          <cell r="G6995">
            <v>3915948</v>
          </cell>
          <cell r="I6995">
            <v>-1362</v>
          </cell>
        </row>
        <row r="6996">
          <cell r="I6996">
            <v>-100</v>
          </cell>
        </row>
        <row r="6997">
          <cell r="I6997">
            <v>-79.2</v>
          </cell>
        </row>
        <row r="6998">
          <cell r="I6998">
            <v>-400</v>
          </cell>
        </row>
        <row r="6999">
          <cell r="I6999">
            <v>-90.06</v>
          </cell>
        </row>
        <row r="7000">
          <cell r="I7000">
            <v>-200.77</v>
          </cell>
        </row>
        <row r="7001">
          <cell r="I7001">
            <v>-176.05</v>
          </cell>
        </row>
        <row r="7002">
          <cell r="G7002">
            <v>10871</v>
          </cell>
          <cell r="I7002">
            <v>9939.67</v>
          </cell>
        </row>
        <row r="7003">
          <cell r="G7003">
            <v>10967</v>
          </cell>
          <cell r="I7003">
            <v>12250</v>
          </cell>
        </row>
        <row r="7004">
          <cell r="G7004">
            <v>10968</v>
          </cell>
          <cell r="I7004">
            <v>5000</v>
          </cell>
        </row>
        <row r="7005">
          <cell r="G7005">
            <v>3879501</v>
          </cell>
          <cell r="I7005">
            <v>-15000</v>
          </cell>
        </row>
        <row r="7006">
          <cell r="I7006">
            <v>-30</v>
          </cell>
        </row>
        <row r="7007">
          <cell r="I7007">
            <v>-12.18</v>
          </cell>
        </row>
        <row r="7008">
          <cell r="I7008">
            <v>-100</v>
          </cell>
        </row>
        <row r="7009">
          <cell r="I7009">
            <v>-2699.91</v>
          </cell>
        </row>
        <row r="7010">
          <cell r="G7010">
            <v>10884</v>
          </cell>
          <cell r="I7010">
            <v>13262</v>
          </cell>
        </row>
        <row r="7011">
          <cell r="G7011">
            <v>10910</v>
          </cell>
          <cell r="I7011">
            <v>2350</v>
          </cell>
        </row>
        <row r="7012">
          <cell r="G7012">
            <v>10930</v>
          </cell>
          <cell r="I7012">
            <v>2000</v>
          </cell>
        </row>
        <row r="7013">
          <cell r="G7013">
            <v>10930</v>
          </cell>
          <cell r="I7013">
            <v>800</v>
          </cell>
        </row>
        <row r="7014">
          <cell r="G7014">
            <v>10953</v>
          </cell>
          <cell r="I7014">
            <v>8500</v>
          </cell>
        </row>
        <row r="7015">
          <cell r="G7015">
            <v>10977</v>
          </cell>
          <cell r="I7015">
            <v>2000</v>
          </cell>
        </row>
        <row r="7016">
          <cell r="G7016">
            <v>10980</v>
          </cell>
          <cell r="I7016">
            <v>1260</v>
          </cell>
        </row>
        <row r="7017">
          <cell r="G7017">
            <v>10986</v>
          </cell>
          <cell r="I7017">
            <v>4000</v>
          </cell>
        </row>
        <row r="7018">
          <cell r="G7018">
            <v>3879511</v>
          </cell>
          <cell r="I7018">
            <v>-12654.6</v>
          </cell>
        </row>
        <row r="7019">
          <cell r="G7019">
            <v>3879543</v>
          </cell>
          <cell r="I7019">
            <v>-2000</v>
          </cell>
        </row>
        <row r="7020">
          <cell r="G7020">
            <v>3879546</v>
          </cell>
          <cell r="I7020">
            <v>-2224.0300000000002</v>
          </cell>
        </row>
        <row r="7021">
          <cell r="G7021">
            <v>3915905</v>
          </cell>
          <cell r="I7021">
            <v>-10000</v>
          </cell>
        </row>
        <row r="7022">
          <cell r="I7022">
            <v>31804.19</v>
          </cell>
        </row>
        <row r="7023">
          <cell r="I7023">
            <v>-1.26</v>
          </cell>
        </row>
        <row r="7024">
          <cell r="I7024">
            <v>-6</v>
          </cell>
        </row>
        <row r="7025">
          <cell r="I7025">
            <v>-5.9</v>
          </cell>
        </row>
        <row r="7026">
          <cell r="I7026">
            <v>-28.1</v>
          </cell>
        </row>
        <row r="7027">
          <cell r="I7027">
            <v>-76.73</v>
          </cell>
        </row>
        <row r="7028">
          <cell r="I7028">
            <v>-365.4</v>
          </cell>
        </row>
        <row r="7029">
          <cell r="I7029">
            <v>-48.51</v>
          </cell>
        </row>
        <row r="7030">
          <cell r="I7030">
            <v>-231</v>
          </cell>
        </row>
        <row r="7031">
          <cell r="I7031">
            <v>-1.51</v>
          </cell>
        </row>
        <row r="7032">
          <cell r="I7032">
            <v>-7.2</v>
          </cell>
        </row>
        <row r="7033">
          <cell r="I7033">
            <v>-1.1200000000000001</v>
          </cell>
        </row>
        <row r="7034">
          <cell r="I7034">
            <v>-10.74</v>
          </cell>
        </row>
        <row r="7035">
          <cell r="I7035">
            <v>-198.79</v>
          </cell>
        </row>
        <row r="7036">
          <cell r="I7036">
            <v>-191</v>
          </cell>
        </row>
        <row r="7037">
          <cell r="I7037">
            <v>-0.26</v>
          </cell>
        </row>
        <row r="7038">
          <cell r="I7038">
            <v>-116.93</v>
          </cell>
        </row>
        <row r="7039">
          <cell r="I7039">
            <v>-90.6</v>
          </cell>
        </row>
        <row r="7040">
          <cell r="G7040">
            <v>10983</v>
          </cell>
          <cell r="I7040">
            <v>4000</v>
          </cell>
        </row>
        <row r="7041">
          <cell r="G7041">
            <v>10984</v>
          </cell>
          <cell r="I7041">
            <v>10000</v>
          </cell>
        </row>
        <row r="7042">
          <cell r="G7042">
            <v>3701553</v>
          </cell>
          <cell r="I7042">
            <v>-344.64</v>
          </cell>
        </row>
        <row r="7043">
          <cell r="G7043">
            <v>3879524</v>
          </cell>
          <cell r="I7043">
            <v>-15000</v>
          </cell>
        </row>
        <row r="7044">
          <cell r="G7044">
            <v>3879532</v>
          </cell>
          <cell r="I7044">
            <v>-20000</v>
          </cell>
        </row>
        <row r="7045">
          <cell r="G7045">
            <v>3879538</v>
          </cell>
          <cell r="I7045">
            <v>-10000</v>
          </cell>
        </row>
        <row r="7046">
          <cell r="G7046">
            <v>3915910</v>
          </cell>
          <cell r="I7046">
            <v>-3700</v>
          </cell>
        </row>
        <row r="7047">
          <cell r="G7047">
            <v>3915928</v>
          </cell>
          <cell r="I7047">
            <v>-5000</v>
          </cell>
        </row>
        <row r="7048">
          <cell r="I7048">
            <v>0.01</v>
          </cell>
        </row>
        <row r="7049">
          <cell r="I7049">
            <v>-520.29999999999995</v>
          </cell>
        </row>
        <row r="7050">
          <cell r="I7050">
            <v>-7.56</v>
          </cell>
        </row>
        <row r="7051">
          <cell r="I7051">
            <v>-36</v>
          </cell>
        </row>
        <row r="7052">
          <cell r="I7052">
            <v>-40</v>
          </cell>
        </row>
        <row r="7053">
          <cell r="I7053">
            <v>-170</v>
          </cell>
        </row>
        <row r="7054">
          <cell r="I7054">
            <v>-40</v>
          </cell>
        </row>
        <row r="7055">
          <cell r="I7055">
            <v>-16</v>
          </cell>
        </row>
        <row r="7056">
          <cell r="I7056">
            <v>-25.2</v>
          </cell>
        </row>
        <row r="7057">
          <cell r="I7057">
            <v>-312.24</v>
          </cell>
        </row>
        <row r="7058">
          <cell r="I7058">
            <v>-80</v>
          </cell>
        </row>
        <row r="7059">
          <cell r="I7059">
            <v>-205.03</v>
          </cell>
        </row>
        <row r="7060">
          <cell r="I7060">
            <v>-168.23</v>
          </cell>
        </row>
        <row r="7061">
          <cell r="I7061">
            <v>20000</v>
          </cell>
        </row>
        <row r="7062">
          <cell r="G7062">
            <v>10945</v>
          </cell>
          <cell r="I7062">
            <v>15000</v>
          </cell>
        </row>
        <row r="7063">
          <cell r="G7063">
            <v>10974</v>
          </cell>
          <cell r="I7063">
            <v>7000</v>
          </cell>
        </row>
        <row r="7064">
          <cell r="G7064">
            <v>10987</v>
          </cell>
          <cell r="I7064">
            <v>10000</v>
          </cell>
        </row>
        <row r="7065">
          <cell r="G7065">
            <v>10988</v>
          </cell>
          <cell r="I7065">
            <v>2000</v>
          </cell>
        </row>
        <row r="7066">
          <cell r="G7066">
            <v>3797596</v>
          </cell>
          <cell r="I7066">
            <v>-12310.26</v>
          </cell>
        </row>
        <row r="7067">
          <cell r="G7067">
            <v>3856078</v>
          </cell>
          <cell r="I7067">
            <v>-2486.25</v>
          </cell>
        </row>
        <row r="7068">
          <cell r="G7068">
            <v>3879521</v>
          </cell>
          <cell r="I7068">
            <v>-2852.97</v>
          </cell>
        </row>
        <row r="7069">
          <cell r="I7069">
            <v>-100.19</v>
          </cell>
        </row>
        <row r="7070">
          <cell r="I7070">
            <v>-1.26</v>
          </cell>
        </row>
        <row r="7071">
          <cell r="I7071">
            <v>-6</v>
          </cell>
        </row>
        <row r="7072">
          <cell r="I7072">
            <v>-9.4499999999999993</v>
          </cell>
        </row>
        <row r="7073">
          <cell r="I7073">
            <v>-45</v>
          </cell>
        </row>
        <row r="7074">
          <cell r="I7074">
            <v>-280</v>
          </cell>
        </row>
        <row r="7075">
          <cell r="I7075">
            <v>-400</v>
          </cell>
        </row>
        <row r="7076">
          <cell r="I7076">
            <v>-204</v>
          </cell>
        </row>
        <row r="7077">
          <cell r="I7077">
            <v>-331.72</v>
          </cell>
        </row>
        <row r="7078">
          <cell r="I7078">
            <v>-3539.98</v>
          </cell>
        </row>
        <row r="7079">
          <cell r="I7079">
            <v>25000</v>
          </cell>
        </row>
        <row r="7080">
          <cell r="G7080">
            <v>10987</v>
          </cell>
          <cell r="I7080">
            <v>3000</v>
          </cell>
        </row>
        <row r="7081">
          <cell r="G7081">
            <v>10991</v>
          </cell>
          <cell r="I7081">
            <v>200</v>
          </cell>
        </row>
        <row r="7082">
          <cell r="G7082">
            <v>3856090</v>
          </cell>
          <cell r="I7082">
            <v>-2060</v>
          </cell>
        </row>
        <row r="7083">
          <cell r="G7083">
            <v>3879545</v>
          </cell>
          <cell r="I7083">
            <v>-3000</v>
          </cell>
        </row>
        <row r="7084">
          <cell r="G7084">
            <v>3915908</v>
          </cell>
          <cell r="I7084">
            <v>-1600</v>
          </cell>
        </row>
        <row r="7085">
          <cell r="G7085">
            <v>3915913</v>
          </cell>
          <cell r="I7085">
            <v>-5000</v>
          </cell>
        </row>
        <row r="7086">
          <cell r="I7086">
            <v>100</v>
          </cell>
        </row>
        <row r="7087">
          <cell r="I7087">
            <v>-40</v>
          </cell>
        </row>
        <row r="7088">
          <cell r="I7088">
            <v>-500</v>
          </cell>
        </row>
        <row r="7089">
          <cell r="I7089">
            <v>-117.99</v>
          </cell>
        </row>
        <row r="7090">
          <cell r="I7090">
            <v>-251.21</v>
          </cell>
        </row>
        <row r="7091">
          <cell r="I7091">
            <v>-3.82</v>
          </cell>
        </row>
        <row r="7092">
          <cell r="I7092">
            <v>-273.89</v>
          </cell>
        </row>
        <row r="7093">
          <cell r="I7093">
            <v>-110.91</v>
          </cell>
        </row>
        <row r="7094">
          <cell r="I7094">
            <v>-2.83</v>
          </cell>
        </row>
        <row r="7095">
          <cell r="I7095">
            <v>-13.5</v>
          </cell>
        </row>
        <row r="7096">
          <cell r="I7096">
            <v>-26728</v>
          </cell>
        </row>
        <row r="7097">
          <cell r="I7097">
            <v>26919.47</v>
          </cell>
        </row>
        <row r="7098">
          <cell r="I7098">
            <v>-4.2600000000000051</v>
          </cell>
        </row>
        <row r="7099">
          <cell r="G7099">
            <v>10993</v>
          </cell>
          <cell r="I7099">
            <v>4000</v>
          </cell>
        </row>
        <row r="7100">
          <cell r="I7100">
            <v>-4.1500000000000004</v>
          </cell>
        </row>
        <row r="7101">
          <cell r="I7101">
            <v>-19.8</v>
          </cell>
        </row>
        <row r="7102">
          <cell r="I7102">
            <v>-2.58</v>
          </cell>
        </row>
        <row r="7103">
          <cell r="I7103">
            <v>-12.32</v>
          </cell>
        </row>
        <row r="7104">
          <cell r="I7104">
            <v>-1.91</v>
          </cell>
        </row>
        <row r="7105">
          <cell r="I7105">
            <v>-0.56999999999999995</v>
          </cell>
        </row>
        <row r="7106">
          <cell r="I7106">
            <v>-235.87</v>
          </cell>
        </row>
        <row r="7107">
          <cell r="I7107">
            <v>-12550</v>
          </cell>
        </row>
        <row r="7108">
          <cell r="I7108">
            <v>11000</v>
          </cell>
        </row>
        <row r="7109">
          <cell r="G7109">
            <v>10885</v>
          </cell>
          <cell r="I7109">
            <v>10000</v>
          </cell>
        </row>
        <row r="7110">
          <cell r="G7110">
            <v>10999</v>
          </cell>
          <cell r="I7110">
            <v>6845</v>
          </cell>
        </row>
        <row r="7111">
          <cell r="G7111">
            <v>11003</v>
          </cell>
          <cell r="I7111">
            <v>500</v>
          </cell>
        </row>
        <row r="7112">
          <cell r="G7112">
            <v>3879505</v>
          </cell>
          <cell r="I7112">
            <v>-3500</v>
          </cell>
        </row>
        <row r="7113">
          <cell r="G7113">
            <v>3915909</v>
          </cell>
          <cell r="I7113">
            <v>-1862.26</v>
          </cell>
        </row>
        <row r="7114">
          <cell r="G7114">
            <v>3915919</v>
          </cell>
          <cell r="I7114">
            <v>-2500</v>
          </cell>
        </row>
        <row r="7115">
          <cell r="I7115">
            <v>-80</v>
          </cell>
        </row>
        <row r="7116">
          <cell r="I7116">
            <v>-220</v>
          </cell>
        </row>
        <row r="7117">
          <cell r="I7117">
            <v>-90</v>
          </cell>
        </row>
        <row r="7118">
          <cell r="I7118">
            <v>-75.52</v>
          </cell>
        </row>
        <row r="7119">
          <cell r="I7119">
            <v>-21.34</v>
          </cell>
        </row>
        <row r="7120">
          <cell r="G7120">
            <v>10991</v>
          </cell>
          <cell r="I7120">
            <v>2980</v>
          </cell>
        </row>
        <row r="7121">
          <cell r="G7121">
            <v>10995</v>
          </cell>
          <cell r="I7121">
            <v>5000</v>
          </cell>
        </row>
        <row r="7122">
          <cell r="G7122">
            <v>10997</v>
          </cell>
          <cell r="I7122">
            <v>14250</v>
          </cell>
        </row>
        <row r="7123">
          <cell r="G7123">
            <v>11003</v>
          </cell>
          <cell r="I7123">
            <v>2852</v>
          </cell>
        </row>
        <row r="7124">
          <cell r="G7124">
            <v>11003</v>
          </cell>
          <cell r="I7124">
            <v>2058</v>
          </cell>
        </row>
        <row r="7125">
          <cell r="G7125">
            <v>11003</v>
          </cell>
          <cell r="I7125">
            <v>580</v>
          </cell>
        </row>
        <row r="7126">
          <cell r="G7126">
            <v>11004</v>
          </cell>
          <cell r="I7126">
            <v>11100</v>
          </cell>
        </row>
        <row r="7127">
          <cell r="G7127">
            <v>3879502</v>
          </cell>
          <cell r="I7127">
            <v>-15473</v>
          </cell>
        </row>
        <row r="7128">
          <cell r="G7128">
            <v>3879509</v>
          </cell>
          <cell r="I7128">
            <v>-3300</v>
          </cell>
        </row>
        <row r="7129">
          <cell r="I7129">
            <v>-4.53</v>
          </cell>
        </row>
        <row r="7130">
          <cell r="I7130">
            <v>-21.6</v>
          </cell>
        </row>
        <row r="7131">
          <cell r="I7131">
            <v>-2.0699999999999998</v>
          </cell>
        </row>
        <row r="7132">
          <cell r="I7132">
            <v>-9.9</v>
          </cell>
        </row>
        <row r="7133">
          <cell r="I7133">
            <v>-136.9</v>
          </cell>
        </row>
        <row r="7134">
          <cell r="I7134">
            <v>-9.57</v>
          </cell>
        </row>
        <row r="7135">
          <cell r="I7135">
            <v>-43.94</v>
          </cell>
        </row>
        <row r="7136">
          <cell r="I7136">
            <v>-48.97</v>
          </cell>
        </row>
        <row r="7137">
          <cell r="I7137">
            <v>-2250</v>
          </cell>
        </row>
        <row r="7138">
          <cell r="I7138">
            <v>-1950</v>
          </cell>
        </row>
        <row r="7139">
          <cell r="I7139">
            <v>-4522.7700000000004</v>
          </cell>
        </row>
        <row r="7140">
          <cell r="I7140">
            <v>12000</v>
          </cell>
        </row>
        <row r="7141">
          <cell r="G7141">
            <v>10885</v>
          </cell>
          <cell r="I7141">
            <v>13700</v>
          </cell>
        </row>
        <row r="7142">
          <cell r="G7142">
            <v>10992</v>
          </cell>
          <cell r="I7142">
            <v>5500</v>
          </cell>
        </row>
        <row r="7143">
          <cell r="G7143">
            <v>10995</v>
          </cell>
          <cell r="I7143">
            <v>1000</v>
          </cell>
        </row>
        <row r="7144">
          <cell r="G7144">
            <v>3879512</v>
          </cell>
          <cell r="I7144">
            <v>-15000</v>
          </cell>
        </row>
        <row r="7145">
          <cell r="G7145">
            <v>3879549</v>
          </cell>
          <cell r="I7145">
            <v>-4582.72</v>
          </cell>
        </row>
        <row r="7146">
          <cell r="G7146">
            <v>3915914</v>
          </cell>
          <cell r="I7146">
            <v>-5000</v>
          </cell>
        </row>
        <row r="7147">
          <cell r="G7147">
            <v>3915932</v>
          </cell>
          <cell r="I7147">
            <v>-5000</v>
          </cell>
        </row>
        <row r="7148">
          <cell r="G7148">
            <v>3915942</v>
          </cell>
          <cell r="I7148">
            <v>-1467.5</v>
          </cell>
        </row>
        <row r="7149">
          <cell r="I7149">
            <v>-285</v>
          </cell>
        </row>
        <row r="7150">
          <cell r="I7150">
            <v>-100</v>
          </cell>
        </row>
        <row r="7151">
          <cell r="I7151">
            <v>-240</v>
          </cell>
        </row>
        <row r="7152">
          <cell r="I7152">
            <v>-66.790000000000006</v>
          </cell>
        </row>
        <row r="7153">
          <cell r="I7153">
            <v>-234.14</v>
          </cell>
        </row>
        <row r="7154">
          <cell r="I7154">
            <v>-277.77</v>
          </cell>
        </row>
        <row r="7155">
          <cell r="I7155">
            <v>-138.9</v>
          </cell>
        </row>
        <row r="7156">
          <cell r="G7156">
            <v>10872</v>
          </cell>
          <cell r="I7156">
            <v>22000</v>
          </cell>
        </row>
        <row r="7157">
          <cell r="I7157">
            <v>-110</v>
          </cell>
        </row>
        <row r="7158">
          <cell r="I7158">
            <v>-20</v>
          </cell>
        </row>
        <row r="7159">
          <cell r="I7159">
            <v>-39</v>
          </cell>
        </row>
        <row r="7160">
          <cell r="I7160">
            <v>-191.84</v>
          </cell>
        </row>
        <row r="7161">
          <cell r="I7161">
            <v>-0.63</v>
          </cell>
        </row>
        <row r="7162">
          <cell r="I7162">
            <v>-3</v>
          </cell>
        </row>
        <row r="7163">
          <cell r="I7163">
            <v>-8063</v>
          </cell>
        </row>
        <row r="7164">
          <cell r="G7164">
            <v>10911</v>
          </cell>
          <cell r="I7164">
            <v>14000</v>
          </cell>
        </row>
        <row r="7165">
          <cell r="I7165">
            <v>-1.26</v>
          </cell>
        </row>
        <row r="7166">
          <cell r="I7166">
            <v>-6</v>
          </cell>
        </row>
        <row r="7167">
          <cell r="I7167">
            <v>-440</v>
          </cell>
        </row>
        <row r="7168">
          <cell r="I7168">
            <v>-132</v>
          </cell>
        </row>
        <row r="7169">
          <cell r="I7169">
            <v>-49.16</v>
          </cell>
        </row>
        <row r="7170">
          <cell r="G7170">
            <v>10886</v>
          </cell>
          <cell r="I7170">
            <v>2444</v>
          </cell>
        </row>
        <row r="7171">
          <cell r="G7171">
            <v>10891</v>
          </cell>
          <cell r="I7171">
            <v>9000</v>
          </cell>
        </row>
        <row r="7172">
          <cell r="G7172">
            <v>10921</v>
          </cell>
          <cell r="I7172">
            <v>-2807.87</v>
          </cell>
        </row>
        <row r="7173">
          <cell r="G7173">
            <v>10921</v>
          </cell>
          <cell r="I7173">
            <v>2807.87</v>
          </cell>
        </row>
        <row r="7174">
          <cell r="G7174">
            <v>10971</v>
          </cell>
          <cell r="I7174">
            <v>20000</v>
          </cell>
        </row>
        <row r="7175">
          <cell r="G7175">
            <v>11012</v>
          </cell>
          <cell r="I7175">
            <v>3790</v>
          </cell>
        </row>
        <row r="7176">
          <cell r="G7176">
            <v>11016</v>
          </cell>
          <cell r="I7176">
            <v>1500</v>
          </cell>
        </row>
        <row r="7177">
          <cell r="G7177">
            <v>3797635</v>
          </cell>
          <cell r="I7177">
            <v>-20000</v>
          </cell>
        </row>
        <row r="7178">
          <cell r="G7178">
            <v>3879522</v>
          </cell>
          <cell r="I7178">
            <v>-2024.56</v>
          </cell>
        </row>
        <row r="7179">
          <cell r="G7179">
            <v>3879526</v>
          </cell>
          <cell r="I7179">
            <v>-15000</v>
          </cell>
        </row>
        <row r="7180">
          <cell r="G7180">
            <v>3879539</v>
          </cell>
          <cell r="I7180">
            <v>-10000</v>
          </cell>
        </row>
        <row r="7181">
          <cell r="G7181">
            <v>3879540</v>
          </cell>
          <cell r="I7181">
            <v>-10000</v>
          </cell>
        </row>
        <row r="7182">
          <cell r="I7182">
            <v>-7.35</v>
          </cell>
        </row>
        <row r="7183">
          <cell r="I7183">
            <v>-35</v>
          </cell>
        </row>
        <row r="7184">
          <cell r="I7184">
            <v>-3.4</v>
          </cell>
        </row>
        <row r="7185">
          <cell r="I7185">
            <v>-16.2</v>
          </cell>
        </row>
        <row r="7186">
          <cell r="I7186">
            <v>-280</v>
          </cell>
        </row>
        <row r="7187">
          <cell r="I7187">
            <v>-84</v>
          </cell>
        </row>
        <row r="7188">
          <cell r="I7188">
            <v>-2.67</v>
          </cell>
        </row>
        <row r="7189">
          <cell r="I7189">
            <v>-177.16</v>
          </cell>
        </row>
        <row r="7190">
          <cell r="I7190">
            <v>-25.31</v>
          </cell>
        </row>
        <row r="7191">
          <cell r="I7191">
            <v>-34.31</v>
          </cell>
        </row>
        <row r="7192">
          <cell r="I7192">
            <v>-11.43</v>
          </cell>
        </row>
        <row r="7193">
          <cell r="I7193">
            <v>-27.45</v>
          </cell>
        </row>
        <row r="7194">
          <cell r="I7194">
            <v>-729.95</v>
          </cell>
        </row>
        <row r="7195">
          <cell r="I7195">
            <v>-113.65</v>
          </cell>
        </row>
        <row r="7196">
          <cell r="I7196">
            <v>-959</v>
          </cell>
        </row>
        <row r="7197">
          <cell r="I7197">
            <v>-1600</v>
          </cell>
        </row>
        <row r="7198">
          <cell r="I7198">
            <v>-56.15</v>
          </cell>
        </row>
        <row r="7199">
          <cell r="I7199">
            <v>-400</v>
          </cell>
        </row>
        <row r="7200">
          <cell r="I7200">
            <v>-180</v>
          </cell>
        </row>
        <row r="7201">
          <cell r="I7201">
            <v>-21.41</v>
          </cell>
        </row>
        <row r="7202">
          <cell r="I7202">
            <v>-74</v>
          </cell>
        </row>
        <row r="7203">
          <cell r="I7203">
            <v>-219.46</v>
          </cell>
        </row>
        <row r="7204">
          <cell r="I7204">
            <v>-344.18</v>
          </cell>
        </row>
        <row r="7205">
          <cell r="I7205">
            <v>56.15</v>
          </cell>
        </row>
        <row r="7206">
          <cell r="I7206">
            <v>21.13</v>
          </cell>
        </row>
        <row r="7207">
          <cell r="G7207">
            <v>10887</v>
          </cell>
          <cell r="I7207">
            <v>8800</v>
          </cell>
        </row>
        <row r="7208">
          <cell r="I7208">
            <v>-4.37</v>
          </cell>
        </row>
        <row r="7209">
          <cell r="I7209">
            <v>0.33</v>
          </cell>
        </row>
        <row r="7210">
          <cell r="G7210">
            <v>10973</v>
          </cell>
          <cell r="I7210">
            <v>350</v>
          </cell>
        </row>
        <row r="7211">
          <cell r="G7211">
            <v>10993</v>
          </cell>
          <cell r="I7211">
            <v>4352</v>
          </cell>
        </row>
        <row r="7212">
          <cell r="G7212">
            <v>11024</v>
          </cell>
          <cell r="I7212">
            <v>176</v>
          </cell>
        </row>
        <row r="7213">
          <cell r="G7213">
            <v>11027</v>
          </cell>
          <cell r="I7213">
            <v>1760</v>
          </cell>
        </row>
        <row r="7214">
          <cell r="G7214">
            <v>3915900</v>
          </cell>
          <cell r="I7214">
            <v>-4400</v>
          </cell>
        </row>
        <row r="7215">
          <cell r="G7215">
            <v>3915915</v>
          </cell>
          <cell r="I7215">
            <v>-5000</v>
          </cell>
        </row>
        <row r="7216">
          <cell r="G7216">
            <v>3915940</v>
          </cell>
          <cell r="I7216">
            <v>-1400</v>
          </cell>
        </row>
        <row r="7217">
          <cell r="I7217">
            <v>-176</v>
          </cell>
        </row>
        <row r="7218">
          <cell r="I7218">
            <v>-52.8</v>
          </cell>
        </row>
        <row r="7219">
          <cell r="I7219">
            <v>-3000</v>
          </cell>
        </row>
        <row r="7220">
          <cell r="I7220">
            <v>-2600</v>
          </cell>
        </row>
        <row r="7221">
          <cell r="I7221">
            <v>-140.83000000000001</v>
          </cell>
        </row>
        <row r="7222">
          <cell r="G7222">
            <v>10881</v>
          </cell>
          <cell r="I7222">
            <v>4290</v>
          </cell>
        </row>
        <row r="7223">
          <cell r="G7223">
            <v>3879510</v>
          </cell>
          <cell r="I7223">
            <v>-3300</v>
          </cell>
        </row>
        <row r="7224">
          <cell r="I7224">
            <v>-87.04</v>
          </cell>
        </row>
        <row r="7225">
          <cell r="I7225">
            <v>-6.57</v>
          </cell>
        </row>
        <row r="7226">
          <cell r="I7226">
            <v>-36.32</v>
          </cell>
        </row>
        <row r="7227">
          <cell r="I7227">
            <v>-38.97</v>
          </cell>
        </row>
        <row r="7228">
          <cell r="I7228">
            <v>-99.45</v>
          </cell>
        </row>
        <row r="7229">
          <cell r="I7229">
            <v>-2250</v>
          </cell>
        </row>
        <row r="7230">
          <cell r="I7230">
            <v>-1950</v>
          </cell>
        </row>
        <row r="7231">
          <cell r="G7231">
            <v>10998</v>
          </cell>
          <cell r="I7231">
            <v>3000</v>
          </cell>
        </row>
        <row r="7232">
          <cell r="G7232">
            <v>11029</v>
          </cell>
          <cell r="I7232">
            <v>5940</v>
          </cell>
        </row>
        <row r="7233">
          <cell r="G7233">
            <v>11030</v>
          </cell>
          <cell r="I7233">
            <v>3520</v>
          </cell>
        </row>
        <row r="7234">
          <cell r="G7234">
            <v>3856084</v>
          </cell>
          <cell r="I7234">
            <v>-20581.349999999999</v>
          </cell>
        </row>
        <row r="7235">
          <cell r="G7235">
            <v>3879541</v>
          </cell>
          <cell r="I7235">
            <v>-15000</v>
          </cell>
        </row>
        <row r="7236">
          <cell r="G7236">
            <v>3935360</v>
          </cell>
          <cell r="I7236">
            <v>-2835.29</v>
          </cell>
        </row>
        <row r="7237">
          <cell r="I7237">
            <v>7803.67</v>
          </cell>
        </row>
        <row r="7238">
          <cell r="I7238">
            <v>-1.26</v>
          </cell>
        </row>
        <row r="7239">
          <cell r="I7239">
            <v>-6</v>
          </cell>
        </row>
        <row r="7240">
          <cell r="I7240">
            <v>-85.8</v>
          </cell>
        </row>
        <row r="7241">
          <cell r="I7241">
            <v>-25.74</v>
          </cell>
        </row>
        <row r="7242">
          <cell r="I7242">
            <v>-45.76</v>
          </cell>
        </row>
        <row r="7243">
          <cell r="I7243">
            <v>-403.1899999999996</v>
          </cell>
        </row>
        <row r="7244">
          <cell r="G7244">
            <v>3879533</v>
          </cell>
          <cell r="I7244">
            <v>-10000</v>
          </cell>
        </row>
        <row r="7245">
          <cell r="I7245">
            <v>-3.78</v>
          </cell>
        </row>
        <row r="7246">
          <cell r="I7246">
            <v>-18</v>
          </cell>
        </row>
        <row r="7247">
          <cell r="I7247">
            <v>-99.36</v>
          </cell>
        </row>
        <row r="7248">
          <cell r="I7248">
            <v>-122.33</v>
          </cell>
        </row>
        <row r="7249">
          <cell r="I7249">
            <v>-66.510000000000005</v>
          </cell>
        </row>
        <row r="7250">
          <cell r="I7250">
            <v>-231.03</v>
          </cell>
        </row>
        <row r="7251">
          <cell r="I7251">
            <v>10000</v>
          </cell>
        </row>
        <row r="7252">
          <cell r="G7252">
            <v>10981</v>
          </cell>
          <cell r="I7252">
            <v>14900</v>
          </cell>
        </row>
        <row r="7253">
          <cell r="G7253">
            <v>11038</v>
          </cell>
          <cell r="I7253">
            <v>10000</v>
          </cell>
        </row>
        <row r="7254">
          <cell r="G7254">
            <v>11041</v>
          </cell>
          <cell r="I7254">
            <v>5000</v>
          </cell>
        </row>
        <row r="7255">
          <cell r="G7255">
            <v>11041</v>
          </cell>
          <cell r="I7255">
            <v>4000</v>
          </cell>
        </row>
        <row r="7256">
          <cell r="G7256">
            <v>3915916</v>
          </cell>
          <cell r="I7256">
            <v>-5757.55</v>
          </cell>
        </row>
        <row r="7257">
          <cell r="G7257">
            <v>3915929</v>
          </cell>
          <cell r="I7257">
            <v>-6041.25</v>
          </cell>
        </row>
        <row r="7258">
          <cell r="G7258">
            <v>3915941</v>
          </cell>
          <cell r="I7258">
            <v>-3415</v>
          </cell>
        </row>
        <row r="7259">
          <cell r="G7259">
            <v>3915944</v>
          </cell>
          <cell r="I7259">
            <v>-20000</v>
          </cell>
        </row>
        <row r="7260">
          <cell r="I7260">
            <v>-5.63</v>
          </cell>
        </row>
        <row r="7261">
          <cell r="I7261">
            <v>-26.82</v>
          </cell>
        </row>
        <row r="7262">
          <cell r="I7262">
            <v>-3.78</v>
          </cell>
        </row>
        <row r="7263">
          <cell r="I7263">
            <v>-18</v>
          </cell>
        </row>
        <row r="7264">
          <cell r="I7264">
            <v>-7.56</v>
          </cell>
        </row>
        <row r="7265">
          <cell r="I7265">
            <v>-36</v>
          </cell>
        </row>
        <row r="7266">
          <cell r="I7266">
            <v>-60</v>
          </cell>
        </row>
        <row r="7267">
          <cell r="I7267">
            <v>-61.44</v>
          </cell>
        </row>
        <row r="7268">
          <cell r="I7268">
            <v>-200</v>
          </cell>
        </row>
        <row r="7269">
          <cell r="I7269">
            <v>10000</v>
          </cell>
        </row>
        <row r="7270">
          <cell r="I7270">
            <v>20000</v>
          </cell>
        </row>
        <row r="7271">
          <cell r="G7271">
            <v>10933</v>
          </cell>
          <cell r="I7271">
            <v>5000</v>
          </cell>
        </row>
        <row r="7272">
          <cell r="G7272">
            <v>3915935</v>
          </cell>
          <cell r="I7272">
            <v>-10000</v>
          </cell>
        </row>
        <row r="7273">
          <cell r="I7273">
            <v>-1.89</v>
          </cell>
        </row>
        <row r="7274">
          <cell r="I7274">
            <v>-9</v>
          </cell>
        </row>
        <row r="7275">
          <cell r="I7275">
            <v>-3.65</v>
          </cell>
        </row>
        <row r="7276">
          <cell r="I7276">
            <v>-17.420000000000002</v>
          </cell>
        </row>
        <row r="7277">
          <cell r="I7277">
            <v>-200</v>
          </cell>
        </row>
        <row r="7278">
          <cell r="I7278">
            <v>-100</v>
          </cell>
        </row>
        <row r="7279">
          <cell r="I7279">
            <v>-80</v>
          </cell>
        </row>
        <row r="7280">
          <cell r="I7280">
            <v>-298</v>
          </cell>
        </row>
        <row r="7281">
          <cell r="I7281">
            <v>-200</v>
          </cell>
        </row>
        <row r="7282">
          <cell r="I7282">
            <v>-400</v>
          </cell>
        </row>
        <row r="7283">
          <cell r="I7283">
            <v>-383.4</v>
          </cell>
        </row>
        <row r="7284">
          <cell r="I7284">
            <v>-213.03</v>
          </cell>
        </row>
        <row r="7285">
          <cell r="G7285">
            <v>10968</v>
          </cell>
          <cell r="I7285">
            <v>9680</v>
          </cell>
        </row>
        <row r="7286">
          <cell r="G7286">
            <v>10983</v>
          </cell>
          <cell r="I7286">
            <v>15300</v>
          </cell>
        </row>
        <row r="7287">
          <cell r="G7287">
            <v>10986</v>
          </cell>
          <cell r="I7287">
            <v>7900</v>
          </cell>
        </row>
        <row r="7288">
          <cell r="G7288">
            <v>3701554</v>
          </cell>
          <cell r="I7288">
            <v>-397.52</v>
          </cell>
        </row>
        <row r="7289">
          <cell r="G7289">
            <v>3879506</v>
          </cell>
          <cell r="I7289">
            <v>-4500</v>
          </cell>
        </row>
        <row r="7290">
          <cell r="G7290">
            <v>3915906</v>
          </cell>
          <cell r="I7290">
            <v>-10000</v>
          </cell>
        </row>
        <row r="7291">
          <cell r="G7291">
            <v>3915930</v>
          </cell>
          <cell r="I7291">
            <v>-2854.59</v>
          </cell>
        </row>
        <row r="7292">
          <cell r="I7292">
            <v>-100</v>
          </cell>
        </row>
        <row r="7293">
          <cell r="I7293">
            <v>-30</v>
          </cell>
        </row>
        <row r="7294">
          <cell r="I7294">
            <v>-67.84</v>
          </cell>
        </row>
        <row r="7295">
          <cell r="G7295">
            <v>10920</v>
          </cell>
          <cell r="I7295">
            <v>4000</v>
          </cell>
        </row>
        <row r="7296">
          <cell r="G7296">
            <v>11046</v>
          </cell>
          <cell r="I7296">
            <v>2000</v>
          </cell>
        </row>
        <row r="7297">
          <cell r="G7297">
            <v>11051</v>
          </cell>
          <cell r="I7297">
            <v>2300</v>
          </cell>
        </row>
        <row r="7298">
          <cell r="G7298">
            <v>11052</v>
          </cell>
          <cell r="I7298">
            <v>11500</v>
          </cell>
        </row>
        <row r="7299">
          <cell r="G7299">
            <v>3879542</v>
          </cell>
          <cell r="I7299">
            <v>-15000</v>
          </cell>
        </row>
        <row r="7300">
          <cell r="I7300">
            <v>42860.25</v>
          </cell>
        </row>
        <row r="7301">
          <cell r="I7301">
            <v>-111.44</v>
          </cell>
        </row>
        <row r="7302">
          <cell r="I7302">
            <v>-530.70000000000005</v>
          </cell>
        </row>
        <row r="7303">
          <cell r="I7303">
            <v>-48.51</v>
          </cell>
        </row>
        <row r="7304">
          <cell r="I7304">
            <v>-231</v>
          </cell>
        </row>
        <row r="7305">
          <cell r="I7305">
            <v>-306</v>
          </cell>
        </row>
        <row r="7306">
          <cell r="I7306">
            <v>-193.6</v>
          </cell>
        </row>
        <row r="7307">
          <cell r="I7307">
            <v>-158</v>
          </cell>
        </row>
        <row r="7308">
          <cell r="I7308">
            <v>-197.28</v>
          </cell>
        </row>
        <row r="7309">
          <cell r="I7309">
            <v>-107.1</v>
          </cell>
        </row>
        <row r="7310">
          <cell r="I7310">
            <v>-1695.93</v>
          </cell>
        </row>
        <row r="7311">
          <cell r="I7311">
            <v>-444.89</v>
          </cell>
        </row>
        <row r="7312">
          <cell r="G7312">
            <v>11020</v>
          </cell>
          <cell r="I7312">
            <v>6800</v>
          </cell>
        </row>
        <row r="7313">
          <cell r="G7313">
            <v>11038</v>
          </cell>
          <cell r="I7313">
            <v>10000</v>
          </cell>
        </row>
        <row r="7314">
          <cell r="G7314">
            <v>11048</v>
          </cell>
          <cell r="I7314">
            <v>1000</v>
          </cell>
        </row>
        <row r="7315">
          <cell r="G7315">
            <v>3797636</v>
          </cell>
          <cell r="I7315">
            <v>-20000</v>
          </cell>
        </row>
        <row r="7316">
          <cell r="G7316">
            <v>3856083</v>
          </cell>
          <cell r="I7316">
            <v>-20000</v>
          </cell>
        </row>
        <row r="7317">
          <cell r="G7317">
            <v>3879513</v>
          </cell>
          <cell r="I7317">
            <v>-15000</v>
          </cell>
        </row>
        <row r="7318">
          <cell r="G7318">
            <v>3879527</v>
          </cell>
          <cell r="I7318">
            <v>-15000</v>
          </cell>
        </row>
        <row r="7319">
          <cell r="G7319">
            <v>3879534</v>
          </cell>
          <cell r="I7319">
            <v>-10000</v>
          </cell>
        </row>
        <row r="7320">
          <cell r="G7320">
            <v>3915920</v>
          </cell>
          <cell r="I7320">
            <v>-2500</v>
          </cell>
        </row>
        <row r="7321">
          <cell r="I7321">
            <v>-1.89</v>
          </cell>
        </row>
        <row r="7322">
          <cell r="I7322">
            <v>-9</v>
          </cell>
        </row>
        <row r="7323">
          <cell r="I7323">
            <v>-9.82</v>
          </cell>
        </row>
        <row r="7324">
          <cell r="I7324">
            <v>-46.8</v>
          </cell>
        </row>
        <row r="7325">
          <cell r="I7325">
            <v>-1.49</v>
          </cell>
        </row>
        <row r="7326">
          <cell r="I7326">
            <v>-7.12</v>
          </cell>
        </row>
        <row r="7327">
          <cell r="I7327">
            <v>-5.67</v>
          </cell>
        </row>
        <row r="7328">
          <cell r="I7328">
            <v>-27</v>
          </cell>
        </row>
        <row r="7329">
          <cell r="I7329">
            <v>-2.57</v>
          </cell>
        </row>
        <row r="7330">
          <cell r="I7330">
            <v>-12.24</v>
          </cell>
        </row>
        <row r="7331">
          <cell r="I7331">
            <v>-490.2</v>
          </cell>
        </row>
        <row r="7332">
          <cell r="I7332">
            <v>-93.81</v>
          </cell>
        </row>
        <row r="7333">
          <cell r="I7333">
            <v>-200</v>
          </cell>
        </row>
        <row r="7334">
          <cell r="I7334">
            <v>-98.93</v>
          </cell>
        </row>
        <row r="7335">
          <cell r="I7335">
            <v>-105.94</v>
          </cell>
        </row>
        <row r="7336">
          <cell r="I7336">
            <v>-99.44</v>
          </cell>
        </row>
        <row r="7337">
          <cell r="I7337">
            <v>5000</v>
          </cell>
        </row>
        <row r="7338">
          <cell r="I7338">
            <v>26000</v>
          </cell>
        </row>
        <row r="7339">
          <cell r="I7339">
            <v>15000</v>
          </cell>
        </row>
        <row r="7340">
          <cell r="G7340">
            <v>10972</v>
          </cell>
          <cell r="I7340">
            <v>3960</v>
          </cell>
        </row>
        <row r="7341">
          <cell r="G7341">
            <v>11049</v>
          </cell>
          <cell r="I7341">
            <v>3000</v>
          </cell>
        </row>
        <row r="7342">
          <cell r="G7342">
            <v>11056</v>
          </cell>
          <cell r="I7342">
            <v>9000</v>
          </cell>
        </row>
        <row r="7343">
          <cell r="I7343">
            <v>-332.75</v>
          </cell>
        </row>
        <row r="7344">
          <cell r="I7344">
            <v>-100.19</v>
          </cell>
        </row>
        <row r="7345">
          <cell r="I7345">
            <v>-500</v>
          </cell>
        </row>
        <row r="7346">
          <cell r="I7346">
            <v>-50</v>
          </cell>
        </row>
        <row r="7347">
          <cell r="I7347">
            <v>-250</v>
          </cell>
        </row>
        <row r="7348">
          <cell r="I7348">
            <v>-750</v>
          </cell>
        </row>
        <row r="7349">
          <cell r="I7349">
            <v>-1300</v>
          </cell>
        </row>
        <row r="7350">
          <cell r="I7350">
            <v>-340</v>
          </cell>
        </row>
        <row r="7351">
          <cell r="I7351">
            <v>-3.32</v>
          </cell>
        </row>
        <row r="7352">
          <cell r="I7352">
            <v>-15.84</v>
          </cell>
        </row>
        <row r="7353">
          <cell r="I7353">
            <v>-382.8</v>
          </cell>
        </row>
        <row r="7354">
          <cell r="I7354">
            <v>-500.99</v>
          </cell>
        </row>
        <row r="7355">
          <cell r="I7355">
            <v>-1.57</v>
          </cell>
        </row>
        <row r="7356">
          <cell r="I7356">
            <v>-7.5</v>
          </cell>
        </row>
        <row r="7357">
          <cell r="I7357">
            <v>-16517</v>
          </cell>
        </row>
        <row r="7358">
          <cell r="G7358">
            <v>11033</v>
          </cell>
          <cell r="I7358">
            <v>5000</v>
          </cell>
        </row>
        <row r="7359">
          <cell r="G7359">
            <v>11057</v>
          </cell>
          <cell r="I7359">
            <v>6790</v>
          </cell>
        </row>
        <row r="7360">
          <cell r="G7360">
            <v>3915901</v>
          </cell>
          <cell r="I7360">
            <v>-4400</v>
          </cell>
        </row>
        <row r="7361">
          <cell r="G7361">
            <v>3915933</v>
          </cell>
          <cell r="I7361">
            <v>-5000</v>
          </cell>
        </row>
        <row r="7362">
          <cell r="I7362">
            <v>-198</v>
          </cell>
        </row>
        <row r="7363">
          <cell r="I7363">
            <v>-150</v>
          </cell>
        </row>
        <row r="7364">
          <cell r="I7364">
            <v>-41.76</v>
          </cell>
        </row>
        <row r="7365">
          <cell r="I7365">
            <v>-120.97</v>
          </cell>
        </row>
        <row r="7366">
          <cell r="I7366">
            <v>-3000</v>
          </cell>
        </row>
        <row r="7367">
          <cell r="I7367">
            <v>-2600</v>
          </cell>
        </row>
        <row r="7368">
          <cell r="G7368">
            <v>10896</v>
          </cell>
          <cell r="I7368">
            <v>1552</v>
          </cell>
        </row>
        <row r="7369">
          <cell r="G7369">
            <v>10988</v>
          </cell>
          <cell r="I7369">
            <v>1934</v>
          </cell>
        </row>
        <row r="7370">
          <cell r="G7370">
            <v>11058</v>
          </cell>
          <cell r="I7370">
            <v>17040</v>
          </cell>
        </row>
        <row r="7371">
          <cell r="G7371">
            <v>11063</v>
          </cell>
          <cell r="I7371">
            <v>3000</v>
          </cell>
        </row>
        <row r="7372">
          <cell r="G7372">
            <v>3935352</v>
          </cell>
          <cell r="I7372">
            <v>-5000</v>
          </cell>
        </row>
        <row r="7373">
          <cell r="G7373" t="str">
            <v xml:space="preserve">        </v>
          </cell>
          <cell r="I7373">
            <v>-1.89</v>
          </cell>
        </row>
        <row r="7374">
          <cell r="G7374" t="str">
            <v xml:space="preserve">        </v>
          </cell>
          <cell r="I7374">
            <v>-9</v>
          </cell>
        </row>
        <row r="7375">
          <cell r="G7375" t="str">
            <v xml:space="preserve">        </v>
          </cell>
          <cell r="I7375">
            <v>-1.89</v>
          </cell>
        </row>
        <row r="7376">
          <cell r="G7376" t="str">
            <v xml:space="preserve">        </v>
          </cell>
          <cell r="I7376">
            <v>-9</v>
          </cell>
        </row>
        <row r="7377">
          <cell r="G7377" t="str">
            <v xml:space="preserve">        </v>
          </cell>
          <cell r="I7377">
            <v>-1.26</v>
          </cell>
        </row>
        <row r="7378">
          <cell r="G7378" t="str">
            <v xml:space="preserve">        </v>
          </cell>
          <cell r="I7378">
            <v>-6</v>
          </cell>
        </row>
        <row r="7379">
          <cell r="I7379">
            <v>-339.5</v>
          </cell>
        </row>
        <row r="7380">
          <cell r="I7380">
            <v>-250</v>
          </cell>
        </row>
        <row r="7381">
          <cell r="I7381">
            <v>-70.739999999999995</v>
          </cell>
        </row>
        <row r="7382">
          <cell r="I7382">
            <v>-92.08</v>
          </cell>
        </row>
        <row r="7383">
          <cell r="I7383">
            <v>-281.48999999999978</v>
          </cell>
        </row>
        <row r="7384">
          <cell r="I7384">
            <v>5000</v>
          </cell>
        </row>
        <row r="7385">
          <cell r="I7385">
            <v>5000</v>
          </cell>
        </row>
        <row r="7386">
          <cell r="G7386">
            <v>10933</v>
          </cell>
          <cell r="I7386">
            <v>5200</v>
          </cell>
        </row>
        <row r="7387">
          <cell r="G7387">
            <v>10963</v>
          </cell>
          <cell r="I7387">
            <v>9000</v>
          </cell>
        </row>
        <row r="7388">
          <cell r="G7388">
            <v>10995</v>
          </cell>
          <cell r="I7388">
            <v>2500</v>
          </cell>
        </row>
        <row r="7389">
          <cell r="G7389">
            <v>11048</v>
          </cell>
          <cell r="I7389">
            <v>1000</v>
          </cell>
        </row>
        <row r="7390">
          <cell r="G7390">
            <v>11065</v>
          </cell>
          <cell r="I7390">
            <v>1760</v>
          </cell>
        </row>
        <row r="7391">
          <cell r="G7391">
            <v>11074</v>
          </cell>
          <cell r="I7391">
            <v>3240</v>
          </cell>
        </row>
        <row r="7392">
          <cell r="G7392" t="str">
            <v xml:space="preserve">        </v>
          </cell>
          <cell r="I7392">
            <v>-199.46</v>
          </cell>
        </row>
        <row r="7393">
          <cell r="G7393" t="str">
            <v xml:space="preserve">        </v>
          </cell>
          <cell r="I7393">
            <v>-33.68</v>
          </cell>
        </row>
        <row r="7394">
          <cell r="G7394" t="str">
            <v xml:space="preserve">        </v>
          </cell>
          <cell r="I7394">
            <v>-1.57</v>
          </cell>
        </row>
        <row r="7395">
          <cell r="G7395" t="str">
            <v xml:space="preserve">        </v>
          </cell>
          <cell r="I7395">
            <v>-7.5</v>
          </cell>
        </row>
        <row r="7396">
          <cell r="G7396" t="str">
            <v xml:space="preserve">        </v>
          </cell>
          <cell r="I7396">
            <v>-16907</v>
          </cell>
        </row>
        <row r="7397">
          <cell r="I7397">
            <v>1220</v>
          </cell>
        </row>
        <row r="7398">
          <cell r="I7398">
            <v>-1.96</v>
          </cell>
        </row>
        <row r="7399">
          <cell r="I7399">
            <v>-9.36</v>
          </cell>
        </row>
        <row r="7400">
          <cell r="I7400">
            <v>-250</v>
          </cell>
        </row>
        <row r="7401">
          <cell r="I7401">
            <v>-96.7</v>
          </cell>
        </row>
        <row r="7402">
          <cell r="I7402">
            <v>-852</v>
          </cell>
        </row>
        <row r="7403">
          <cell r="I7403">
            <v>-250</v>
          </cell>
        </row>
        <row r="7404">
          <cell r="I7404">
            <v>-213.52</v>
          </cell>
        </row>
        <row r="7405">
          <cell r="G7405">
            <v>10987</v>
          </cell>
          <cell r="I7405">
            <v>13000</v>
          </cell>
        </row>
        <row r="7406">
          <cell r="G7406">
            <v>10996</v>
          </cell>
          <cell r="I7406">
            <v>1220</v>
          </cell>
        </row>
        <row r="7407">
          <cell r="G7407">
            <v>11066</v>
          </cell>
          <cell r="I7407">
            <v>15000</v>
          </cell>
        </row>
        <row r="7408">
          <cell r="I7408">
            <v>-9.4499999999999993</v>
          </cell>
        </row>
        <row r="7409">
          <cell r="I7409">
            <v>-45</v>
          </cell>
        </row>
        <row r="7410">
          <cell r="I7410">
            <v>-5.67</v>
          </cell>
        </row>
        <row r="7411">
          <cell r="I7411">
            <v>-27</v>
          </cell>
        </row>
        <row r="7412">
          <cell r="I7412">
            <v>-88</v>
          </cell>
        </row>
        <row r="7413">
          <cell r="I7413">
            <v>-450</v>
          </cell>
        </row>
        <row r="7414">
          <cell r="I7414">
            <v>-50</v>
          </cell>
        </row>
        <row r="7415">
          <cell r="I7415">
            <v>-250</v>
          </cell>
        </row>
        <row r="7416">
          <cell r="I7416">
            <v>-260</v>
          </cell>
        </row>
        <row r="7417">
          <cell r="I7417">
            <v>-131.76</v>
          </cell>
        </row>
        <row r="7418">
          <cell r="I7418">
            <v>-111.51</v>
          </cell>
        </row>
        <row r="7419">
          <cell r="I7419">
            <v>-25000</v>
          </cell>
        </row>
        <row r="7420">
          <cell r="G7420">
            <v>10995</v>
          </cell>
          <cell r="I7420">
            <v>5000</v>
          </cell>
        </row>
        <row r="7421">
          <cell r="G7421">
            <v>11041</v>
          </cell>
          <cell r="I7421">
            <v>10000</v>
          </cell>
        </row>
        <row r="7422">
          <cell r="G7422">
            <v>11041</v>
          </cell>
          <cell r="I7422">
            <v>1500</v>
          </cell>
        </row>
        <row r="7423">
          <cell r="G7423">
            <v>3879544</v>
          </cell>
          <cell r="I7423">
            <v>-3000</v>
          </cell>
        </row>
        <row r="7424">
          <cell r="G7424">
            <v>3915945</v>
          </cell>
          <cell r="I7424">
            <v>-20000</v>
          </cell>
        </row>
        <row r="7425">
          <cell r="G7425">
            <v>3935356</v>
          </cell>
          <cell r="I7425">
            <v>-1600</v>
          </cell>
        </row>
        <row r="7426">
          <cell r="I7426">
            <v>-3.78</v>
          </cell>
        </row>
        <row r="7427">
          <cell r="I7427">
            <v>-18</v>
          </cell>
        </row>
        <row r="7428">
          <cell r="I7428">
            <v>-1.26</v>
          </cell>
        </row>
        <row r="7429">
          <cell r="I7429">
            <v>-6</v>
          </cell>
        </row>
        <row r="7430">
          <cell r="I7430">
            <v>-1.89</v>
          </cell>
        </row>
        <row r="7431">
          <cell r="I7431">
            <v>-9</v>
          </cell>
        </row>
        <row r="7432">
          <cell r="I7432">
            <v>-750</v>
          </cell>
        </row>
        <row r="7433">
          <cell r="I7433">
            <v>-90</v>
          </cell>
        </row>
        <row r="7434">
          <cell r="I7434">
            <v>-157.09</v>
          </cell>
        </row>
        <row r="7435">
          <cell r="I7435">
            <v>-5000</v>
          </cell>
        </row>
        <row r="7436">
          <cell r="G7436">
            <v>10939</v>
          </cell>
          <cell r="I7436">
            <v>8000</v>
          </cell>
        </row>
        <row r="7437">
          <cell r="G7437">
            <v>10995</v>
          </cell>
          <cell r="I7437">
            <v>850</v>
          </cell>
        </row>
        <row r="7438">
          <cell r="G7438">
            <v>11078</v>
          </cell>
          <cell r="I7438">
            <v>7400</v>
          </cell>
        </row>
        <row r="7439">
          <cell r="G7439">
            <v>11078</v>
          </cell>
          <cell r="I7439">
            <v>700</v>
          </cell>
        </row>
        <row r="7440">
          <cell r="G7440">
            <v>3879528</v>
          </cell>
          <cell r="I7440">
            <v>-15000</v>
          </cell>
        </row>
        <row r="7441">
          <cell r="I7441">
            <v>-3.78</v>
          </cell>
        </row>
        <row r="7442">
          <cell r="I7442">
            <v>-18</v>
          </cell>
        </row>
        <row r="7443">
          <cell r="I7443">
            <v>-5.88</v>
          </cell>
        </row>
        <row r="7444">
          <cell r="I7444">
            <v>-28</v>
          </cell>
        </row>
        <row r="7445">
          <cell r="I7445">
            <v>-250</v>
          </cell>
        </row>
        <row r="7446">
          <cell r="I7446">
            <v>-500</v>
          </cell>
        </row>
        <row r="7447">
          <cell r="I7447">
            <v>-75</v>
          </cell>
        </row>
        <row r="7448">
          <cell r="I7448">
            <v>-99</v>
          </cell>
        </row>
        <row r="7449">
          <cell r="I7449">
            <v>-182.31</v>
          </cell>
        </row>
        <row r="7450">
          <cell r="I7450">
            <v>-10000</v>
          </cell>
        </row>
        <row r="7451">
          <cell r="I7451">
            <v>95.74</v>
          </cell>
        </row>
        <row r="7452">
          <cell r="I7452">
            <v>-35</v>
          </cell>
        </row>
        <row r="7453">
          <cell r="I7453">
            <v>-42.5</v>
          </cell>
        </row>
        <row r="7454">
          <cell r="I7454">
            <v>-370</v>
          </cell>
        </row>
        <row r="7455">
          <cell r="I7455">
            <v>-400</v>
          </cell>
        </row>
        <row r="7456">
          <cell r="I7456">
            <v>-101.7</v>
          </cell>
        </row>
        <row r="7457">
          <cell r="I7457">
            <v>-155.26</v>
          </cell>
        </row>
        <row r="7458">
          <cell r="I7458">
            <v>-1929.06</v>
          </cell>
        </row>
        <row r="7459">
          <cell r="G7459">
            <v>10937</v>
          </cell>
          <cell r="I7459">
            <v>6000</v>
          </cell>
        </row>
        <row r="7460">
          <cell r="G7460">
            <v>10937</v>
          </cell>
          <cell r="I7460">
            <v>9000</v>
          </cell>
        </row>
        <row r="7461">
          <cell r="G7461">
            <v>10937</v>
          </cell>
          <cell r="I7461">
            <v>603</v>
          </cell>
        </row>
        <row r="7462">
          <cell r="G7462">
            <v>11052</v>
          </cell>
          <cell r="I7462">
            <v>11500</v>
          </cell>
        </row>
        <row r="7463">
          <cell r="G7463">
            <v>11073</v>
          </cell>
          <cell r="I7463">
            <v>872</v>
          </cell>
        </row>
        <row r="7464">
          <cell r="G7464">
            <v>3915921</v>
          </cell>
          <cell r="I7464">
            <v>-2000</v>
          </cell>
        </row>
        <row r="7465">
          <cell r="G7465">
            <v>3915936</v>
          </cell>
          <cell r="I7465">
            <v>-10000</v>
          </cell>
        </row>
        <row r="7466">
          <cell r="G7466" t="str">
            <v xml:space="preserve">        </v>
          </cell>
          <cell r="I7466">
            <v>-0.56999999999999995</v>
          </cell>
        </row>
        <row r="7467">
          <cell r="G7467" t="str">
            <v xml:space="preserve">        </v>
          </cell>
          <cell r="I7467">
            <v>-5.08</v>
          </cell>
        </row>
        <row r="7468">
          <cell r="G7468" t="str">
            <v xml:space="preserve">        </v>
          </cell>
          <cell r="I7468">
            <v>4.29</v>
          </cell>
        </row>
        <row r="7469">
          <cell r="I7469">
            <v>-4.78</v>
          </cell>
        </row>
        <row r="7470">
          <cell r="I7470">
            <v>630.86</v>
          </cell>
        </row>
        <row r="7471">
          <cell r="G7471">
            <v>11081</v>
          </cell>
          <cell r="I7471">
            <v>450</v>
          </cell>
        </row>
        <row r="7472">
          <cell r="I7472">
            <v>-575</v>
          </cell>
        </row>
        <row r="7473">
          <cell r="I7473">
            <v>-300</v>
          </cell>
        </row>
        <row r="7474">
          <cell r="I7474">
            <v>-450</v>
          </cell>
        </row>
        <row r="7475">
          <cell r="I7475">
            <v>-30.15</v>
          </cell>
        </row>
        <row r="7476">
          <cell r="I7476">
            <v>-31.3</v>
          </cell>
        </row>
        <row r="7477">
          <cell r="I7477">
            <v>-166.36</v>
          </cell>
        </row>
        <row r="7478">
          <cell r="I7478">
            <v>-72.02</v>
          </cell>
        </row>
        <row r="7479">
          <cell r="I7479">
            <v>-57.4</v>
          </cell>
        </row>
        <row r="7480">
          <cell r="G7480">
            <v>10953</v>
          </cell>
          <cell r="I7480">
            <v>8476</v>
          </cell>
        </row>
        <row r="7481">
          <cell r="I7481">
            <v>-1.57</v>
          </cell>
        </row>
        <row r="7482">
          <cell r="I7482">
            <v>-7.49</v>
          </cell>
        </row>
        <row r="7483">
          <cell r="I7483">
            <v>-19.63</v>
          </cell>
        </row>
        <row r="7484">
          <cell r="I7484">
            <v>-2.35</v>
          </cell>
        </row>
        <row r="7485">
          <cell r="I7485">
            <v>-8.31</v>
          </cell>
        </row>
        <row r="7486">
          <cell r="I7486">
            <v>-0.31</v>
          </cell>
        </row>
        <row r="7487">
          <cell r="I7487">
            <v>-1.5</v>
          </cell>
        </row>
        <row r="7488">
          <cell r="G7488">
            <v>11084</v>
          </cell>
          <cell r="I7488">
            <v>4163</v>
          </cell>
        </row>
        <row r="7489">
          <cell r="G7489">
            <v>11086</v>
          </cell>
          <cell r="I7489">
            <v>5200</v>
          </cell>
        </row>
        <row r="7490">
          <cell r="G7490">
            <v>3879514</v>
          </cell>
          <cell r="I7490">
            <v>-20000</v>
          </cell>
        </row>
        <row r="7491">
          <cell r="G7491">
            <v>3915902</v>
          </cell>
          <cell r="I7491">
            <v>-4400</v>
          </cell>
        </row>
        <row r="7492">
          <cell r="G7492">
            <v>3935350</v>
          </cell>
          <cell r="I7492">
            <v>-4000</v>
          </cell>
        </row>
        <row r="7493">
          <cell r="G7493">
            <v>3935353</v>
          </cell>
          <cell r="I7493">
            <v>-6482.9</v>
          </cell>
        </row>
        <row r="7494">
          <cell r="I7494">
            <v>-4150</v>
          </cell>
        </row>
        <row r="7495">
          <cell r="I7495">
            <v>-423.8</v>
          </cell>
        </row>
        <row r="7496">
          <cell r="I7496">
            <v>-50.85</v>
          </cell>
        </row>
        <row r="7497">
          <cell r="I7497">
            <v>-183.94</v>
          </cell>
        </row>
        <row r="7498">
          <cell r="I7498">
            <v>-3000</v>
          </cell>
        </row>
        <row r="7499">
          <cell r="I7499">
            <v>-2600</v>
          </cell>
        </row>
        <row r="7500">
          <cell r="I7500">
            <v>-701.12</v>
          </cell>
        </row>
        <row r="7501">
          <cell r="G7501">
            <v>11087</v>
          </cell>
          <cell r="I7501">
            <v>1872</v>
          </cell>
        </row>
        <row r="7502">
          <cell r="G7502">
            <v>3879529</v>
          </cell>
          <cell r="I7502">
            <v>-14237.5</v>
          </cell>
        </row>
        <row r="7503">
          <cell r="I7503">
            <v>-1.89</v>
          </cell>
        </row>
        <row r="7504">
          <cell r="I7504">
            <v>-9</v>
          </cell>
        </row>
        <row r="7505">
          <cell r="I7505">
            <v>-51.96</v>
          </cell>
        </row>
        <row r="7506">
          <cell r="I7506">
            <v>-86.54</v>
          </cell>
        </row>
        <row r="7507">
          <cell r="I7507">
            <v>-208.15</v>
          </cell>
        </row>
        <row r="7508">
          <cell r="I7508">
            <v>-224.94</v>
          </cell>
        </row>
        <row r="7509">
          <cell r="I7509">
            <v>1806.95</v>
          </cell>
        </row>
        <row r="7510">
          <cell r="I7510">
            <v>5000</v>
          </cell>
        </row>
        <row r="7511">
          <cell r="G7511">
            <v>11066</v>
          </cell>
          <cell r="I7511">
            <v>20000</v>
          </cell>
        </row>
        <row r="7512">
          <cell r="G7512">
            <v>11091</v>
          </cell>
          <cell r="I7512">
            <v>4192</v>
          </cell>
        </row>
        <row r="7513">
          <cell r="G7513">
            <v>3915907</v>
          </cell>
          <cell r="I7513">
            <v>-12461.18</v>
          </cell>
        </row>
        <row r="7514">
          <cell r="I7514">
            <v>-2.2599999999999998</v>
          </cell>
        </row>
        <row r="7515">
          <cell r="I7515">
            <v>-10.8</v>
          </cell>
        </row>
        <row r="7516">
          <cell r="I7516">
            <v>-3.51</v>
          </cell>
        </row>
        <row r="7517">
          <cell r="I7517">
            <v>-16.760000000000002</v>
          </cell>
        </row>
        <row r="7518">
          <cell r="I7518">
            <v>-250</v>
          </cell>
        </row>
        <row r="7519">
          <cell r="I7519">
            <v>-79.099999999999994</v>
          </cell>
        </row>
        <row r="7520">
          <cell r="I7520">
            <v>-39.49</v>
          </cell>
        </row>
        <row r="7521">
          <cell r="I7521">
            <v>-88.06</v>
          </cell>
        </row>
        <row r="7522">
          <cell r="I7522">
            <v>-7.56</v>
          </cell>
        </row>
        <row r="7523">
          <cell r="I7523">
            <v>-36</v>
          </cell>
        </row>
        <row r="7524">
          <cell r="I7524">
            <v>6000</v>
          </cell>
        </row>
        <row r="7525">
          <cell r="G7525">
            <v>10971</v>
          </cell>
          <cell r="I7525">
            <v>21000</v>
          </cell>
        </row>
        <row r="7526">
          <cell r="G7526">
            <v>10997</v>
          </cell>
          <cell r="I7526">
            <v>14400</v>
          </cell>
        </row>
        <row r="7527">
          <cell r="G7527">
            <v>11044</v>
          </cell>
          <cell r="I7527">
            <v>2500</v>
          </cell>
        </row>
        <row r="7528">
          <cell r="G7528">
            <v>3915946</v>
          </cell>
          <cell r="I7528">
            <v>-20000</v>
          </cell>
        </row>
        <row r="7529">
          <cell r="I7529">
            <v>-1.26</v>
          </cell>
        </row>
        <row r="7530">
          <cell r="I7530">
            <v>-6</v>
          </cell>
        </row>
        <row r="7531">
          <cell r="I7531">
            <v>-1000</v>
          </cell>
        </row>
        <row r="7532">
          <cell r="I7532">
            <v>-209.6</v>
          </cell>
        </row>
        <row r="7533">
          <cell r="I7533">
            <v>-300</v>
          </cell>
        </row>
        <row r="7534">
          <cell r="I7534">
            <v>-181.15</v>
          </cell>
        </row>
        <row r="7535">
          <cell r="I7535">
            <v>-77.17</v>
          </cell>
        </row>
        <row r="7536">
          <cell r="I7536">
            <v>3000</v>
          </cell>
        </row>
        <row r="7537">
          <cell r="G7537">
            <v>11103</v>
          </cell>
          <cell r="I7537">
            <v>3090</v>
          </cell>
        </row>
        <row r="7538">
          <cell r="G7538">
            <v>11108</v>
          </cell>
          <cell r="I7538">
            <v>8000</v>
          </cell>
        </row>
        <row r="7539">
          <cell r="G7539">
            <v>3879515</v>
          </cell>
          <cell r="I7539">
            <v>-20000</v>
          </cell>
        </row>
        <row r="7540">
          <cell r="G7540">
            <v>3935358</v>
          </cell>
          <cell r="I7540">
            <v>-5000</v>
          </cell>
        </row>
        <row r="7541">
          <cell r="I7541">
            <v>-3.78</v>
          </cell>
        </row>
        <row r="7542">
          <cell r="I7542">
            <v>-18</v>
          </cell>
        </row>
        <row r="7543">
          <cell r="I7543">
            <v>-720</v>
          </cell>
        </row>
        <row r="7544">
          <cell r="I7544">
            <v>-125</v>
          </cell>
        </row>
        <row r="7545">
          <cell r="I7545">
            <v>-1050</v>
          </cell>
        </row>
        <row r="7546">
          <cell r="I7546">
            <v>-150</v>
          </cell>
        </row>
        <row r="7547">
          <cell r="I7547">
            <v>-245.4</v>
          </cell>
        </row>
        <row r="7548">
          <cell r="I7548">
            <v>-129.08000000000001</v>
          </cell>
        </row>
        <row r="7549">
          <cell r="I7549">
            <v>10000</v>
          </cell>
        </row>
        <row r="7550">
          <cell r="G7550">
            <v>3915937</v>
          </cell>
          <cell r="I7550">
            <v>-10000</v>
          </cell>
        </row>
        <row r="7551">
          <cell r="I7551">
            <v>-400</v>
          </cell>
        </row>
        <row r="7552">
          <cell r="I7552">
            <v>-500</v>
          </cell>
        </row>
        <row r="7553">
          <cell r="I7553">
            <v>-154.5</v>
          </cell>
        </row>
        <row r="7554">
          <cell r="I7554">
            <v>-126.54</v>
          </cell>
        </row>
        <row r="7555">
          <cell r="I7555">
            <v>-162.38999999999999</v>
          </cell>
        </row>
        <row r="7556">
          <cell r="G7556">
            <v>3701555</v>
          </cell>
          <cell r="I7556">
            <v>-245.98</v>
          </cell>
        </row>
        <row r="7557">
          <cell r="I7557">
            <v>-66.319999999999993</v>
          </cell>
        </row>
        <row r="7558">
          <cell r="G7558">
            <v>10896</v>
          </cell>
          <cell r="I7558">
            <v>4000</v>
          </cell>
        </row>
        <row r="7559">
          <cell r="G7559">
            <v>10984</v>
          </cell>
          <cell r="I7559">
            <v>4500</v>
          </cell>
        </row>
        <row r="7560">
          <cell r="G7560">
            <v>3915939</v>
          </cell>
          <cell r="I7560">
            <v>-7443.2</v>
          </cell>
        </row>
        <row r="7561">
          <cell r="G7561">
            <v>3915947</v>
          </cell>
          <cell r="I7561">
            <v>-20000</v>
          </cell>
        </row>
        <row r="7562">
          <cell r="I7562">
            <v>-1.47</v>
          </cell>
        </row>
        <row r="7563">
          <cell r="I7563">
            <v>-397.94</v>
          </cell>
        </row>
        <row r="7564">
          <cell r="I7564">
            <v>-6.05</v>
          </cell>
        </row>
        <row r="7565">
          <cell r="G7565">
            <v>11048</v>
          </cell>
          <cell r="I7565">
            <v>3700</v>
          </cell>
        </row>
        <row r="7566">
          <cell r="I7566">
            <v>-225</v>
          </cell>
        </row>
        <row r="7567">
          <cell r="I7567">
            <v>-180.4</v>
          </cell>
        </row>
        <row r="7568">
          <cell r="I7568">
            <v>-48.64</v>
          </cell>
        </row>
        <row r="7569">
          <cell r="I7569">
            <v>-164.65</v>
          </cell>
        </row>
        <row r="7570">
          <cell r="I7570">
            <v>0.03</v>
          </cell>
        </row>
        <row r="7571">
          <cell r="G7571">
            <v>3935351</v>
          </cell>
          <cell r="I7571">
            <v>-4421.6000000000004</v>
          </cell>
        </row>
        <row r="7572">
          <cell r="I7572">
            <v>3342.19</v>
          </cell>
        </row>
        <row r="7573">
          <cell r="I7573">
            <v>-1.26</v>
          </cell>
        </row>
        <row r="7574">
          <cell r="I7574">
            <v>-6</v>
          </cell>
        </row>
        <row r="7575">
          <cell r="I7575">
            <v>-78.56</v>
          </cell>
        </row>
        <row r="7576">
          <cell r="I7576">
            <v>-374.1</v>
          </cell>
        </row>
        <row r="7577">
          <cell r="I7577">
            <v>-48.51</v>
          </cell>
        </row>
        <row r="7578">
          <cell r="I7578">
            <v>-231</v>
          </cell>
        </row>
        <row r="7579">
          <cell r="I7579">
            <v>-1.78</v>
          </cell>
        </row>
        <row r="7580">
          <cell r="I7580">
            <v>-17</v>
          </cell>
        </row>
        <row r="7581">
          <cell r="I7581">
            <v>-185</v>
          </cell>
        </row>
        <row r="7582">
          <cell r="I7582">
            <v>-0.41</v>
          </cell>
        </row>
        <row r="7583">
          <cell r="I7583">
            <v>-22.2</v>
          </cell>
        </row>
        <row r="7584">
          <cell r="I7584">
            <v>-2.4300000000000002</v>
          </cell>
        </row>
        <row r="7585">
          <cell r="I7585">
            <v>2000</v>
          </cell>
        </row>
        <row r="7586">
          <cell r="G7586">
            <v>11020</v>
          </cell>
          <cell r="I7586">
            <v>3272</v>
          </cell>
        </row>
        <row r="7587">
          <cell r="G7587">
            <v>11101</v>
          </cell>
          <cell r="I7587">
            <v>7500</v>
          </cell>
        </row>
        <row r="7588">
          <cell r="I7588">
            <v>-1.26</v>
          </cell>
        </row>
        <row r="7589">
          <cell r="I7589">
            <v>-6</v>
          </cell>
        </row>
        <row r="7590">
          <cell r="I7590">
            <v>-100</v>
          </cell>
        </row>
        <row r="7591">
          <cell r="I7591">
            <v>-12</v>
          </cell>
        </row>
        <row r="7592">
          <cell r="I7592">
            <v>-32.15</v>
          </cell>
        </row>
        <row r="7593">
          <cell r="G7593">
            <v>11059</v>
          </cell>
          <cell r="I7593">
            <v>2800</v>
          </cell>
        </row>
        <row r="7594">
          <cell r="I7594">
            <v>-5.67</v>
          </cell>
        </row>
        <row r="7595">
          <cell r="I7595">
            <v>-27</v>
          </cell>
        </row>
        <row r="7596">
          <cell r="I7596">
            <v>-64.63</v>
          </cell>
        </row>
        <row r="7597">
          <cell r="I7597">
            <v>-0.63</v>
          </cell>
        </row>
        <row r="7598">
          <cell r="I7598">
            <v>-375</v>
          </cell>
        </row>
        <row r="7599">
          <cell r="I7599">
            <v>-163.6</v>
          </cell>
        </row>
        <row r="7600">
          <cell r="I7600">
            <v>-332.75</v>
          </cell>
        </row>
        <row r="7601">
          <cell r="I7601">
            <v>-16.690000000000001</v>
          </cell>
        </row>
        <row r="7602">
          <cell r="I7602">
            <v>-100.19</v>
          </cell>
        </row>
        <row r="7603">
          <cell r="I7603">
            <v>15000</v>
          </cell>
        </row>
        <row r="7604">
          <cell r="I7604">
            <v>-140</v>
          </cell>
        </row>
        <row r="7605">
          <cell r="I7605">
            <v>-750</v>
          </cell>
        </row>
        <row r="7606">
          <cell r="I7606">
            <v>-106.8</v>
          </cell>
        </row>
        <row r="7607">
          <cell r="I7607">
            <v>-6.11</v>
          </cell>
        </row>
        <row r="7608">
          <cell r="I7608">
            <v>-1.57</v>
          </cell>
        </row>
        <row r="7609">
          <cell r="I7609">
            <v>-7.5</v>
          </cell>
        </row>
        <row r="7610">
          <cell r="I7610">
            <v>-0.63</v>
          </cell>
        </row>
        <row r="7611">
          <cell r="I7611">
            <v>-3</v>
          </cell>
        </row>
        <row r="7612">
          <cell r="I7612">
            <v>-18602</v>
          </cell>
        </row>
        <row r="7613">
          <cell r="I7613">
            <v>-5927</v>
          </cell>
        </row>
        <row r="7614">
          <cell r="G7614">
            <v>3915938</v>
          </cell>
          <cell r="I7614">
            <v>-7056.25</v>
          </cell>
        </row>
        <row r="7615">
          <cell r="I7615">
            <v>-2.0699999999999998</v>
          </cell>
        </row>
        <row r="7616">
          <cell r="I7616">
            <v>-9.9</v>
          </cell>
        </row>
        <row r="7617">
          <cell r="I7617">
            <v>-152.56</v>
          </cell>
        </row>
        <row r="7618">
          <cell r="I7618">
            <v>5500</v>
          </cell>
        </row>
        <row r="7619">
          <cell r="I7619">
            <v>-2.2599999999999998</v>
          </cell>
        </row>
        <row r="7620">
          <cell r="I7620">
            <v>-10.8</v>
          </cell>
        </row>
        <row r="7621">
          <cell r="I7621">
            <v>-275</v>
          </cell>
        </row>
        <row r="7622">
          <cell r="I7622">
            <v>-33</v>
          </cell>
        </row>
        <row r="7623">
          <cell r="I7623">
            <v>-42.39</v>
          </cell>
        </row>
        <row r="7624">
          <cell r="I7624">
            <v>6000</v>
          </cell>
        </row>
        <row r="7625">
          <cell r="G7625">
            <v>3935365</v>
          </cell>
          <cell r="I7625">
            <v>-5000</v>
          </cell>
        </row>
        <row r="7626">
          <cell r="I7626">
            <v>-300</v>
          </cell>
        </row>
        <row r="7627">
          <cell r="I7627">
            <v>-36</v>
          </cell>
        </row>
        <row r="7628">
          <cell r="I7628">
            <v>-1.72</v>
          </cell>
        </row>
        <row r="7629">
          <cell r="I7629">
            <v>-1.89</v>
          </cell>
        </row>
        <row r="7630">
          <cell r="I7630">
            <v>-9</v>
          </cell>
        </row>
        <row r="7631">
          <cell r="G7631">
            <v>11033</v>
          </cell>
          <cell r="I7631">
            <v>4853</v>
          </cell>
        </row>
        <row r="7632">
          <cell r="G7632">
            <v>3915934</v>
          </cell>
          <cell r="I7632">
            <v>-5000</v>
          </cell>
        </row>
        <row r="7633">
          <cell r="G7633">
            <v>3935357</v>
          </cell>
          <cell r="I7633">
            <v>-1730.03</v>
          </cell>
        </row>
        <row r="7634">
          <cell r="I7634">
            <v>-31.86</v>
          </cell>
        </row>
        <row r="7635">
          <cell r="I7635">
            <v>-2.64</v>
          </cell>
        </row>
        <row r="7636">
          <cell r="I7636">
            <v>-12.6</v>
          </cell>
        </row>
        <row r="7637">
          <cell r="I7637">
            <v>7000</v>
          </cell>
        </row>
        <row r="7638">
          <cell r="I7638">
            <v>-242.65</v>
          </cell>
        </row>
        <row r="7639">
          <cell r="I7639">
            <v>-350</v>
          </cell>
        </row>
        <row r="7640">
          <cell r="I7640">
            <v>-71.11</v>
          </cell>
        </row>
        <row r="7641">
          <cell r="I7641">
            <v>-40.46</v>
          </cell>
        </row>
        <row r="7642">
          <cell r="I7642">
            <v>-1.26</v>
          </cell>
        </row>
        <row r="7643">
          <cell r="I7643">
            <v>-6</v>
          </cell>
        </row>
        <row r="7644">
          <cell r="I7644">
            <v>-1.26</v>
          </cell>
        </row>
        <row r="7645">
          <cell r="I7645">
            <v>-6</v>
          </cell>
        </row>
        <row r="7646">
          <cell r="I7646">
            <v>900</v>
          </cell>
        </row>
        <row r="7647">
          <cell r="I7647">
            <v>100</v>
          </cell>
        </row>
        <row r="7648">
          <cell r="G7648">
            <v>11078</v>
          </cell>
          <cell r="I7648">
            <v>3900</v>
          </cell>
        </row>
        <row r="7649">
          <cell r="I7649">
            <v>-45</v>
          </cell>
        </row>
        <row r="7650">
          <cell r="I7650">
            <v>-5</v>
          </cell>
        </row>
        <row r="7651">
          <cell r="I7651">
            <v>-6</v>
          </cell>
        </row>
        <row r="7652">
          <cell r="I7652">
            <v>-3.61</v>
          </cell>
        </row>
        <row r="7653">
          <cell r="I7653">
            <v>-0.63</v>
          </cell>
        </row>
        <row r="7654">
          <cell r="I7654">
            <v>-3</v>
          </cell>
        </row>
        <row r="7655">
          <cell r="I7655">
            <v>-5244</v>
          </cell>
        </row>
        <row r="7656">
          <cell r="G7656">
            <v>11101</v>
          </cell>
          <cell r="I7656">
            <v>7500</v>
          </cell>
        </row>
        <row r="7657">
          <cell r="G7657">
            <v>11142</v>
          </cell>
          <cell r="I7657">
            <v>2000</v>
          </cell>
        </row>
        <row r="7658">
          <cell r="G7658">
            <v>11143</v>
          </cell>
          <cell r="I7658">
            <v>3200</v>
          </cell>
        </row>
        <row r="7659">
          <cell r="G7659">
            <v>11156</v>
          </cell>
          <cell r="I7659">
            <v>6000</v>
          </cell>
        </row>
        <row r="7660">
          <cell r="I7660">
            <v>-23.4</v>
          </cell>
        </row>
        <row r="7661">
          <cell r="I7661">
            <v>-31.77</v>
          </cell>
        </row>
        <row r="7662">
          <cell r="I7662">
            <v>-195</v>
          </cell>
        </row>
        <row r="7663">
          <cell r="I7663">
            <v>-4.41</v>
          </cell>
        </row>
        <row r="7664">
          <cell r="I7664">
            <v>-21</v>
          </cell>
        </row>
        <row r="7665">
          <cell r="G7665">
            <v>11138</v>
          </cell>
          <cell r="I7665">
            <v>4000</v>
          </cell>
        </row>
        <row r="7666">
          <cell r="G7666">
            <v>11143</v>
          </cell>
          <cell r="I7666">
            <v>3200</v>
          </cell>
        </row>
        <row r="7667">
          <cell r="I7667">
            <v>-160</v>
          </cell>
        </row>
        <row r="7668">
          <cell r="I7668">
            <v>-100</v>
          </cell>
        </row>
        <row r="7669">
          <cell r="I7669">
            <v>-375</v>
          </cell>
        </row>
        <row r="7670">
          <cell r="I7670">
            <v>-300</v>
          </cell>
        </row>
        <row r="7671">
          <cell r="I7671">
            <v>-112.2</v>
          </cell>
        </row>
        <row r="7672">
          <cell r="I7672">
            <v>-1.31</v>
          </cell>
        </row>
        <row r="7673">
          <cell r="I7673">
            <v>-7.56</v>
          </cell>
        </row>
        <row r="7674">
          <cell r="I7674">
            <v>-36</v>
          </cell>
        </row>
        <row r="7675">
          <cell r="I7675">
            <v>-20000</v>
          </cell>
        </row>
        <row r="7676">
          <cell r="I7676">
            <v>-200</v>
          </cell>
        </row>
        <row r="7677">
          <cell r="I7677">
            <v>-160</v>
          </cell>
        </row>
        <row r="7678">
          <cell r="I7678">
            <v>-43.2</v>
          </cell>
        </row>
        <row r="7679">
          <cell r="I7679">
            <v>-125.86</v>
          </cell>
        </row>
        <row r="7680">
          <cell r="I7680">
            <v>-565.66999999999996</v>
          </cell>
        </row>
        <row r="7681">
          <cell r="I7681">
            <v>-2.83</v>
          </cell>
        </row>
        <row r="7682">
          <cell r="I7682">
            <v>-13.5</v>
          </cell>
        </row>
        <row r="7683">
          <cell r="I7683">
            <v>-47.25</v>
          </cell>
        </row>
        <row r="7684">
          <cell r="I7684">
            <v>-7500</v>
          </cell>
        </row>
        <row r="7685">
          <cell r="G7685">
            <v>11066</v>
          </cell>
          <cell r="I7685">
            <v>8000</v>
          </cell>
        </row>
        <row r="7686">
          <cell r="G7686">
            <v>3935368</v>
          </cell>
          <cell r="I7686">
            <v>-8000</v>
          </cell>
        </row>
        <row r="7687">
          <cell r="I7687">
            <v>3.39</v>
          </cell>
        </row>
        <row r="7688">
          <cell r="I7688">
            <v>-3.02</v>
          </cell>
        </row>
        <row r="7689">
          <cell r="I7689">
            <v>-14.4</v>
          </cell>
        </row>
        <row r="7690">
          <cell r="I7690">
            <v>-3.02</v>
          </cell>
        </row>
        <row r="7691">
          <cell r="I7691">
            <v>-14.4</v>
          </cell>
        </row>
        <row r="7692">
          <cell r="I7692">
            <v>-400</v>
          </cell>
        </row>
        <row r="7693">
          <cell r="I7693">
            <v>-48</v>
          </cell>
        </row>
        <row r="7694">
          <cell r="I7694">
            <v>-48.18</v>
          </cell>
        </row>
        <row r="7695">
          <cell r="I7695">
            <v>-6.05</v>
          </cell>
        </row>
        <row r="7696">
          <cell r="G7696">
            <v>3935359</v>
          </cell>
          <cell r="I7696">
            <v>-4172.41</v>
          </cell>
        </row>
        <row r="7697">
          <cell r="I7697">
            <v>-2.4</v>
          </cell>
        </row>
        <row r="7698">
          <cell r="I7698">
            <v>0.03</v>
          </cell>
        </row>
        <row r="7699">
          <cell r="I7699">
            <v>-1.89</v>
          </cell>
        </row>
        <row r="7700">
          <cell r="I7700">
            <v>-9</v>
          </cell>
        </row>
        <row r="7701">
          <cell r="I7701">
            <v>-11.02</v>
          </cell>
        </row>
        <row r="7702">
          <cell r="I7702">
            <v>-52.5</v>
          </cell>
        </row>
        <row r="7703">
          <cell r="I7703">
            <v>5000</v>
          </cell>
        </row>
        <row r="7704">
          <cell r="I7704">
            <v>-30</v>
          </cell>
        </row>
        <row r="7705">
          <cell r="I7705">
            <v>-25.09</v>
          </cell>
        </row>
        <row r="7706">
          <cell r="I7706">
            <v>-250</v>
          </cell>
        </row>
        <row r="7707">
          <cell r="G7707">
            <v>10984</v>
          </cell>
          <cell r="I7707">
            <v>500</v>
          </cell>
        </row>
        <row r="7708">
          <cell r="G7708">
            <v>11165</v>
          </cell>
          <cell r="I7708">
            <v>15000</v>
          </cell>
        </row>
        <row r="7709">
          <cell r="I7709">
            <v>-1.5</v>
          </cell>
        </row>
        <row r="7710">
          <cell r="G7710">
            <v>10939</v>
          </cell>
          <cell r="I7710">
            <v>3458</v>
          </cell>
        </row>
        <row r="7711">
          <cell r="I7711">
            <v>15543.79</v>
          </cell>
        </row>
        <row r="7712">
          <cell r="I7712">
            <v>-48.51</v>
          </cell>
        </row>
        <row r="7713">
          <cell r="I7713">
            <v>-231</v>
          </cell>
        </row>
        <row r="7714">
          <cell r="I7714">
            <v>-34.71</v>
          </cell>
        </row>
        <row r="7715">
          <cell r="I7715">
            <v>-165.3</v>
          </cell>
        </row>
        <row r="7716">
          <cell r="I7716">
            <v>-0.28000000000000003</v>
          </cell>
        </row>
        <row r="7717">
          <cell r="I7717">
            <v>-2.7</v>
          </cell>
        </row>
        <row r="7718">
          <cell r="I7718">
            <v>-25</v>
          </cell>
        </row>
        <row r="7719">
          <cell r="I7719">
            <v>-750</v>
          </cell>
        </row>
        <row r="7720">
          <cell r="I7720">
            <v>-0.06</v>
          </cell>
        </row>
        <row r="7721">
          <cell r="I7721">
            <v>-93</v>
          </cell>
        </row>
        <row r="7722">
          <cell r="I7722">
            <v>-0.37</v>
          </cell>
        </row>
        <row r="7723">
          <cell r="I7723">
            <v>-172.9</v>
          </cell>
        </row>
        <row r="7724">
          <cell r="I7724">
            <v>-20.74</v>
          </cell>
        </row>
        <row r="7725">
          <cell r="I7725">
            <v>-7.52</v>
          </cell>
        </row>
        <row r="7726">
          <cell r="I7726">
            <v>-0.31</v>
          </cell>
        </row>
        <row r="7727">
          <cell r="I7727">
            <v>-1.5</v>
          </cell>
        </row>
        <row r="7728">
          <cell r="I7728">
            <v>-4980</v>
          </cell>
        </row>
        <row r="7729">
          <cell r="G7729">
            <v>11056</v>
          </cell>
          <cell r="I7729">
            <v>1000</v>
          </cell>
        </row>
        <row r="7730">
          <cell r="G7730">
            <v>11057</v>
          </cell>
          <cell r="I7730">
            <v>2910</v>
          </cell>
        </row>
        <row r="7731">
          <cell r="G7731">
            <v>11188</v>
          </cell>
          <cell r="I7731">
            <v>8000</v>
          </cell>
        </row>
        <row r="7732">
          <cell r="I7732">
            <v>-30.91</v>
          </cell>
        </row>
        <row r="7733">
          <cell r="G7733">
            <v>11048</v>
          </cell>
          <cell r="I7733">
            <v>4000</v>
          </cell>
        </row>
        <row r="7734">
          <cell r="I7734">
            <v>-145.5</v>
          </cell>
        </row>
        <row r="7735">
          <cell r="I7735">
            <v>-17.46</v>
          </cell>
        </row>
        <row r="7736">
          <cell r="I7736">
            <v>-332.75</v>
          </cell>
        </row>
        <row r="7737">
          <cell r="G7737">
            <v>11177</v>
          </cell>
          <cell r="I7737">
            <v>12000</v>
          </cell>
        </row>
        <row r="7738">
          <cell r="I7738">
            <v>-200</v>
          </cell>
        </row>
        <row r="7739">
          <cell r="I7739">
            <v>-24</v>
          </cell>
        </row>
        <row r="7740">
          <cell r="I7740">
            <v>-2.86</v>
          </cell>
        </row>
        <row r="7741">
          <cell r="I7741">
            <v>-1.57</v>
          </cell>
        </row>
        <row r="7742">
          <cell r="I7742">
            <v>-7.5</v>
          </cell>
        </row>
        <row r="7743">
          <cell r="I7743">
            <v>-23875</v>
          </cell>
        </row>
        <row r="7744">
          <cell r="I7744">
            <v>-16.690000000000001</v>
          </cell>
        </row>
        <row r="7745">
          <cell r="I7745">
            <v>-100.19</v>
          </cell>
        </row>
        <row r="7746">
          <cell r="I7746">
            <v>-4.53</v>
          </cell>
        </row>
        <row r="7747">
          <cell r="I7747">
            <v>-21.6</v>
          </cell>
        </row>
        <row r="7748">
          <cell r="I7748">
            <v>-72</v>
          </cell>
        </row>
        <row r="7749">
          <cell r="I7749">
            <v>-145.33000000000001</v>
          </cell>
        </row>
        <row r="7750">
          <cell r="I7750">
            <v>-600</v>
          </cell>
        </row>
        <row r="7751">
          <cell r="I7751">
            <v>-0.94</v>
          </cell>
        </row>
        <row r="7752">
          <cell r="I7752">
            <v>-4.5</v>
          </cell>
        </row>
        <row r="7753">
          <cell r="I7753">
            <v>-10530</v>
          </cell>
        </row>
        <row r="7754">
          <cell r="I7754">
            <v>-66.8</v>
          </cell>
        </row>
        <row r="7755">
          <cell r="I7755">
            <v>-1.51</v>
          </cell>
        </row>
        <row r="7756">
          <cell r="I7756">
            <v>-7.2</v>
          </cell>
        </row>
        <row r="7757">
          <cell r="I7757">
            <v>4000</v>
          </cell>
        </row>
        <row r="7758">
          <cell r="I7758">
            <v>-200</v>
          </cell>
        </row>
        <row r="7759">
          <cell r="I7759">
            <v>-24</v>
          </cell>
        </row>
        <row r="7760">
          <cell r="I7760">
            <v>-0.04</v>
          </cell>
        </row>
        <row r="7761">
          <cell r="I7761">
            <v>-1.2</v>
          </cell>
        </row>
        <row r="7762">
          <cell r="I7762">
            <v>-0.31</v>
          </cell>
        </row>
        <row r="7763">
          <cell r="I7763">
            <v>-1.5</v>
          </cell>
        </row>
        <row r="7764">
          <cell r="I7764">
            <v>-5810</v>
          </cell>
        </row>
        <row r="7765">
          <cell r="I7765">
            <v>-34.86</v>
          </cell>
        </row>
        <row r="7766">
          <cell r="G7766">
            <v>10850</v>
          </cell>
          <cell r="I7766">
            <v>3568</v>
          </cell>
        </row>
        <row r="7767">
          <cell r="I7767">
            <v>-3.78</v>
          </cell>
        </row>
        <row r="7768">
          <cell r="I7768">
            <v>-18</v>
          </cell>
        </row>
        <row r="7769">
          <cell r="G7769">
            <v>11201</v>
          </cell>
          <cell r="I7769">
            <v>10000</v>
          </cell>
        </row>
        <row r="7770">
          <cell r="I7770">
            <v>-0.12</v>
          </cell>
        </row>
        <row r="7771">
          <cell r="I7771">
            <v>-565.66999999999996</v>
          </cell>
        </row>
        <row r="7772">
          <cell r="I7772">
            <v>-500</v>
          </cell>
        </row>
        <row r="7773">
          <cell r="I7773">
            <v>-60</v>
          </cell>
        </row>
        <row r="7774">
          <cell r="I7774">
            <v>3.39</v>
          </cell>
        </row>
        <row r="7775">
          <cell r="I7775">
            <v>-1.26</v>
          </cell>
        </row>
        <row r="7776">
          <cell r="I7776">
            <v>-6</v>
          </cell>
        </row>
        <row r="7777">
          <cell r="I7777">
            <v>3000</v>
          </cell>
        </row>
        <row r="7778">
          <cell r="I7778">
            <v>-150</v>
          </cell>
        </row>
        <row r="7779">
          <cell r="I7779">
            <v>-18</v>
          </cell>
        </row>
        <row r="7780">
          <cell r="I7780">
            <v>-3.03</v>
          </cell>
        </row>
        <row r="7781">
          <cell r="I7781">
            <v>-1.57</v>
          </cell>
        </row>
        <row r="7782">
          <cell r="I7782">
            <v>-7.5</v>
          </cell>
        </row>
        <row r="7783">
          <cell r="I7783">
            <v>-0.94</v>
          </cell>
        </row>
        <row r="7784">
          <cell r="I7784">
            <v>-4.5</v>
          </cell>
        </row>
        <row r="7785">
          <cell r="I7785">
            <v>-10041</v>
          </cell>
        </row>
        <row r="7786">
          <cell r="I7786">
            <v>-7164</v>
          </cell>
        </row>
        <row r="7787">
          <cell r="I7787">
            <v>-104.18</v>
          </cell>
        </row>
        <row r="7788">
          <cell r="I7788">
            <v>-1.89</v>
          </cell>
        </row>
        <row r="7789">
          <cell r="I7789">
            <v>-9</v>
          </cell>
        </row>
        <row r="7790">
          <cell r="I7790">
            <v>5000</v>
          </cell>
        </row>
        <row r="7791">
          <cell r="I7791">
            <v>-250</v>
          </cell>
        </row>
        <row r="7792">
          <cell r="I7792">
            <v>-30</v>
          </cell>
        </row>
        <row r="7793">
          <cell r="I7793">
            <v>-0.06</v>
          </cell>
        </row>
        <row r="7794">
          <cell r="G7794">
            <v>11156</v>
          </cell>
          <cell r="I7794">
            <v>6700</v>
          </cell>
        </row>
        <row r="7795">
          <cell r="I7795">
            <v>-5.62</v>
          </cell>
        </row>
        <row r="7796">
          <cell r="I7796">
            <v>-26.8</v>
          </cell>
        </row>
        <row r="7797">
          <cell r="I7797">
            <v>-1.5</v>
          </cell>
        </row>
        <row r="7798">
          <cell r="I7798">
            <v>-335</v>
          </cell>
        </row>
        <row r="7799">
          <cell r="I7799">
            <v>-40.200000000000003</v>
          </cell>
        </row>
        <row r="7800">
          <cell r="I7800">
            <v>-0.19</v>
          </cell>
        </row>
        <row r="7801">
          <cell r="I7801">
            <v>-2.0099999999999998</v>
          </cell>
        </row>
        <row r="7802">
          <cell r="I7802">
            <v>-1.05</v>
          </cell>
        </row>
        <row r="7803">
          <cell r="I7803">
            <v>-5</v>
          </cell>
        </row>
        <row r="7804">
          <cell r="I7804">
            <v>-1813.35</v>
          </cell>
        </row>
        <row r="7805">
          <cell r="I7805">
            <v>-0.31</v>
          </cell>
        </row>
        <row r="7806">
          <cell r="I7806">
            <v>-1.5</v>
          </cell>
        </row>
        <row r="7807">
          <cell r="I7807">
            <v>-2905</v>
          </cell>
        </row>
        <row r="7808">
          <cell r="I7808">
            <v>-4.53</v>
          </cell>
        </row>
        <row r="7809">
          <cell r="I7809">
            <v>-21.6</v>
          </cell>
        </row>
        <row r="7810">
          <cell r="I7810">
            <v>10000</v>
          </cell>
        </row>
        <row r="7811">
          <cell r="I7811">
            <v>-60</v>
          </cell>
        </row>
        <row r="7812">
          <cell r="I7812">
            <v>-28.48</v>
          </cell>
        </row>
        <row r="7813">
          <cell r="I7813">
            <v>-500</v>
          </cell>
        </row>
        <row r="7814">
          <cell r="I7814">
            <v>-2.31</v>
          </cell>
        </row>
        <row r="7815">
          <cell r="I7815">
            <v>-11.02</v>
          </cell>
        </row>
        <row r="7816">
          <cell r="G7816">
            <v>11135</v>
          </cell>
          <cell r="I7816">
            <v>6125</v>
          </cell>
        </row>
        <row r="7817">
          <cell r="I7817">
            <v>21787.56</v>
          </cell>
        </row>
        <row r="7818">
          <cell r="I7818">
            <v>-6.8</v>
          </cell>
        </row>
        <row r="7819">
          <cell r="I7819">
            <v>-32.4</v>
          </cell>
        </row>
        <row r="7820">
          <cell r="I7820">
            <v>-48.51</v>
          </cell>
        </row>
        <row r="7821">
          <cell r="I7821">
            <v>-231</v>
          </cell>
        </row>
        <row r="7822">
          <cell r="I7822">
            <v>-9.1300000000000008</v>
          </cell>
        </row>
        <row r="7823">
          <cell r="I7823">
            <v>-43.5</v>
          </cell>
        </row>
        <row r="7824">
          <cell r="I7824">
            <v>-3.07</v>
          </cell>
        </row>
        <row r="7825">
          <cell r="I7825">
            <v>15000</v>
          </cell>
        </row>
        <row r="7826">
          <cell r="I7826">
            <v>-750</v>
          </cell>
        </row>
        <row r="7827">
          <cell r="I7827">
            <v>-306.25</v>
          </cell>
        </row>
        <row r="7828">
          <cell r="I7828">
            <v>-126.75</v>
          </cell>
        </row>
        <row r="7829">
          <cell r="I7829">
            <v>-2.21</v>
          </cell>
        </row>
        <row r="7830">
          <cell r="I7830">
            <v>-1.57</v>
          </cell>
        </row>
        <row r="7831">
          <cell r="I7831">
            <v>-7.5</v>
          </cell>
        </row>
        <row r="7832">
          <cell r="I7832">
            <v>-0.94</v>
          </cell>
        </row>
        <row r="7833">
          <cell r="I7833">
            <v>-4.5</v>
          </cell>
        </row>
        <row r="7834">
          <cell r="I7834">
            <v>-21189</v>
          </cell>
        </row>
        <row r="7835">
          <cell r="I7835">
            <v>-14325</v>
          </cell>
        </row>
        <row r="7836">
          <cell r="G7836">
            <v>11048</v>
          </cell>
          <cell r="I7836">
            <v>4000</v>
          </cell>
        </row>
        <row r="7837">
          <cell r="I7837">
            <v>-219.47</v>
          </cell>
        </row>
        <row r="7838">
          <cell r="I7838">
            <v>-100.19</v>
          </cell>
        </row>
        <row r="7839">
          <cell r="I7839">
            <v>-332.75</v>
          </cell>
        </row>
        <row r="7840">
          <cell r="I7840">
            <v>-1.26</v>
          </cell>
        </row>
        <row r="7841">
          <cell r="I7841">
            <v>-6</v>
          </cell>
        </row>
        <row r="7842">
          <cell r="I7842">
            <v>700</v>
          </cell>
        </row>
        <row r="7843">
          <cell r="G7843">
            <v>10977</v>
          </cell>
          <cell r="I7843">
            <v>1700</v>
          </cell>
        </row>
        <row r="7844">
          <cell r="I7844">
            <v>-200</v>
          </cell>
        </row>
        <row r="7845">
          <cell r="I7845">
            <v>-35</v>
          </cell>
        </row>
        <row r="7846">
          <cell r="I7846">
            <v>-28.2</v>
          </cell>
        </row>
        <row r="7847">
          <cell r="I7847">
            <v>-2.62</v>
          </cell>
        </row>
        <row r="7848">
          <cell r="I7848">
            <v>-85</v>
          </cell>
        </row>
        <row r="7849">
          <cell r="I7849">
            <v>-10.199999999999999</v>
          </cell>
        </row>
        <row r="7850">
          <cell r="I7850">
            <v>-1.41</v>
          </cell>
        </row>
        <row r="7851">
          <cell r="I7851">
            <v>-0.51</v>
          </cell>
        </row>
        <row r="7852">
          <cell r="G7852">
            <v>11165</v>
          </cell>
          <cell r="I7852">
            <v>10000</v>
          </cell>
        </row>
        <row r="7853">
          <cell r="I7853">
            <v>-500</v>
          </cell>
        </row>
        <row r="7854">
          <cell r="I7854">
            <v>-60</v>
          </cell>
        </row>
        <row r="7855">
          <cell r="I7855">
            <v>-3</v>
          </cell>
        </row>
        <row r="7856">
          <cell r="I7856">
            <v>-505.78</v>
          </cell>
        </row>
        <row r="7857">
          <cell r="G7857">
            <v>11165</v>
          </cell>
          <cell r="I7857">
            <v>5500</v>
          </cell>
        </row>
        <row r="7858">
          <cell r="I7858">
            <v>3.03</v>
          </cell>
        </row>
        <row r="7859">
          <cell r="G7859">
            <v>11101</v>
          </cell>
          <cell r="I7859">
            <v>7700</v>
          </cell>
        </row>
        <row r="7860">
          <cell r="I7860">
            <v>-275</v>
          </cell>
        </row>
        <row r="7861">
          <cell r="I7861">
            <v>-33</v>
          </cell>
        </row>
        <row r="7862">
          <cell r="I7862">
            <v>-385</v>
          </cell>
        </row>
        <row r="7863">
          <cell r="I7863">
            <v>-46.2</v>
          </cell>
        </row>
        <row r="7864">
          <cell r="I7864">
            <v>-1.65</v>
          </cell>
        </row>
        <row r="7865">
          <cell r="I7865">
            <v>-3.78</v>
          </cell>
        </row>
        <row r="7866">
          <cell r="I7866">
            <v>-18</v>
          </cell>
        </row>
        <row r="7867">
          <cell r="I7867">
            <v>-2.31</v>
          </cell>
        </row>
        <row r="7868">
          <cell r="G7868">
            <v>11221</v>
          </cell>
          <cell r="I7868">
            <v>10000</v>
          </cell>
        </row>
        <row r="7869">
          <cell r="I7869">
            <v>-0.12</v>
          </cell>
        </row>
        <row r="7870">
          <cell r="I7870">
            <v>-500</v>
          </cell>
        </row>
        <row r="7871">
          <cell r="I7871">
            <v>-60</v>
          </cell>
        </row>
        <row r="7872">
          <cell r="I7872">
            <v>-3</v>
          </cell>
        </row>
        <row r="7873">
          <cell r="I7873">
            <v>-2.0099999999999998</v>
          </cell>
        </row>
        <row r="7874">
          <cell r="I7874">
            <v>-9.59</v>
          </cell>
        </row>
        <row r="7875">
          <cell r="I7875">
            <v>-20109.03</v>
          </cell>
        </row>
        <row r="7876">
          <cell r="I7876">
            <v>-120.71</v>
          </cell>
        </row>
        <row r="7877">
          <cell r="I7877">
            <v>15641.67</v>
          </cell>
        </row>
        <row r="7878">
          <cell r="I7878">
            <v>-10.43</v>
          </cell>
        </row>
        <row r="7879">
          <cell r="I7879">
            <v>-49.68</v>
          </cell>
        </row>
        <row r="7880">
          <cell r="I7880">
            <v>-48.51</v>
          </cell>
        </row>
        <row r="7881">
          <cell r="I7881">
            <v>-231</v>
          </cell>
        </row>
        <row r="7882">
          <cell r="I7882">
            <v>-3.65</v>
          </cell>
        </row>
        <row r="7883">
          <cell r="I7883">
            <v>-17.399999999999999</v>
          </cell>
        </row>
        <row r="7884">
          <cell r="I7884">
            <v>-0.22</v>
          </cell>
        </row>
        <row r="7885">
          <cell r="I7885">
            <v>-2.13</v>
          </cell>
        </row>
        <row r="7886">
          <cell r="I7886">
            <v>-0.05</v>
          </cell>
        </row>
        <row r="7887">
          <cell r="I7887">
            <v>23000</v>
          </cell>
        </row>
        <row r="7888">
          <cell r="I7888">
            <v>-1150</v>
          </cell>
        </row>
        <row r="7889">
          <cell r="I7889">
            <v>-2.15</v>
          </cell>
        </row>
        <row r="7890">
          <cell r="I7890">
            <v>-138</v>
          </cell>
        </row>
        <row r="7891">
          <cell r="G7891">
            <v>11142</v>
          </cell>
          <cell r="I7891">
            <v>1000</v>
          </cell>
        </row>
        <row r="7892">
          <cell r="G7892">
            <v>3935370</v>
          </cell>
          <cell r="I7892">
            <v>-4775</v>
          </cell>
        </row>
        <row r="7893">
          <cell r="G7893">
            <v>3935371</v>
          </cell>
          <cell r="I7893">
            <v>-4775</v>
          </cell>
        </row>
        <row r="7894">
          <cell r="I7894">
            <v>-1.8</v>
          </cell>
        </row>
        <row r="7895">
          <cell r="I7895">
            <v>-8.59</v>
          </cell>
        </row>
        <row r="7896">
          <cell r="I7896">
            <v>-1.8</v>
          </cell>
        </row>
        <row r="7897">
          <cell r="I7897">
            <v>-8.59</v>
          </cell>
        </row>
        <row r="7898">
          <cell r="I7898">
            <v>-6.9</v>
          </cell>
        </row>
        <row r="7899">
          <cell r="I7899">
            <v>-1.89</v>
          </cell>
        </row>
        <row r="7900">
          <cell r="I7900">
            <v>-9</v>
          </cell>
        </row>
        <row r="7901">
          <cell r="I7901">
            <v>-23715</v>
          </cell>
        </row>
        <row r="7902">
          <cell r="G7902">
            <v>11217</v>
          </cell>
          <cell r="I7902">
            <v>2900</v>
          </cell>
        </row>
        <row r="7903">
          <cell r="G7903">
            <v>3935369</v>
          </cell>
          <cell r="I7903">
            <v>-5669</v>
          </cell>
        </row>
        <row r="7904">
          <cell r="I7904">
            <v>-50</v>
          </cell>
        </row>
        <row r="7905">
          <cell r="I7905">
            <v>-199.77</v>
          </cell>
        </row>
        <row r="7906">
          <cell r="I7906">
            <v>-6</v>
          </cell>
        </row>
        <row r="7907">
          <cell r="I7907">
            <v>-100.19</v>
          </cell>
        </row>
        <row r="7908">
          <cell r="I7908">
            <v>-2.14</v>
          </cell>
        </row>
        <row r="7909">
          <cell r="I7909">
            <v>-10.199999999999999</v>
          </cell>
        </row>
        <row r="7910">
          <cell r="I7910">
            <v>-1.26</v>
          </cell>
        </row>
        <row r="7911">
          <cell r="I7911">
            <v>-6</v>
          </cell>
        </row>
        <row r="7912">
          <cell r="I7912">
            <v>-1.99</v>
          </cell>
        </row>
        <row r="7913">
          <cell r="I7913">
            <v>-9.5</v>
          </cell>
        </row>
        <row r="7914">
          <cell r="I7914">
            <v>4400</v>
          </cell>
        </row>
        <row r="7915">
          <cell r="I7915">
            <v>-220</v>
          </cell>
        </row>
        <row r="7916">
          <cell r="I7916">
            <v>-35.07</v>
          </cell>
        </row>
        <row r="7917">
          <cell r="I7917">
            <v>-26.4</v>
          </cell>
        </row>
        <row r="7918">
          <cell r="I7918">
            <v>-173.18</v>
          </cell>
        </row>
        <row r="7919">
          <cell r="I7919">
            <v>-145</v>
          </cell>
        </row>
        <row r="7920">
          <cell r="I7920">
            <v>-17.399999999999999</v>
          </cell>
        </row>
        <row r="7921">
          <cell r="I7921">
            <v>-1.32</v>
          </cell>
        </row>
        <row r="7922">
          <cell r="I7922">
            <v>-1.9</v>
          </cell>
        </row>
        <row r="7923">
          <cell r="I7923">
            <v>-1.26</v>
          </cell>
        </row>
        <row r="7924">
          <cell r="I7924">
            <v>-6</v>
          </cell>
        </row>
        <row r="7925">
          <cell r="I7925">
            <v>1000</v>
          </cell>
        </row>
        <row r="7926">
          <cell r="I7926">
            <v>-50</v>
          </cell>
        </row>
        <row r="7927">
          <cell r="I7927">
            <v>-6</v>
          </cell>
        </row>
        <row r="7928">
          <cell r="I7928">
            <v>-0.03</v>
          </cell>
        </row>
        <row r="7929">
          <cell r="I7929">
            <v>-0.31</v>
          </cell>
        </row>
        <row r="7930">
          <cell r="I7930">
            <v>-1.5</v>
          </cell>
        </row>
        <row r="7931">
          <cell r="I7931">
            <v>-5810</v>
          </cell>
        </row>
        <row r="7932">
          <cell r="I7932">
            <v>-35.159999999999997</v>
          </cell>
        </row>
        <row r="7933">
          <cell r="I7933">
            <v>-332.75</v>
          </cell>
        </row>
        <row r="7934">
          <cell r="I7934">
            <v>-1.99</v>
          </cell>
        </row>
        <row r="7935">
          <cell r="I7935">
            <v>20109.03</v>
          </cell>
        </row>
        <row r="7936">
          <cell r="I7936">
            <v>-1005.45</v>
          </cell>
        </row>
        <row r="7937">
          <cell r="I7937">
            <v>-120.65</v>
          </cell>
        </row>
        <row r="7938">
          <cell r="I7938">
            <v>-505.78</v>
          </cell>
        </row>
        <row r="7939">
          <cell r="I7939">
            <v>-6.03</v>
          </cell>
        </row>
        <row r="7940">
          <cell r="I7940">
            <v>3.03</v>
          </cell>
        </row>
        <row r="7941">
          <cell r="I7941">
            <v>18537.71</v>
          </cell>
        </row>
        <row r="7942">
          <cell r="I7942">
            <v>-48.51</v>
          </cell>
        </row>
        <row r="7943">
          <cell r="I7943">
            <v>-231</v>
          </cell>
        </row>
        <row r="7944">
          <cell r="I7944">
            <v>-10.96</v>
          </cell>
        </row>
        <row r="7945">
          <cell r="I7945">
            <v>-52.2</v>
          </cell>
        </row>
        <row r="7946">
          <cell r="I7946">
            <v>-2.04</v>
          </cell>
        </row>
        <row r="7947">
          <cell r="I7947">
            <v>-9.07</v>
          </cell>
        </row>
        <row r="7948">
          <cell r="I7948">
            <v>-43.2</v>
          </cell>
        </row>
        <row r="7949">
          <cell r="I7949">
            <v>20000</v>
          </cell>
        </row>
        <row r="7950">
          <cell r="I7950">
            <v>-120</v>
          </cell>
        </row>
        <row r="7951">
          <cell r="I7951">
            <v>-0.3</v>
          </cell>
        </row>
        <row r="7952">
          <cell r="I7952">
            <v>-1.89</v>
          </cell>
        </row>
        <row r="7953">
          <cell r="I7953">
            <v>-9</v>
          </cell>
        </row>
        <row r="7954">
          <cell r="I7954">
            <v>-24270</v>
          </cell>
        </row>
        <row r="7955">
          <cell r="I7955">
            <v>-332.75</v>
          </cell>
        </row>
        <row r="7956">
          <cell r="I7956">
            <v>-6.3</v>
          </cell>
        </row>
        <row r="7957">
          <cell r="I7957">
            <v>-30</v>
          </cell>
        </row>
        <row r="7958">
          <cell r="I7958">
            <v>-2.14</v>
          </cell>
        </row>
        <row r="7959">
          <cell r="I7959">
            <v>-10.199999999999999</v>
          </cell>
        </row>
        <row r="7960">
          <cell r="I7960">
            <v>-5669</v>
          </cell>
        </row>
        <row r="7961">
          <cell r="I7961">
            <v>-181.96</v>
          </cell>
        </row>
        <row r="7962">
          <cell r="I7962">
            <v>-0.31</v>
          </cell>
        </row>
        <row r="7963">
          <cell r="I7963">
            <v>-1.5</v>
          </cell>
        </row>
        <row r="7964">
          <cell r="I7964">
            <v>-5810</v>
          </cell>
        </row>
        <row r="7965">
          <cell r="I7965">
            <v>-34.86</v>
          </cell>
        </row>
        <row r="7966">
          <cell r="I7966">
            <v>-173.2</v>
          </cell>
        </row>
        <row r="7967">
          <cell r="I7967">
            <v>-100.19</v>
          </cell>
        </row>
        <row r="7968">
          <cell r="I7968">
            <v>-1.63</v>
          </cell>
        </row>
        <row r="7969">
          <cell r="I7969">
            <v>-1000</v>
          </cell>
        </row>
        <row r="7970">
          <cell r="I7970">
            <v>-6</v>
          </cell>
        </row>
        <row r="7971">
          <cell r="I7971">
            <v>-10.5</v>
          </cell>
        </row>
        <row r="7972">
          <cell r="I7972">
            <v>-50</v>
          </cell>
        </row>
        <row r="7973">
          <cell r="I7973">
            <v>-0.36</v>
          </cell>
        </row>
        <row r="7974">
          <cell r="I7974">
            <v>318.64</v>
          </cell>
        </row>
        <row r="7975">
          <cell r="I7975">
            <v>-6.71</v>
          </cell>
        </row>
        <row r="7976">
          <cell r="I7976">
            <v>-31.99</v>
          </cell>
        </row>
        <row r="7977">
          <cell r="G7977">
            <v>11338</v>
          </cell>
          <cell r="I7977">
            <v>2680</v>
          </cell>
        </row>
        <row r="7978">
          <cell r="G7978">
            <v>11338</v>
          </cell>
          <cell r="I7978">
            <v>879</v>
          </cell>
        </row>
        <row r="7979">
          <cell r="G7979">
            <v>11338</v>
          </cell>
          <cell r="I7979">
            <v>879</v>
          </cell>
        </row>
        <row r="7980">
          <cell r="G7980">
            <v>11338</v>
          </cell>
          <cell r="I7980">
            <v>2000</v>
          </cell>
        </row>
        <row r="7981">
          <cell r="G7981">
            <v>11338</v>
          </cell>
          <cell r="I7981">
            <v>1400</v>
          </cell>
        </row>
        <row r="7982">
          <cell r="G7982">
            <v>11338</v>
          </cell>
          <cell r="I7982">
            <v>4236</v>
          </cell>
        </row>
        <row r="7983">
          <cell r="G7983">
            <v>11338</v>
          </cell>
          <cell r="I7983">
            <v>2500</v>
          </cell>
        </row>
        <row r="7984">
          <cell r="G7984">
            <v>11338</v>
          </cell>
          <cell r="I7984">
            <v>3200</v>
          </cell>
        </row>
        <row r="7985">
          <cell r="I7985">
            <v>-6.3</v>
          </cell>
        </row>
        <row r="7986">
          <cell r="I7986">
            <v>-30</v>
          </cell>
        </row>
        <row r="7987">
          <cell r="I7987">
            <v>-48.51</v>
          </cell>
        </row>
        <row r="7988">
          <cell r="I7988">
            <v>-231</v>
          </cell>
        </row>
        <row r="7989">
          <cell r="I7989">
            <v>-3.65</v>
          </cell>
        </row>
        <row r="7990">
          <cell r="I7990">
            <v>-17.399999999999999</v>
          </cell>
        </row>
        <row r="7991">
          <cell r="I7991">
            <v>-18.32</v>
          </cell>
        </row>
        <row r="7992">
          <cell r="I7992">
            <v>-87.24</v>
          </cell>
        </row>
        <row r="7993">
          <cell r="I7993">
            <v>-0.23</v>
          </cell>
        </row>
        <row r="7994">
          <cell r="I7994">
            <v>-6.35</v>
          </cell>
        </row>
        <row r="7995">
          <cell r="I7995">
            <v>-30.24</v>
          </cell>
        </row>
        <row r="7996">
          <cell r="I7996">
            <v>-888.7</v>
          </cell>
        </row>
        <row r="7997">
          <cell r="I7997">
            <v>-106.64</v>
          </cell>
        </row>
        <row r="7998">
          <cell r="I7998">
            <v>-2.62</v>
          </cell>
        </row>
        <row r="7999">
          <cell r="I7999">
            <v>-332.75</v>
          </cell>
        </row>
        <row r="8000">
          <cell r="I8000">
            <v>-1692.21</v>
          </cell>
        </row>
        <row r="8001">
          <cell r="I8001">
            <v>-100.19</v>
          </cell>
        </row>
        <row r="8002">
          <cell r="I8002">
            <v>14000</v>
          </cell>
        </row>
        <row r="8003">
          <cell r="I8003">
            <v>-700</v>
          </cell>
        </row>
        <row r="8004">
          <cell r="I8004">
            <v>-18.28</v>
          </cell>
        </row>
        <row r="8005">
          <cell r="I8005">
            <v>-84</v>
          </cell>
        </row>
        <row r="8006">
          <cell r="I8006">
            <v>-2.2000000000000002</v>
          </cell>
        </row>
        <row r="8007">
          <cell r="I8007">
            <v>-10.5</v>
          </cell>
        </row>
        <row r="8008">
          <cell r="I8008">
            <v>-1.51</v>
          </cell>
        </row>
        <row r="8009">
          <cell r="I8009">
            <v>-7.2</v>
          </cell>
        </row>
        <row r="8010">
          <cell r="I8010">
            <v>-30289</v>
          </cell>
        </row>
        <row r="8011">
          <cell r="I8011">
            <v>4000</v>
          </cell>
        </row>
        <row r="8012">
          <cell r="I8012">
            <v>-200</v>
          </cell>
        </row>
        <row r="8013">
          <cell r="I8013">
            <v>-24</v>
          </cell>
        </row>
        <row r="8014">
          <cell r="I8014">
            <v>-186.04</v>
          </cell>
        </row>
        <row r="8015">
          <cell r="I8015">
            <v>-1.2</v>
          </cell>
        </row>
        <row r="8016">
          <cell r="G8016">
            <v>11435</v>
          </cell>
          <cell r="I8016">
            <v>14500</v>
          </cell>
        </row>
        <row r="8017">
          <cell r="I8017">
            <v>-6.57</v>
          </cell>
        </row>
        <row r="8018">
          <cell r="I8018">
            <v>-31.32</v>
          </cell>
        </row>
        <row r="8019">
          <cell r="I8019">
            <v>-725</v>
          </cell>
        </row>
        <row r="8020">
          <cell r="I8020">
            <v>-0.21</v>
          </cell>
        </row>
        <row r="8021">
          <cell r="I8021">
            <v>-87</v>
          </cell>
        </row>
        <row r="8022">
          <cell r="I8022">
            <v>-4.3499999999999996</v>
          </cell>
        </row>
        <row r="8023">
          <cell r="I8023">
            <v>-5.29</v>
          </cell>
        </row>
        <row r="8024">
          <cell r="I8024">
            <v>-25.2</v>
          </cell>
        </row>
        <row r="8025">
          <cell r="I8025">
            <v>-14000</v>
          </cell>
        </row>
        <row r="8026">
          <cell r="I8026">
            <v>-84.18</v>
          </cell>
        </row>
        <row r="8027">
          <cell r="I8027">
            <v>458.53999999999724</v>
          </cell>
        </row>
        <row r="8028">
          <cell r="I8028">
            <v>-48.51</v>
          </cell>
        </row>
        <row r="8029">
          <cell r="I8029">
            <v>-231</v>
          </cell>
        </row>
        <row r="8030">
          <cell r="I8030">
            <v>-5.48</v>
          </cell>
        </row>
        <row r="8031">
          <cell r="I8031">
            <v>-26.1</v>
          </cell>
        </row>
        <row r="8032">
          <cell r="I8032">
            <v>-6.3</v>
          </cell>
        </row>
        <row r="8033">
          <cell r="I8033">
            <v>-30</v>
          </cell>
        </row>
        <row r="8034">
          <cell r="I8034">
            <v>-8.58</v>
          </cell>
        </row>
        <row r="8035">
          <cell r="I8035">
            <v>-40.86</v>
          </cell>
        </row>
        <row r="8036">
          <cell r="I8036">
            <v>-1.89</v>
          </cell>
        </row>
        <row r="8037">
          <cell r="I8037">
            <v>-9</v>
          </cell>
        </row>
        <row r="8038">
          <cell r="I8038">
            <v>-3.62</v>
          </cell>
        </row>
        <row r="8039">
          <cell r="I8039">
            <v>-17.28</v>
          </cell>
        </row>
        <row r="8040">
          <cell r="I8040">
            <v>-1.85</v>
          </cell>
        </row>
        <row r="8041">
          <cell r="I8041">
            <v>8000</v>
          </cell>
        </row>
        <row r="8042">
          <cell r="G8042">
            <v>11293</v>
          </cell>
          <cell r="I8042">
            <v>22700</v>
          </cell>
        </row>
        <row r="8043">
          <cell r="G8043">
            <v>11320</v>
          </cell>
          <cell r="I8043">
            <v>5000</v>
          </cell>
        </row>
        <row r="8044">
          <cell r="I8044">
            <v>-400</v>
          </cell>
        </row>
        <row r="8045">
          <cell r="I8045">
            <v>-48</v>
          </cell>
        </row>
        <row r="8046">
          <cell r="I8046">
            <v>-0.68</v>
          </cell>
        </row>
        <row r="8047">
          <cell r="I8047">
            <v>-381.15</v>
          </cell>
        </row>
        <row r="8048">
          <cell r="I8048">
            <v>-1135</v>
          </cell>
        </row>
        <row r="8049">
          <cell r="I8049">
            <v>-250</v>
          </cell>
        </row>
        <row r="8050">
          <cell r="I8050">
            <v>-166.2</v>
          </cell>
        </row>
        <row r="8051">
          <cell r="I8051">
            <v>-4.68</v>
          </cell>
        </row>
        <row r="8052">
          <cell r="I8052">
            <v>-0.31</v>
          </cell>
        </row>
        <row r="8053">
          <cell r="I8053">
            <v>-1.5</v>
          </cell>
        </row>
        <row r="8054">
          <cell r="I8054">
            <v>-5621</v>
          </cell>
        </row>
        <row r="8055">
          <cell r="I8055">
            <v>-100.19</v>
          </cell>
        </row>
        <row r="8056">
          <cell r="I8056">
            <v>-1824.49</v>
          </cell>
        </row>
        <row r="8057">
          <cell r="I8057">
            <v>-53.57</v>
          </cell>
        </row>
        <row r="8058">
          <cell r="I8058">
            <v>-1.89</v>
          </cell>
        </row>
        <row r="8059">
          <cell r="I8059">
            <v>-9</v>
          </cell>
        </row>
        <row r="8060">
          <cell r="I8060">
            <v>-24793</v>
          </cell>
        </row>
        <row r="8061">
          <cell r="I8061">
            <v>-148.81</v>
          </cell>
        </row>
        <row r="8062">
          <cell r="I8062">
            <v>-10.5</v>
          </cell>
        </row>
        <row r="8063">
          <cell r="I8063">
            <v>-50</v>
          </cell>
        </row>
        <row r="8064">
          <cell r="I8064">
            <v>-0.36</v>
          </cell>
        </row>
        <row r="8065">
          <cell r="G8065">
            <v>11435</v>
          </cell>
          <cell r="I8065">
            <v>14500</v>
          </cell>
        </row>
        <row r="8066">
          <cell r="G8066">
            <v>11474</v>
          </cell>
          <cell r="I8066">
            <v>2400</v>
          </cell>
        </row>
        <row r="8067">
          <cell r="I8067">
            <v>-14.19</v>
          </cell>
        </row>
        <row r="8068">
          <cell r="I8068">
            <v>-67.599999999999994</v>
          </cell>
        </row>
        <row r="8069">
          <cell r="I8069">
            <v>-845</v>
          </cell>
        </row>
        <row r="8070">
          <cell r="I8070">
            <v>-0.48</v>
          </cell>
        </row>
        <row r="8071">
          <cell r="I8071">
            <v>-101.4</v>
          </cell>
        </row>
        <row r="8072">
          <cell r="I8072">
            <v>-5.07</v>
          </cell>
        </row>
        <row r="8073">
          <cell r="I8073">
            <v>16594</v>
          </cell>
        </row>
        <row r="8074">
          <cell r="I8074">
            <v>-3.65</v>
          </cell>
        </row>
        <row r="8075">
          <cell r="I8075">
            <v>-17.399999999999999</v>
          </cell>
        </row>
        <row r="8076">
          <cell r="I8076">
            <v>-48.51</v>
          </cell>
        </row>
        <row r="8077">
          <cell r="I8077">
            <v>-231</v>
          </cell>
        </row>
        <row r="8078">
          <cell r="I8078">
            <v>-1.79</v>
          </cell>
        </row>
        <row r="8079">
          <cell r="I8079">
            <v>-6.3</v>
          </cell>
        </row>
        <row r="8080">
          <cell r="I8080">
            <v>-30</v>
          </cell>
        </row>
        <row r="8081">
          <cell r="I8081">
            <v>-517.64</v>
          </cell>
        </row>
        <row r="8082">
          <cell r="I8082">
            <v>-0.21</v>
          </cell>
        </row>
        <row r="8083">
          <cell r="I8083">
            <v>-0.94</v>
          </cell>
        </row>
        <row r="8084">
          <cell r="I8084">
            <v>-4.5</v>
          </cell>
        </row>
        <row r="8085">
          <cell r="I8085">
            <v>-15315</v>
          </cell>
        </row>
        <row r="8086">
          <cell r="I8086">
            <v>-95.01</v>
          </cell>
        </row>
        <row r="8087">
          <cell r="I8087">
            <v>322.05</v>
          </cell>
        </row>
        <row r="8088">
          <cell r="I8088">
            <v>-48.51</v>
          </cell>
        </row>
        <row r="8089">
          <cell r="I8089">
            <v>-231</v>
          </cell>
        </row>
        <row r="8090">
          <cell r="I8090">
            <v>-1.26</v>
          </cell>
        </row>
        <row r="8091">
          <cell r="I8091">
            <v>-6</v>
          </cell>
        </row>
        <row r="8092">
          <cell r="I8092">
            <v>-1.26</v>
          </cell>
        </row>
        <row r="8093">
          <cell r="I8093">
            <v>-6</v>
          </cell>
        </row>
        <row r="8094">
          <cell r="I8094">
            <v>-1.67</v>
          </cell>
        </row>
        <row r="8095">
          <cell r="I8095">
            <v>-6.3</v>
          </cell>
        </row>
        <row r="8096">
          <cell r="I8096">
            <v>-30</v>
          </cell>
        </row>
        <row r="8097">
          <cell r="G8097">
            <v>11530</v>
          </cell>
          <cell r="I8097">
            <v>2000</v>
          </cell>
        </row>
        <row r="8098">
          <cell r="G8098">
            <v>11547</v>
          </cell>
          <cell r="I8098">
            <v>1000</v>
          </cell>
        </row>
        <row r="8099">
          <cell r="I8099">
            <v>-100.19</v>
          </cell>
        </row>
        <row r="8100">
          <cell r="I8100">
            <v>-417.45</v>
          </cell>
        </row>
        <row r="8101">
          <cell r="I8101">
            <v>-0.27</v>
          </cell>
        </row>
        <row r="8102">
          <cell r="I8102">
            <v>-18</v>
          </cell>
        </row>
        <row r="8103">
          <cell r="I8103">
            <v>-3.1</v>
          </cell>
        </row>
        <row r="8104">
          <cell r="I8104">
            <v>-100</v>
          </cell>
        </row>
        <row r="8105">
          <cell r="I8105">
            <v>-50</v>
          </cell>
        </row>
        <row r="8106">
          <cell r="I8106">
            <v>-0.9</v>
          </cell>
        </row>
        <row r="8107">
          <cell r="I8107">
            <v>-0.31</v>
          </cell>
        </row>
        <row r="8108">
          <cell r="I8108">
            <v>-1.5</v>
          </cell>
        </row>
        <row r="8109">
          <cell r="I8109">
            <v>-2000</v>
          </cell>
        </row>
        <row r="8110">
          <cell r="I8110">
            <v>-6.35</v>
          </cell>
        </row>
        <row r="8111">
          <cell r="I8111">
            <v>-30.24</v>
          </cell>
        </row>
        <row r="8112">
          <cell r="I8112">
            <v>14000</v>
          </cell>
        </row>
        <row r="8113">
          <cell r="I8113">
            <v>-12</v>
          </cell>
        </row>
        <row r="8114">
          <cell r="I8114">
            <v>-700</v>
          </cell>
        </row>
        <row r="8115">
          <cell r="I8115">
            <v>-84</v>
          </cell>
        </row>
        <row r="8116">
          <cell r="I8116">
            <v>-0.21</v>
          </cell>
        </row>
        <row r="8117">
          <cell r="I8117">
            <v>-0.94</v>
          </cell>
        </row>
        <row r="8118">
          <cell r="I8118">
            <v>-4.5</v>
          </cell>
        </row>
        <row r="8119">
          <cell r="I8119">
            <v>-13431</v>
          </cell>
        </row>
        <row r="8120">
          <cell r="I8120">
            <v>-84.8</v>
          </cell>
        </row>
        <row r="8121">
          <cell r="I8121">
            <v>-55.710000000000946</v>
          </cell>
        </row>
        <row r="8122">
          <cell r="I8122">
            <v>-48.51</v>
          </cell>
        </row>
        <row r="8123">
          <cell r="I8123">
            <v>-231</v>
          </cell>
        </row>
        <row r="8124">
          <cell r="I8124">
            <v>-1.82</v>
          </cell>
        </row>
        <row r="8125">
          <cell r="I8125">
            <v>-8.6999999999999993</v>
          </cell>
        </row>
        <row r="8126">
          <cell r="I8126">
            <v>-0.15</v>
          </cell>
        </row>
        <row r="8127">
          <cell r="I8127">
            <v>-1.44</v>
          </cell>
        </row>
        <row r="8128">
          <cell r="I8128">
            <v>-0.03</v>
          </cell>
        </row>
        <row r="8129">
          <cell r="I8129">
            <v>-6.3</v>
          </cell>
        </row>
        <row r="8130">
          <cell r="I8130">
            <v>-30</v>
          </cell>
        </row>
        <row r="8131">
          <cell r="I8131">
            <v>-1.73</v>
          </cell>
        </row>
        <row r="8132">
          <cell r="I8132">
            <v>-0.21</v>
          </cell>
        </row>
        <row r="8133">
          <cell r="I8133">
            <v>-385.60000000000088</v>
          </cell>
        </row>
        <row r="8134">
          <cell r="I8134">
            <v>-48.51</v>
          </cell>
        </row>
        <row r="8135">
          <cell r="I8135">
            <v>-231</v>
          </cell>
        </row>
        <row r="8136">
          <cell r="I8136">
            <v>-1.53</v>
          </cell>
        </row>
        <row r="8137">
          <cell r="I8137">
            <v>-14.58</v>
          </cell>
        </row>
        <row r="8138">
          <cell r="I8138">
            <v>-0.35</v>
          </cell>
        </row>
        <row r="8139">
          <cell r="I8139">
            <v>-6.3</v>
          </cell>
        </row>
        <row r="8140">
          <cell r="I8140">
            <v>-30</v>
          </cell>
        </row>
        <row r="8141">
          <cell r="I8141">
            <v>-2.72</v>
          </cell>
        </row>
        <row r="8142">
          <cell r="I8142">
            <v>-12.96</v>
          </cell>
        </row>
        <row r="8143">
          <cell r="I8143">
            <v>6000</v>
          </cell>
        </row>
        <row r="8144">
          <cell r="I8144">
            <v>-1.75</v>
          </cell>
        </row>
        <row r="8145">
          <cell r="I8145">
            <v>-1.26</v>
          </cell>
        </row>
        <row r="8146">
          <cell r="I8146">
            <v>-6</v>
          </cell>
        </row>
        <row r="8147">
          <cell r="I8147">
            <v>500</v>
          </cell>
        </row>
        <row r="8148">
          <cell r="I8148">
            <v>-300</v>
          </cell>
        </row>
        <row r="8149">
          <cell r="I8149">
            <v>-0.28999999999999998</v>
          </cell>
        </row>
        <row r="8150">
          <cell r="I8150">
            <v>-36</v>
          </cell>
        </row>
        <row r="8151">
          <cell r="I8151">
            <v>-25</v>
          </cell>
        </row>
        <row r="8152">
          <cell r="I8152">
            <v>-3</v>
          </cell>
        </row>
        <row r="8153">
          <cell r="I8153">
            <v>-1.83</v>
          </cell>
        </row>
        <row r="8154">
          <cell r="I8154">
            <v>-0.31</v>
          </cell>
        </row>
        <row r="8155">
          <cell r="I8155">
            <v>-1.5</v>
          </cell>
        </row>
        <row r="8156">
          <cell r="I8156">
            <v>-5267</v>
          </cell>
        </row>
        <row r="8157">
          <cell r="I8157">
            <v>-103.09</v>
          </cell>
        </row>
        <row r="8158">
          <cell r="I8158">
            <v>-32.36</v>
          </cell>
        </row>
        <row r="8159">
          <cell r="I8159">
            <v>-12.940000000000509</v>
          </cell>
        </row>
        <row r="8160">
          <cell r="I8160">
            <v>-48.51</v>
          </cell>
        </row>
        <row r="8161">
          <cell r="I8161">
            <v>-231</v>
          </cell>
        </row>
        <row r="8162">
          <cell r="I8162">
            <v>-3.65</v>
          </cell>
        </row>
        <row r="8163">
          <cell r="I8163">
            <v>-17.399999999999999</v>
          </cell>
        </row>
        <row r="8164">
          <cell r="I8164">
            <v>-0.24</v>
          </cell>
        </row>
        <row r="8165">
          <cell r="I8165">
            <v>-2.36</v>
          </cell>
        </row>
        <row r="8166">
          <cell r="I8166">
            <v>-0.06</v>
          </cell>
        </row>
        <row r="8167">
          <cell r="I8167">
            <v>-1.8</v>
          </cell>
        </row>
        <row r="8168">
          <cell r="I8168">
            <v>320</v>
          </cell>
        </row>
        <row r="8169">
          <cell r="I8169">
            <v>-1.26</v>
          </cell>
        </row>
        <row r="8170">
          <cell r="I8170">
            <v>-6</v>
          </cell>
        </row>
        <row r="8171">
          <cell r="I8171">
            <v>-16</v>
          </cell>
        </row>
        <row r="8172">
          <cell r="I8172">
            <v>-0.03</v>
          </cell>
        </row>
        <row r="8173">
          <cell r="I8173">
            <v>-1.92</v>
          </cell>
        </row>
        <row r="8174">
          <cell r="I8174">
            <v>-0.09</v>
          </cell>
        </row>
        <row r="8175">
          <cell r="I8175">
            <v>-1.26</v>
          </cell>
        </row>
        <row r="8176">
          <cell r="I8176">
            <v>-6</v>
          </cell>
        </row>
        <row r="8177">
          <cell r="I8177">
            <v>220</v>
          </cell>
        </row>
        <row r="8178">
          <cell r="I8178">
            <v>-11</v>
          </cell>
        </row>
        <row r="8179">
          <cell r="I8179">
            <v>-0.03</v>
          </cell>
        </row>
        <row r="8180">
          <cell r="I8180">
            <v>-1.32</v>
          </cell>
        </row>
        <row r="8181">
          <cell r="I8181">
            <v>-0.06</v>
          </cell>
        </row>
        <row r="8183">
          <cell r="I8183">
            <v>-180</v>
          </cell>
        </row>
        <row r="8184">
          <cell r="I8184">
            <v>-37.799999999999997</v>
          </cell>
        </row>
        <row r="8185">
          <cell r="I8185">
            <v>-1.31</v>
          </cell>
        </row>
        <row r="8186">
          <cell r="I8186">
            <v>-8</v>
          </cell>
        </row>
        <row r="8187">
          <cell r="I8187">
            <v>-1.68</v>
          </cell>
        </row>
        <row r="8188">
          <cell r="I8188">
            <v>-8</v>
          </cell>
        </row>
        <row r="8189">
          <cell r="I8189">
            <v>-1.68</v>
          </cell>
        </row>
        <row r="8190">
          <cell r="I8190">
            <v>-0.06</v>
          </cell>
        </row>
        <row r="8191">
          <cell r="I8191">
            <v>-8</v>
          </cell>
        </row>
        <row r="8192">
          <cell r="I8192">
            <v>-1.68</v>
          </cell>
        </row>
        <row r="8193">
          <cell r="I8193">
            <v>-0.06</v>
          </cell>
        </row>
        <row r="8194">
          <cell r="I8194">
            <v>-0.06</v>
          </cell>
        </row>
        <row r="8195">
          <cell r="I8195">
            <v>-8</v>
          </cell>
        </row>
        <row r="8196">
          <cell r="I8196">
            <v>-1.68</v>
          </cell>
        </row>
        <row r="8197">
          <cell r="I8197">
            <v>-0.06</v>
          </cell>
        </row>
        <row r="8198">
          <cell r="I8198">
            <v>-8</v>
          </cell>
        </row>
        <row r="8199">
          <cell r="I8199">
            <v>-1.68</v>
          </cell>
        </row>
        <row r="8200">
          <cell r="I8200">
            <v>0.24</v>
          </cell>
        </row>
        <row r="8201">
          <cell r="I8201">
            <v>0.05</v>
          </cell>
        </row>
        <row r="8202">
          <cell r="I8202">
            <v>0.45</v>
          </cell>
        </row>
        <row r="8203">
          <cell r="I8203">
            <v>0.09</v>
          </cell>
        </row>
        <row r="8204">
          <cell r="I8204">
            <v>1.08</v>
          </cell>
        </row>
        <row r="8205">
          <cell r="I8205">
            <v>0.23</v>
          </cell>
        </row>
        <row r="8206">
          <cell r="I8206">
            <v>-0.45</v>
          </cell>
        </row>
        <row r="8207">
          <cell r="I8207">
            <v>-0.06</v>
          </cell>
        </row>
        <row r="8208">
          <cell r="I8208">
            <v>180</v>
          </cell>
        </row>
        <row r="8209">
          <cell r="I8209">
            <v>37.799999999999997</v>
          </cell>
        </row>
        <row r="8210">
          <cell r="I8210">
            <v>40</v>
          </cell>
        </row>
        <row r="8211">
          <cell r="I8211">
            <v>8.4</v>
          </cell>
        </row>
        <row r="8212">
          <cell r="I8212">
            <v>-74.25</v>
          </cell>
        </row>
        <row r="8213">
          <cell r="I8213">
            <v>-15.59</v>
          </cell>
        </row>
        <row r="8214">
          <cell r="I8214">
            <v>74.25</v>
          </cell>
        </row>
        <row r="8215">
          <cell r="I8215">
            <v>15.59</v>
          </cell>
        </row>
        <row r="8216">
          <cell r="I8216">
            <v>-0.01</v>
          </cell>
        </row>
        <row r="8217">
          <cell r="I8217">
            <v>-0.09</v>
          </cell>
        </row>
        <row r="8218">
          <cell r="I8218">
            <v>0.2</v>
          </cell>
        </row>
        <row r="8219">
          <cell r="I8219">
            <v>0.18</v>
          </cell>
        </row>
        <row r="8220">
          <cell r="I8220">
            <v>-0.08</v>
          </cell>
        </row>
        <row r="8221">
          <cell r="I8221">
            <v>-0.68</v>
          </cell>
        </row>
        <row r="8222">
          <cell r="I8222">
            <v>-3.22</v>
          </cell>
        </row>
        <row r="8223">
          <cell r="I8223">
            <v>-180</v>
          </cell>
        </row>
        <row r="8224">
          <cell r="I8224">
            <v>-37.799999999999997</v>
          </cell>
        </row>
        <row r="8225">
          <cell r="I8225">
            <v>-1.33</v>
          </cell>
        </row>
        <row r="8226">
          <cell r="I8226">
            <v>-8</v>
          </cell>
        </row>
        <row r="8227">
          <cell r="I8227">
            <v>-1.68</v>
          </cell>
        </row>
        <row r="8228">
          <cell r="I8228">
            <v>-0.06</v>
          </cell>
        </row>
        <row r="8229">
          <cell r="I8229">
            <v>-8</v>
          </cell>
        </row>
        <row r="8230">
          <cell r="I8230">
            <v>-1.68</v>
          </cell>
        </row>
        <row r="8231">
          <cell r="I8231">
            <v>-0.06</v>
          </cell>
        </row>
        <row r="8232">
          <cell r="I8232">
            <v>-8</v>
          </cell>
        </row>
        <row r="8233">
          <cell r="I8233">
            <v>-1.68</v>
          </cell>
        </row>
        <row r="8234">
          <cell r="I8234">
            <v>0.02</v>
          </cell>
        </row>
        <row r="8235">
          <cell r="I8235">
            <v>0.14000000000000001</v>
          </cell>
        </row>
        <row r="8236">
          <cell r="I8236">
            <v>0.03</v>
          </cell>
        </row>
        <row r="8237">
          <cell r="I8237">
            <v>1.08</v>
          </cell>
        </row>
        <row r="8238">
          <cell r="I8238">
            <v>0.23</v>
          </cell>
        </row>
        <row r="8239">
          <cell r="I8239">
            <v>-0.06</v>
          </cell>
        </row>
        <row r="8240">
          <cell r="I8240">
            <v>3.22</v>
          </cell>
        </row>
        <row r="8241">
          <cell r="I8241">
            <v>0.68</v>
          </cell>
        </row>
        <row r="8242">
          <cell r="I8242">
            <v>24</v>
          </cell>
        </row>
        <row r="8243">
          <cell r="I8243">
            <v>5.04</v>
          </cell>
        </row>
        <row r="8244">
          <cell r="I8244">
            <v>180</v>
          </cell>
        </row>
        <row r="8245">
          <cell r="I8245">
            <v>37.799999999999997</v>
          </cell>
        </row>
        <row r="8246">
          <cell r="I8246">
            <v>8.9999999999982372E-2</v>
          </cell>
        </row>
        <row r="8247">
          <cell r="I8247">
            <v>-7.0000000000000007E-2</v>
          </cell>
        </row>
        <row r="8248">
          <cell r="I8248">
            <v>-2.67</v>
          </cell>
        </row>
        <row r="8249">
          <cell r="I8249">
            <v>-0.56000000000000005</v>
          </cell>
        </row>
        <row r="8250">
          <cell r="I8250">
            <v>-180</v>
          </cell>
        </row>
        <row r="8251">
          <cell r="I8251">
            <v>-37.799999999999997</v>
          </cell>
        </row>
        <row r="8252">
          <cell r="I8252">
            <v>-1.33</v>
          </cell>
        </row>
        <row r="8253">
          <cell r="I8253">
            <v>-8</v>
          </cell>
        </row>
        <row r="8254">
          <cell r="I8254">
            <v>-1.68</v>
          </cell>
        </row>
        <row r="8255">
          <cell r="I8255">
            <v>-0.06</v>
          </cell>
        </row>
        <row r="8256">
          <cell r="I8256">
            <v>-8</v>
          </cell>
        </row>
        <row r="8257">
          <cell r="I8257">
            <v>-1.68</v>
          </cell>
        </row>
        <row r="8258">
          <cell r="I8258">
            <v>-8</v>
          </cell>
        </row>
        <row r="8259">
          <cell r="I8259">
            <v>-1.68</v>
          </cell>
        </row>
        <row r="8260">
          <cell r="I8260">
            <v>-0.06</v>
          </cell>
        </row>
        <row r="8261">
          <cell r="I8261">
            <v>-0.06</v>
          </cell>
        </row>
        <row r="8262">
          <cell r="I8262">
            <v>-8</v>
          </cell>
        </row>
        <row r="8263">
          <cell r="I8263">
            <v>-1.68</v>
          </cell>
        </row>
        <row r="8264">
          <cell r="I8264">
            <v>-0.06</v>
          </cell>
        </row>
        <row r="8265">
          <cell r="I8265">
            <v>-8</v>
          </cell>
        </row>
        <row r="8266">
          <cell r="I8266">
            <v>-1.68</v>
          </cell>
        </row>
        <row r="8267">
          <cell r="I8267">
            <v>-0.06</v>
          </cell>
        </row>
        <row r="8268">
          <cell r="I8268">
            <v>-8</v>
          </cell>
        </row>
        <row r="8269">
          <cell r="I8269">
            <v>-1.68</v>
          </cell>
        </row>
        <row r="8270">
          <cell r="I8270">
            <v>-0.06</v>
          </cell>
        </row>
        <row r="8271">
          <cell r="I8271">
            <v>-8</v>
          </cell>
        </row>
        <row r="8272">
          <cell r="I8272">
            <v>-1.68</v>
          </cell>
        </row>
        <row r="8273">
          <cell r="I8273">
            <v>-0.06</v>
          </cell>
        </row>
        <row r="8274">
          <cell r="I8274">
            <v>-8</v>
          </cell>
        </row>
        <row r="8275">
          <cell r="I8275">
            <v>-1.68</v>
          </cell>
        </row>
        <row r="8276">
          <cell r="I8276">
            <v>-0.06</v>
          </cell>
        </row>
        <row r="8277">
          <cell r="I8277">
            <v>-8</v>
          </cell>
        </row>
        <row r="8278">
          <cell r="I8278">
            <v>-1.68</v>
          </cell>
        </row>
        <row r="8279">
          <cell r="I8279">
            <v>-0.06</v>
          </cell>
        </row>
        <row r="8280">
          <cell r="I8280">
            <v>-8</v>
          </cell>
        </row>
        <row r="8281">
          <cell r="I8281">
            <v>-1.68</v>
          </cell>
        </row>
        <row r="8282">
          <cell r="I8282">
            <v>-0.06</v>
          </cell>
        </row>
        <row r="8283">
          <cell r="I8283">
            <v>-8</v>
          </cell>
        </row>
        <row r="8284">
          <cell r="I8284">
            <v>-1.68</v>
          </cell>
        </row>
        <row r="8285">
          <cell r="I8285">
            <v>-0.06</v>
          </cell>
        </row>
        <row r="8286">
          <cell r="I8286">
            <v>-8</v>
          </cell>
        </row>
        <row r="8287">
          <cell r="I8287">
            <v>-1.68</v>
          </cell>
        </row>
        <row r="8288">
          <cell r="I8288">
            <v>-0.06</v>
          </cell>
        </row>
        <row r="8289">
          <cell r="I8289">
            <v>-8</v>
          </cell>
        </row>
        <row r="8290">
          <cell r="I8290">
            <v>-1.68</v>
          </cell>
        </row>
        <row r="8291">
          <cell r="I8291">
            <v>-0.06</v>
          </cell>
        </row>
        <row r="8292">
          <cell r="I8292">
            <v>-8</v>
          </cell>
        </row>
        <row r="8293">
          <cell r="I8293">
            <v>-1.68</v>
          </cell>
        </row>
        <row r="8294">
          <cell r="I8294">
            <v>0.02</v>
          </cell>
        </row>
        <row r="8295">
          <cell r="I8295">
            <v>0.05</v>
          </cell>
        </row>
        <row r="8296">
          <cell r="I8296">
            <v>0.01</v>
          </cell>
        </row>
        <row r="8297">
          <cell r="I8297">
            <v>0.67</v>
          </cell>
        </row>
        <row r="8298">
          <cell r="I8298">
            <v>0.14000000000000001</v>
          </cell>
        </row>
        <row r="8299">
          <cell r="I8299">
            <v>1.08</v>
          </cell>
        </row>
        <row r="8300">
          <cell r="I8300">
            <v>0.23</v>
          </cell>
        </row>
        <row r="8301">
          <cell r="I8301">
            <v>-0.06</v>
          </cell>
        </row>
        <row r="8302">
          <cell r="I8302">
            <v>112</v>
          </cell>
        </row>
        <row r="8303">
          <cell r="I8303">
            <v>23.52</v>
          </cell>
        </row>
        <row r="8304">
          <cell r="I8304">
            <v>180</v>
          </cell>
        </row>
        <row r="8305">
          <cell r="I8305">
            <v>37.799999999999997</v>
          </cell>
        </row>
        <row r="8306">
          <cell r="I8306">
            <v>2.67</v>
          </cell>
        </row>
        <row r="8307">
          <cell r="I8307">
            <v>0.56000000000000005</v>
          </cell>
        </row>
        <row r="8308">
          <cell r="I8308">
            <v>9.0399999999999991</v>
          </cell>
        </row>
        <row r="8309">
          <cell r="I8309">
            <v>1.9</v>
          </cell>
        </row>
        <row r="8310">
          <cell r="I8310">
            <v>10.989999999999787</v>
          </cell>
        </row>
        <row r="8311">
          <cell r="I8311">
            <v>-0.21</v>
          </cell>
        </row>
        <row r="8312">
          <cell r="I8312">
            <v>-10.220000000000001</v>
          </cell>
        </row>
        <row r="8313">
          <cell r="I8313">
            <v>-2.15</v>
          </cell>
        </row>
        <row r="8314">
          <cell r="I8314">
            <v>-180</v>
          </cell>
        </row>
        <row r="8315">
          <cell r="I8315">
            <v>-37.799999999999997</v>
          </cell>
        </row>
        <row r="8316">
          <cell r="I8316">
            <v>0.14000000000000001</v>
          </cell>
        </row>
        <row r="8317">
          <cell r="I8317">
            <v>0.03</v>
          </cell>
        </row>
        <row r="8318">
          <cell r="I8318">
            <v>-8</v>
          </cell>
        </row>
        <row r="8319">
          <cell r="I8319">
            <v>-1.68</v>
          </cell>
        </row>
        <row r="8320">
          <cell r="I8320">
            <v>-210</v>
          </cell>
        </row>
        <row r="8321">
          <cell r="I8321">
            <v>-199.7</v>
          </cell>
        </row>
        <row r="8322">
          <cell r="I8322">
            <v>-0.05</v>
          </cell>
        </row>
        <row r="8323">
          <cell r="I8323">
            <v>-0.01</v>
          </cell>
        </row>
        <row r="8324">
          <cell r="I8324">
            <v>-1.38</v>
          </cell>
        </row>
        <row r="8325">
          <cell r="I8325">
            <v>35000</v>
          </cell>
        </row>
        <row r="8326">
          <cell r="I8326">
            <v>-33283</v>
          </cell>
        </row>
        <row r="8327">
          <cell r="I8327">
            <v>-1750</v>
          </cell>
        </row>
        <row r="8328">
          <cell r="I8328">
            <v>35000</v>
          </cell>
        </row>
        <row r="8329">
          <cell r="I8329">
            <v>-210</v>
          </cell>
        </row>
        <row r="8330">
          <cell r="I8330">
            <v>-1750</v>
          </cell>
        </row>
        <row r="8331">
          <cell r="I8331">
            <v>-10.5</v>
          </cell>
        </row>
        <row r="8332">
          <cell r="I8332">
            <v>-18633</v>
          </cell>
        </row>
        <row r="8333">
          <cell r="I8333">
            <v>-5193</v>
          </cell>
        </row>
        <row r="8334">
          <cell r="I8334">
            <v>-2688</v>
          </cell>
        </row>
        <row r="8335">
          <cell r="I8335">
            <v>-16.13</v>
          </cell>
        </row>
        <row r="8336">
          <cell r="I8336">
            <v>-111.8</v>
          </cell>
        </row>
        <row r="8337">
          <cell r="I8337">
            <v>-31.16</v>
          </cell>
        </row>
        <row r="8338">
          <cell r="I8338">
            <v>-61.74</v>
          </cell>
        </row>
        <row r="8339">
          <cell r="I8339">
            <v>-514.5</v>
          </cell>
        </row>
        <row r="8340">
          <cell r="I8340">
            <v>-3.09</v>
          </cell>
        </row>
        <row r="8341">
          <cell r="G8341">
            <v>11497</v>
          </cell>
          <cell r="I8341">
            <v>10290</v>
          </cell>
        </row>
        <row r="8342">
          <cell r="I8342">
            <v>-14835</v>
          </cell>
        </row>
        <row r="8343">
          <cell r="I8343">
            <v>-89.01</v>
          </cell>
        </row>
        <row r="8344">
          <cell r="I8344">
            <v>470.03000000001339</v>
          </cell>
        </row>
        <row r="8345">
          <cell r="I8345">
            <v>-0.01</v>
          </cell>
        </row>
        <row r="8346">
          <cell r="I8346">
            <v>-0.36</v>
          </cell>
        </row>
        <row r="8347">
          <cell r="I8347">
            <v>-0.08</v>
          </cell>
        </row>
        <row r="8348">
          <cell r="I8348">
            <v>-180</v>
          </cell>
        </row>
        <row r="8349">
          <cell r="I8349">
            <v>-37.799999999999997</v>
          </cell>
        </row>
        <row r="8350">
          <cell r="I8350">
            <v>-1.08</v>
          </cell>
        </row>
        <row r="8351">
          <cell r="I8351">
            <v>-0.23</v>
          </cell>
        </row>
        <row r="8352">
          <cell r="I8352">
            <v>-240</v>
          </cell>
        </row>
        <row r="8353">
          <cell r="I8353">
            <v>-237.68</v>
          </cell>
        </row>
        <row r="8354">
          <cell r="I8354">
            <v>40000</v>
          </cell>
        </row>
        <row r="8355">
          <cell r="I8355">
            <v>-39614</v>
          </cell>
        </row>
        <row r="8356">
          <cell r="I8356">
            <v>-2000</v>
          </cell>
        </row>
        <row r="8357">
          <cell r="I8357">
            <v>-8</v>
          </cell>
        </row>
        <row r="8358">
          <cell r="I8358">
            <v>-1.68</v>
          </cell>
        </row>
        <row r="8359">
          <cell r="I8359">
            <v>-0.06</v>
          </cell>
        </row>
        <row r="8360">
          <cell r="I8360">
            <v>-8</v>
          </cell>
        </row>
        <row r="8361">
          <cell r="I8361">
            <v>-1.68</v>
          </cell>
        </row>
        <row r="8362">
          <cell r="I8362">
            <v>-0.06</v>
          </cell>
        </row>
        <row r="8363">
          <cell r="I8363">
            <v>-8</v>
          </cell>
        </row>
        <row r="8364">
          <cell r="I8364">
            <v>-1.68</v>
          </cell>
        </row>
        <row r="8365">
          <cell r="I8365">
            <v>-0.06</v>
          </cell>
        </row>
        <row r="8366">
          <cell r="I8366">
            <v>-8</v>
          </cell>
        </row>
        <row r="8367">
          <cell r="I8367">
            <v>-1.68</v>
          </cell>
        </row>
        <row r="8368">
          <cell r="I8368">
            <v>-0.06</v>
          </cell>
        </row>
        <row r="8369">
          <cell r="I8369">
            <v>16000</v>
          </cell>
        </row>
        <row r="8370">
          <cell r="I8370">
            <v>-72</v>
          </cell>
        </row>
        <row r="8371">
          <cell r="I8371">
            <v>-15.12</v>
          </cell>
        </row>
        <row r="8372">
          <cell r="I8372">
            <v>-15975</v>
          </cell>
        </row>
        <row r="8373">
          <cell r="I8373">
            <v>-8</v>
          </cell>
        </row>
        <row r="8374">
          <cell r="I8374">
            <v>-1.68</v>
          </cell>
        </row>
        <row r="8375">
          <cell r="I8375">
            <v>-8</v>
          </cell>
        </row>
        <row r="8376">
          <cell r="I8376">
            <v>-1.68</v>
          </cell>
        </row>
        <row r="8377">
          <cell r="I8377">
            <v>-18</v>
          </cell>
        </row>
        <row r="8378">
          <cell r="I8378">
            <v>-0.05</v>
          </cell>
        </row>
        <row r="8379">
          <cell r="I8379">
            <v>-0.01</v>
          </cell>
        </row>
        <row r="8380">
          <cell r="I8380">
            <v>-96.43</v>
          </cell>
        </row>
        <row r="8381">
          <cell r="I8381">
            <v>-96</v>
          </cell>
        </row>
        <row r="8382">
          <cell r="I8382">
            <v>-800</v>
          </cell>
        </row>
        <row r="8383">
          <cell r="I8383">
            <v>3000</v>
          </cell>
        </row>
        <row r="8384">
          <cell r="I8384">
            <v>-150</v>
          </cell>
        </row>
        <row r="8385">
          <cell r="I8385">
            <v>-8</v>
          </cell>
        </row>
        <row r="8386">
          <cell r="I8386">
            <v>-1.68</v>
          </cell>
        </row>
        <row r="8387">
          <cell r="I8387">
            <v>-0.06</v>
          </cell>
        </row>
        <row r="8388">
          <cell r="I8388">
            <v>-8</v>
          </cell>
        </row>
        <row r="8389">
          <cell r="I8389">
            <v>-1.68</v>
          </cell>
        </row>
        <row r="8390">
          <cell r="I8390">
            <v>-0.06</v>
          </cell>
        </row>
        <row r="8391">
          <cell r="I8391">
            <v>-8</v>
          </cell>
        </row>
        <row r="8392">
          <cell r="I8392">
            <v>-1.68</v>
          </cell>
        </row>
        <row r="8393">
          <cell r="I8393">
            <v>-0.06</v>
          </cell>
        </row>
        <row r="8394">
          <cell r="I8394">
            <v>-8</v>
          </cell>
        </row>
        <row r="8395">
          <cell r="I8395">
            <v>-1.68</v>
          </cell>
        </row>
        <row r="8396">
          <cell r="I8396">
            <v>-0.06</v>
          </cell>
        </row>
        <row r="8397">
          <cell r="I8397">
            <v>-8</v>
          </cell>
        </row>
        <row r="8398">
          <cell r="I8398">
            <v>-1.68</v>
          </cell>
        </row>
        <row r="8399">
          <cell r="I8399">
            <v>-0.06</v>
          </cell>
        </row>
        <row r="8400">
          <cell r="I8400">
            <v>-8</v>
          </cell>
        </row>
        <row r="8401">
          <cell r="I8401">
            <v>-1.68</v>
          </cell>
        </row>
        <row r="8402">
          <cell r="I8402">
            <v>-0.06</v>
          </cell>
        </row>
        <row r="8403">
          <cell r="I8403">
            <v>-8</v>
          </cell>
        </row>
        <row r="8404">
          <cell r="I8404">
            <v>-1.68</v>
          </cell>
        </row>
        <row r="8405">
          <cell r="I8405">
            <v>-8</v>
          </cell>
        </row>
        <row r="8406">
          <cell r="I8406">
            <v>-1.68</v>
          </cell>
        </row>
        <row r="8407">
          <cell r="I8407">
            <v>-0.06</v>
          </cell>
        </row>
        <row r="8408">
          <cell r="I8408">
            <v>-0.06</v>
          </cell>
        </row>
        <row r="8409">
          <cell r="I8409">
            <v>-8</v>
          </cell>
        </row>
        <row r="8410">
          <cell r="I8410">
            <v>-1.68</v>
          </cell>
        </row>
        <row r="8411">
          <cell r="I8411">
            <v>-209.73999999996886</v>
          </cell>
        </row>
        <row r="8412">
          <cell r="I8412">
            <v>-8</v>
          </cell>
        </row>
        <row r="8413">
          <cell r="I8413">
            <v>-1.68</v>
          </cell>
        </row>
        <row r="8414">
          <cell r="I8414">
            <v>-0.56000000000000005</v>
          </cell>
        </row>
        <row r="8415">
          <cell r="I8415">
            <v>-27.82</v>
          </cell>
        </row>
        <row r="8416">
          <cell r="I8416">
            <v>-5.84</v>
          </cell>
        </row>
        <row r="8417">
          <cell r="I8417">
            <v>-180</v>
          </cell>
        </row>
        <row r="8418">
          <cell r="I8418">
            <v>-37.799999999999997</v>
          </cell>
        </row>
        <row r="8419">
          <cell r="I8419">
            <v>-0.06</v>
          </cell>
        </row>
        <row r="8420">
          <cell r="I8420">
            <v>7.0000000000000007E-2</v>
          </cell>
        </row>
        <row r="8421">
          <cell r="I8421">
            <v>0.01</v>
          </cell>
        </row>
        <row r="8422">
          <cell r="I8422">
            <v>-1.58</v>
          </cell>
        </row>
        <row r="8423">
          <cell r="I8423">
            <v>30300</v>
          </cell>
        </row>
        <row r="8424">
          <cell r="I8424">
            <v>-136.35</v>
          </cell>
        </row>
        <row r="8425">
          <cell r="I8425">
            <v>-28.63</v>
          </cell>
        </row>
        <row r="8426">
          <cell r="I8426">
            <v>-29964</v>
          </cell>
        </row>
        <row r="8427">
          <cell r="I8427">
            <v>-8</v>
          </cell>
        </row>
        <row r="8428">
          <cell r="I8428">
            <v>-1.68</v>
          </cell>
        </row>
        <row r="8429">
          <cell r="I8429">
            <v>-0.27</v>
          </cell>
        </row>
        <row r="8430">
          <cell r="I8430">
            <v>-60</v>
          </cell>
        </row>
        <row r="8431">
          <cell r="I8431">
            <v>-0.06</v>
          </cell>
        </row>
        <row r="8432">
          <cell r="I8432">
            <v>-0.05</v>
          </cell>
        </row>
        <row r="8433">
          <cell r="I8433">
            <v>-0.01</v>
          </cell>
        </row>
        <row r="8434">
          <cell r="I8434">
            <v>-500</v>
          </cell>
        </row>
        <row r="8435">
          <cell r="I8435">
            <v>-3</v>
          </cell>
        </row>
        <row r="8436">
          <cell r="I8436">
            <v>-180.83</v>
          </cell>
        </row>
        <row r="8437">
          <cell r="I8437">
            <v>-181.8</v>
          </cell>
        </row>
        <row r="8438">
          <cell r="I8438">
            <v>-1515</v>
          </cell>
        </row>
        <row r="8439">
          <cell r="I8439">
            <v>10000</v>
          </cell>
        </row>
        <row r="8440">
          <cell r="I8440">
            <v>-45</v>
          </cell>
        </row>
        <row r="8441">
          <cell r="I8441">
            <v>-9.4499999999999993</v>
          </cell>
        </row>
        <row r="8442">
          <cell r="I8442">
            <v>-8</v>
          </cell>
        </row>
        <row r="8443">
          <cell r="I8443">
            <v>-1.68</v>
          </cell>
        </row>
        <row r="8444">
          <cell r="I8444">
            <v>-4452</v>
          </cell>
        </row>
        <row r="8445">
          <cell r="I8445">
            <v>-5193</v>
          </cell>
        </row>
        <row r="8446">
          <cell r="I8446">
            <v>-57.87</v>
          </cell>
        </row>
        <row r="8447">
          <cell r="I8447">
            <v>-8</v>
          </cell>
        </row>
        <row r="8448">
          <cell r="I8448">
            <v>-1.68</v>
          </cell>
        </row>
        <row r="8449">
          <cell r="I8449">
            <v>-0.06</v>
          </cell>
        </row>
        <row r="8450">
          <cell r="I8450">
            <v>-8</v>
          </cell>
        </row>
        <row r="8451">
          <cell r="I8451">
            <v>-1.68</v>
          </cell>
        </row>
        <row r="8452">
          <cell r="I8452">
            <v>-0.06</v>
          </cell>
        </row>
        <row r="8453">
          <cell r="I8453">
            <v>-8</v>
          </cell>
        </row>
        <row r="8454">
          <cell r="I8454">
            <v>-1.68</v>
          </cell>
        </row>
        <row r="8455">
          <cell r="I8455">
            <v>-0.06</v>
          </cell>
        </row>
        <row r="8456">
          <cell r="I8456">
            <v>-8</v>
          </cell>
        </row>
        <row r="8457">
          <cell r="I8457">
            <v>-1.68</v>
          </cell>
        </row>
        <row r="8458">
          <cell r="I8458">
            <v>-0.06</v>
          </cell>
        </row>
        <row r="8459">
          <cell r="I8459">
            <v>-8</v>
          </cell>
        </row>
        <row r="8460">
          <cell r="I8460">
            <v>-1.68</v>
          </cell>
        </row>
        <row r="8461">
          <cell r="I8461">
            <v>-0.06</v>
          </cell>
        </row>
        <row r="8462">
          <cell r="I8462">
            <v>-8</v>
          </cell>
        </row>
        <row r="8463">
          <cell r="I8463">
            <v>-1.68</v>
          </cell>
        </row>
        <row r="8464">
          <cell r="I8464">
            <v>-0.06</v>
          </cell>
        </row>
        <row r="8465">
          <cell r="I8465">
            <v>-8</v>
          </cell>
        </row>
        <row r="8466">
          <cell r="I8466">
            <v>-1.68</v>
          </cell>
        </row>
        <row r="8467">
          <cell r="I8467">
            <v>-0.06</v>
          </cell>
        </row>
        <row r="8468">
          <cell r="I8468">
            <v>10000</v>
          </cell>
        </row>
        <row r="8469">
          <cell r="I8469">
            <v>-45</v>
          </cell>
        </row>
        <row r="8470">
          <cell r="I8470">
            <v>-9.4499999999999993</v>
          </cell>
        </row>
        <row r="8471">
          <cell r="I8471">
            <v>-3054</v>
          </cell>
        </row>
        <row r="8472">
          <cell r="I8472">
            <v>-6988</v>
          </cell>
        </row>
        <row r="8473">
          <cell r="I8473">
            <v>-8</v>
          </cell>
        </row>
        <row r="8474">
          <cell r="I8474">
            <v>-1.68</v>
          </cell>
        </row>
        <row r="8475">
          <cell r="I8475">
            <v>-60.64</v>
          </cell>
        </row>
        <row r="8476">
          <cell r="I8476">
            <v>-60</v>
          </cell>
        </row>
        <row r="8477">
          <cell r="I8477">
            <v>-500</v>
          </cell>
        </row>
        <row r="8478">
          <cell r="I8478">
            <v>-8</v>
          </cell>
        </row>
        <row r="8479">
          <cell r="I8479">
            <v>-1.68</v>
          </cell>
        </row>
        <row r="8480">
          <cell r="I8480">
            <v>-0.06</v>
          </cell>
        </row>
        <row r="8481">
          <cell r="I8481">
            <v>-8</v>
          </cell>
        </row>
        <row r="8482">
          <cell r="I8482">
            <v>-1.68</v>
          </cell>
        </row>
        <row r="8483">
          <cell r="I8483">
            <v>-0.06</v>
          </cell>
        </row>
        <row r="8484">
          <cell r="I8484">
            <v>-8</v>
          </cell>
        </row>
        <row r="8485">
          <cell r="I8485">
            <v>-1.68</v>
          </cell>
        </row>
        <row r="8486">
          <cell r="I8486">
            <v>-0.06</v>
          </cell>
        </row>
        <row r="8487">
          <cell r="I8487">
            <v>4000</v>
          </cell>
        </row>
        <row r="8488">
          <cell r="I8488">
            <v>-8</v>
          </cell>
        </row>
        <row r="8489">
          <cell r="I8489">
            <v>-1.68</v>
          </cell>
        </row>
        <row r="8490">
          <cell r="I8490">
            <v>-24</v>
          </cell>
        </row>
        <row r="8491">
          <cell r="I8491">
            <v>-0.05</v>
          </cell>
        </row>
        <row r="8492">
          <cell r="I8492">
            <v>-0.01</v>
          </cell>
        </row>
        <row r="8493">
          <cell r="I8493">
            <v>-200</v>
          </cell>
        </row>
        <row r="8494">
          <cell r="I8494">
            <v>-1.2</v>
          </cell>
        </row>
        <row r="8495">
          <cell r="I8495">
            <v>421.21000000005006</v>
          </cell>
        </row>
        <row r="8496">
          <cell r="I8496">
            <v>-0.49</v>
          </cell>
        </row>
        <row r="8497">
          <cell r="I8497">
            <v>-0.1</v>
          </cell>
        </row>
        <row r="8498">
          <cell r="I8498">
            <v>-1.08</v>
          </cell>
        </row>
        <row r="8499">
          <cell r="I8499">
            <v>-0.23</v>
          </cell>
        </row>
        <row r="8500">
          <cell r="I8500">
            <v>-0.01</v>
          </cell>
        </row>
        <row r="8501">
          <cell r="I8501">
            <v>-1.63</v>
          </cell>
        </row>
        <row r="8502">
          <cell r="I8502">
            <v>-17.18</v>
          </cell>
        </row>
        <row r="8503">
          <cell r="I8503">
            <v>-81.8</v>
          </cell>
        </row>
        <row r="8504">
          <cell r="I8504">
            <v>-180</v>
          </cell>
        </row>
        <row r="8505">
          <cell r="I8505">
            <v>-37.799999999999997</v>
          </cell>
        </row>
        <row r="8506">
          <cell r="I8506">
            <v>0.09</v>
          </cell>
        </row>
        <row r="8507">
          <cell r="I8507">
            <v>0.02</v>
          </cell>
        </row>
        <row r="8508">
          <cell r="I8508">
            <v>28000</v>
          </cell>
        </row>
        <row r="8509">
          <cell r="I8509">
            <v>-126</v>
          </cell>
        </row>
        <row r="8510">
          <cell r="I8510">
            <v>-26.46</v>
          </cell>
        </row>
        <row r="8511">
          <cell r="I8511">
            <v>-168</v>
          </cell>
        </row>
        <row r="8512">
          <cell r="I8512">
            <v>-0.76</v>
          </cell>
        </row>
        <row r="8513">
          <cell r="I8513">
            <v>-0.16</v>
          </cell>
        </row>
        <row r="8514">
          <cell r="I8514">
            <v>-1400</v>
          </cell>
        </row>
        <row r="8515">
          <cell r="I8515">
            <v>-8.4</v>
          </cell>
        </row>
        <row r="8516">
          <cell r="I8516">
            <v>-60</v>
          </cell>
        </row>
        <row r="8517">
          <cell r="I8517">
            <v>-0.27</v>
          </cell>
        </row>
        <row r="8518">
          <cell r="I8518">
            <v>-0.06</v>
          </cell>
        </row>
        <row r="8519">
          <cell r="I8519">
            <v>-196.88</v>
          </cell>
        </row>
        <row r="8520">
          <cell r="I8520">
            <v>-500</v>
          </cell>
        </row>
        <row r="8521">
          <cell r="I8521">
            <v>-3</v>
          </cell>
        </row>
        <row r="8522">
          <cell r="I8522">
            <v>10000</v>
          </cell>
        </row>
        <row r="8523">
          <cell r="I8523">
            <v>-45</v>
          </cell>
        </row>
        <row r="8524">
          <cell r="I8524">
            <v>-9.4499999999999993</v>
          </cell>
        </row>
        <row r="8525">
          <cell r="I8525">
            <v>-32813</v>
          </cell>
        </row>
        <row r="8526">
          <cell r="I8526">
            <v>-150</v>
          </cell>
        </row>
        <row r="8527">
          <cell r="I8527">
            <v>-1250</v>
          </cell>
        </row>
        <row r="8528">
          <cell r="I8528">
            <v>-7.5</v>
          </cell>
        </row>
        <row r="8529">
          <cell r="G8529">
            <v>11660</v>
          </cell>
          <cell r="I8529">
            <v>25000</v>
          </cell>
        </row>
        <row r="8530">
          <cell r="I8530">
            <v>-89.47</v>
          </cell>
        </row>
        <row r="8531">
          <cell r="I8531">
            <v>-14911</v>
          </cell>
        </row>
        <row r="8532">
          <cell r="I8532">
            <v>-13.71</v>
          </cell>
        </row>
        <row r="8533">
          <cell r="I8533">
            <v>-2285</v>
          </cell>
        </row>
        <row r="8534">
          <cell r="I8534">
            <v>-41.66</v>
          </cell>
        </row>
        <row r="8535">
          <cell r="I8535">
            <v>-6943</v>
          </cell>
        </row>
        <row r="8536">
          <cell r="I8536">
            <v>2052.2200000000448</v>
          </cell>
        </row>
        <row r="8537">
          <cell r="I8537">
            <v>-180</v>
          </cell>
        </row>
        <row r="8538">
          <cell r="I8538">
            <v>-37.799999999999997</v>
          </cell>
        </row>
        <row r="8539">
          <cell r="I8539">
            <v>30000</v>
          </cell>
        </row>
        <row r="8540">
          <cell r="I8540">
            <v>-135</v>
          </cell>
        </row>
        <row r="8541">
          <cell r="I8541">
            <v>-28.35</v>
          </cell>
        </row>
        <row r="8542">
          <cell r="I8542">
            <v>20000</v>
          </cell>
        </row>
        <row r="8543">
          <cell r="I8543">
            <v>-90</v>
          </cell>
        </row>
        <row r="8544">
          <cell r="I8544">
            <v>-18.899999999999999</v>
          </cell>
        </row>
        <row r="8545">
          <cell r="I8545">
            <v>-53670</v>
          </cell>
        </row>
        <row r="8546">
          <cell r="I8546">
            <v>-8</v>
          </cell>
        </row>
        <row r="8547">
          <cell r="I8547">
            <v>-1.68</v>
          </cell>
        </row>
        <row r="8548">
          <cell r="I8548">
            <v>-324.95999999999998</v>
          </cell>
        </row>
        <row r="8549">
          <cell r="I8549">
            <v>-300</v>
          </cell>
        </row>
        <row r="8550">
          <cell r="I8550">
            <v>-2500</v>
          </cell>
        </row>
        <row r="8551">
          <cell r="I8551">
            <v>-0.06</v>
          </cell>
        </row>
        <row r="8552">
          <cell r="I8552">
            <v>5000</v>
          </cell>
        </row>
        <row r="8553">
          <cell r="I8553">
            <v>-22.5</v>
          </cell>
        </row>
        <row r="8554">
          <cell r="I8554">
            <v>-4.7300000000000004</v>
          </cell>
        </row>
        <row r="8555">
          <cell r="I8555">
            <v>-8</v>
          </cell>
        </row>
        <row r="8556">
          <cell r="I8556">
            <v>-1.68</v>
          </cell>
        </row>
        <row r="8557">
          <cell r="I8557">
            <v>-0.23</v>
          </cell>
        </row>
        <row r="8558">
          <cell r="I8558">
            <v>-30</v>
          </cell>
        </row>
        <row r="8559">
          <cell r="I8559">
            <v>-250</v>
          </cell>
        </row>
        <row r="8560">
          <cell r="I8560">
            <v>-8</v>
          </cell>
        </row>
        <row r="8561">
          <cell r="I8561">
            <v>-1.68</v>
          </cell>
        </row>
        <row r="8562">
          <cell r="I8562">
            <v>-8</v>
          </cell>
        </row>
        <row r="8563">
          <cell r="I8563">
            <v>-1.68</v>
          </cell>
        </row>
        <row r="8564">
          <cell r="I8564">
            <v>-0.06</v>
          </cell>
        </row>
        <row r="8565">
          <cell r="I8565">
            <v>-0.06</v>
          </cell>
        </row>
        <row r="8566">
          <cell r="I8566">
            <v>-8</v>
          </cell>
        </row>
        <row r="8567">
          <cell r="I8567">
            <v>-1.68</v>
          </cell>
        </row>
        <row r="8568">
          <cell r="I8568">
            <v>-0.06</v>
          </cell>
        </row>
        <row r="8569">
          <cell r="I8569">
            <v>-8</v>
          </cell>
        </row>
        <row r="8570">
          <cell r="I8570">
            <v>-1.68</v>
          </cell>
        </row>
        <row r="8571">
          <cell r="I8571">
            <v>-0.06</v>
          </cell>
        </row>
        <row r="8572">
          <cell r="I8572">
            <v>-8</v>
          </cell>
        </row>
        <row r="8573">
          <cell r="I8573">
            <v>-1.68</v>
          </cell>
        </row>
        <row r="8574">
          <cell r="I8574">
            <v>-0.06</v>
          </cell>
        </row>
        <row r="8575">
          <cell r="I8575">
            <v>-8</v>
          </cell>
        </row>
        <row r="8576">
          <cell r="I8576">
            <v>-1.68</v>
          </cell>
        </row>
        <row r="8577">
          <cell r="I8577">
            <v>-0.06</v>
          </cell>
        </row>
        <row r="8578">
          <cell r="I8578">
            <v>-8</v>
          </cell>
        </row>
        <row r="8579">
          <cell r="I8579">
            <v>-1.68</v>
          </cell>
        </row>
        <row r="8580">
          <cell r="I8580">
            <v>-0.06</v>
          </cell>
        </row>
        <row r="8581">
          <cell r="I8581">
            <v>-8</v>
          </cell>
        </row>
        <row r="8582">
          <cell r="I8582">
            <v>-1.68</v>
          </cell>
        </row>
        <row r="8583">
          <cell r="I8583">
            <v>-0.06</v>
          </cell>
        </row>
        <row r="8584">
          <cell r="I8584">
            <v>-8</v>
          </cell>
        </row>
        <row r="8585">
          <cell r="I8585">
            <v>-1.68</v>
          </cell>
        </row>
        <row r="8586">
          <cell r="I8586">
            <v>-0.06</v>
          </cell>
        </row>
        <row r="8587">
          <cell r="I8587">
            <v>-8</v>
          </cell>
        </row>
        <row r="8588">
          <cell r="I8588">
            <v>-1.68</v>
          </cell>
        </row>
        <row r="8589">
          <cell r="I8589">
            <v>-0.06</v>
          </cell>
        </row>
        <row r="8590">
          <cell r="I8590">
            <v>1000</v>
          </cell>
        </row>
        <row r="8591">
          <cell r="I8591">
            <v>-8</v>
          </cell>
        </row>
        <row r="8592">
          <cell r="I8592">
            <v>-1.68</v>
          </cell>
        </row>
        <row r="8593">
          <cell r="I8593">
            <v>-6</v>
          </cell>
        </row>
        <row r="8594">
          <cell r="I8594">
            <v>-0.05</v>
          </cell>
        </row>
        <row r="8595">
          <cell r="I8595">
            <v>-0.01</v>
          </cell>
        </row>
        <row r="8596">
          <cell r="I8596">
            <v>-50</v>
          </cell>
        </row>
        <row r="8597">
          <cell r="I8597">
            <v>-0.3</v>
          </cell>
        </row>
        <row r="8598">
          <cell r="I8598">
            <v>276.89000000004307</v>
          </cell>
        </row>
        <row r="8599">
          <cell r="I8599">
            <v>-0.53</v>
          </cell>
        </row>
        <row r="8600">
          <cell r="I8600">
            <v>-26.58</v>
          </cell>
        </row>
        <row r="8601">
          <cell r="I8601">
            <v>-5.58</v>
          </cell>
        </row>
        <row r="8602">
          <cell r="I8602">
            <v>-180</v>
          </cell>
        </row>
        <row r="8603">
          <cell r="I8603">
            <v>-37.799999999999997</v>
          </cell>
        </row>
        <row r="8604">
          <cell r="I8604">
            <v>7.0000000000000007E-2</v>
          </cell>
        </row>
        <row r="8605">
          <cell r="I8605">
            <v>0.01</v>
          </cell>
        </row>
        <row r="8606">
          <cell r="I8606">
            <v>-0.16</v>
          </cell>
        </row>
        <row r="8607">
          <cell r="I8607">
            <v>-0.03</v>
          </cell>
        </row>
        <row r="8608">
          <cell r="I8608">
            <v>-1.08</v>
          </cell>
        </row>
        <row r="8609">
          <cell r="I8609">
            <v>-0.23</v>
          </cell>
        </row>
        <row r="8610">
          <cell r="G8610">
            <v>11671</v>
          </cell>
          <cell r="I8610">
            <v>13500</v>
          </cell>
        </row>
        <row r="8611">
          <cell r="I8611">
            <v>-81</v>
          </cell>
        </row>
        <row r="8612">
          <cell r="I8612">
            <v>-19.440000000000001</v>
          </cell>
        </row>
        <row r="8613">
          <cell r="I8613">
            <v>-3240</v>
          </cell>
        </row>
        <row r="8614">
          <cell r="I8614">
            <v>-51.52</v>
          </cell>
        </row>
        <row r="8615">
          <cell r="I8615">
            <v>-8587</v>
          </cell>
        </row>
        <row r="8616">
          <cell r="I8616">
            <v>-1546.02</v>
          </cell>
        </row>
        <row r="8617">
          <cell r="I8617">
            <v>1546.02</v>
          </cell>
        </row>
        <row r="8618">
          <cell r="I8618">
            <v>1546.02</v>
          </cell>
        </row>
        <row r="8619">
          <cell r="I8619">
            <v>-230</v>
          </cell>
        </row>
        <row r="8620">
          <cell r="I8620">
            <v>-48.3</v>
          </cell>
        </row>
        <row r="8621">
          <cell r="I8621">
            <v>-1.38</v>
          </cell>
        </row>
        <row r="8622">
          <cell r="I8622">
            <v>-0.28999999999999998</v>
          </cell>
        </row>
        <row r="8623">
          <cell r="I8623">
            <v>22000</v>
          </cell>
        </row>
        <row r="8624">
          <cell r="I8624">
            <v>-99</v>
          </cell>
        </row>
        <row r="8625">
          <cell r="I8625">
            <v>-20.79</v>
          </cell>
        </row>
        <row r="8626">
          <cell r="I8626">
            <v>-22809</v>
          </cell>
        </row>
        <row r="8627">
          <cell r="I8627">
            <v>-132</v>
          </cell>
        </row>
        <row r="8628">
          <cell r="I8628">
            <v>-0.59</v>
          </cell>
        </row>
        <row r="8629">
          <cell r="I8629">
            <v>-0.12</v>
          </cell>
        </row>
        <row r="8630">
          <cell r="I8630">
            <v>-136.85</v>
          </cell>
        </row>
        <row r="8631">
          <cell r="I8631">
            <v>67.700000000000728</v>
          </cell>
        </row>
        <row r="8632">
          <cell r="I8632">
            <v>-230</v>
          </cell>
        </row>
        <row r="8633">
          <cell r="I8633">
            <v>-48.3</v>
          </cell>
        </row>
        <row r="8634">
          <cell r="I8634">
            <v>-1.67</v>
          </cell>
        </row>
        <row r="8635">
          <cell r="I8635">
            <v>-8</v>
          </cell>
        </row>
        <row r="8636">
          <cell r="I8636">
            <v>-1.68</v>
          </cell>
        </row>
        <row r="8637">
          <cell r="I8637">
            <v>-0.06</v>
          </cell>
        </row>
        <row r="8638">
          <cell r="I8638">
            <v>-8</v>
          </cell>
        </row>
        <row r="8639">
          <cell r="I8639">
            <v>-1.68</v>
          </cell>
        </row>
        <row r="8640">
          <cell r="I8640">
            <v>-0.06</v>
          </cell>
        </row>
        <row r="8641">
          <cell r="I8641">
            <v>-8</v>
          </cell>
        </row>
        <row r="8642">
          <cell r="I8642">
            <v>-1.68</v>
          </cell>
        </row>
        <row r="8643">
          <cell r="I8643">
            <v>-0.06</v>
          </cell>
        </row>
        <row r="8644">
          <cell r="I8644">
            <v>-8</v>
          </cell>
        </row>
        <row r="8645">
          <cell r="I8645">
            <v>-1.68</v>
          </cell>
        </row>
        <row r="8646">
          <cell r="I8646">
            <v>-0.06</v>
          </cell>
        </row>
        <row r="8647">
          <cell r="I8647">
            <v>-8</v>
          </cell>
        </row>
        <row r="8648">
          <cell r="I8648">
            <v>-1.68</v>
          </cell>
        </row>
        <row r="8649">
          <cell r="I8649">
            <v>-0.06</v>
          </cell>
        </row>
        <row r="8650">
          <cell r="I8650">
            <v>-8</v>
          </cell>
        </row>
        <row r="8651">
          <cell r="I8651">
            <v>-1.68</v>
          </cell>
        </row>
        <row r="8652">
          <cell r="I8652">
            <v>-0.06</v>
          </cell>
        </row>
        <row r="8653">
          <cell r="I8653">
            <v>-8</v>
          </cell>
        </row>
        <row r="8654">
          <cell r="I8654">
            <v>-1.68</v>
          </cell>
        </row>
        <row r="8655">
          <cell r="I8655">
            <v>-0.06</v>
          </cell>
        </row>
        <row r="8656">
          <cell r="I8656">
            <v>-8</v>
          </cell>
        </row>
        <row r="8657">
          <cell r="I8657">
            <v>-1.68</v>
          </cell>
        </row>
        <row r="8658">
          <cell r="I8658">
            <v>-0.06</v>
          </cell>
        </row>
        <row r="8659">
          <cell r="I8659">
            <v>-8</v>
          </cell>
        </row>
        <row r="8660">
          <cell r="I8660">
            <v>-1.68</v>
          </cell>
        </row>
        <row r="8661">
          <cell r="I8661">
            <v>-0.06</v>
          </cell>
        </row>
        <row r="8662">
          <cell r="I8662">
            <v>-8</v>
          </cell>
        </row>
        <row r="8663">
          <cell r="I8663">
            <v>-1.68</v>
          </cell>
        </row>
        <row r="8664">
          <cell r="I8664">
            <v>-0.06</v>
          </cell>
        </row>
        <row r="8665">
          <cell r="I8665">
            <v>-8</v>
          </cell>
        </row>
        <row r="8666">
          <cell r="I8666">
            <v>-1.68</v>
          </cell>
        </row>
        <row r="8667">
          <cell r="I8667">
            <v>-0.06</v>
          </cell>
        </row>
        <row r="8668">
          <cell r="I8668">
            <v>-8</v>
          </cell>
        </row>
        <row r="8669">
          <cell r="I8669">
            <v>-1.68</v>
          </cell>
        </row>
        <row r="8670">
          <cell r="I8670">
            <v>-0.06</v>
          </cell>
        </row>
        <row r="8671">
          <cell r="I8671">
            <v>-8</v>
          </cell>
        </row>
        <row r="8672">
          <cell r="I8672">
            <v>-1.68</v>
          </cell>
        </row>
        <row r="8673">
          <cell r="I8673">
            <v>-6</v>
          </cell>
        </row>
        <row r="8674">
          <cell r="I8674">
            <v>-0.05</v>
          </cell>
        </row>
        <row r="8675">
          <cell r="I8675">
            <v>-0.01</v>
          </cell>
        </row>
        <row r="8676">
          <cell r="I8676">
            <v>-0.06</v>
          </cell>
        </row>
        <row r="8677">
          <cell r="I8677">
            <v>1000</v>
          </cell>
        </row>
        <row r="8678">
          <cell r="I8678">
            <v>-8</v>
          </cell>
        </row>
        <row r="8679">
          <cell r="I8679">
            <v>-1.68</v>
          </cell>
        </row>
        <row r="8684">
          <cell r="I8684">
            <v>-1.36</v>
          </cell>
        </row>
        <row r="8685">
          <cell r="I8685">
            <v>-6.49</v>
          </cell>
        </row>
        <row r="8686">
          <cell r="I8686">
            <v>-0.05</v>
          </cell>
        </row>
        <row r="8687">
          <cell r="I8687">
            <v>500</v>
          </cell>
        </row>
        <row r="8688">
          <cell r="I8688">
            <v>-3</v>
          </cell>
        </row>
        <row r="8689">
          <cell r="I8689">
            <v>489.1</v>
          </cell>
        </row>
        <row r="8690">
          <cell r="I8690">
            <v>-0.01</v>
          </cell>
        </row>
        <row r="8691">
          <cell r="I8691">
            <v>-0.12</v>
          </cell>
        </row>
        <row r="8692">
          <cell r="G8692">
            <v>10256</v>
          </cell>
          <cell r="I8692">
            <v>5650</v>
          </cell>
        </row>
        <row r="8693">
          <cell r="I8693">
            <v>-904.4399999999996</v>
          </cell>
        </row>
        <row r="8694">
          <cell r="I8694">
            <v>-94.91</v>
          </cell>
        </row>
        <row r="8695">
          <cell r="I8695">
            <v>-28.47</v>
          </cell>
        </row>
        <row r="8696">
          <cell r="I8696">
            <v>-0.56999999999999995</v>
          </cell>
        </row>
        <row r="8697">
          <cell r="I8697">
            <v>0.01</v>
          </cell>
        </row>
        <row r="8698">
          <cell r="I8698">
            <v>5110.59</v>
          </cell>
        </row>
        <row r="8699">
          <cell r="G8699">
            <v>10309</v>
          </cell>
          <cell r="I8699">
            <v>1200</v>
          </cell>
        </row>
        <row r="8700">
          <cell r="I8700">
            <v>-62.849999999999909</v>
          </cell>
        </row>
        <row r="8701">
          <cell r="I8701">
            <v>-6.82</v>
          </cell>
        </row>
        <row r="8702">
          <cell r="G8702">
            <v>10338</v>
          </cell>
          <cell r="I8702">
            <v>2130</v>
          </cell>
        </row>
        <row r="8703">
          <cell r="I8703">
            <v>-335.67000000000007</v>
          </cell>
        </row>
        <row r="8704">
          <cell r="I8704">
            <v>-10.77</v>
          </cell>
        </row>
        <row r="8705">
          <cell r="G8705">
            <v>10309</v>
          </cell>
          <cell r="I8705">
            <v>1200</v>
          </cell>
        </row>
        <row r="8706">
          <cell r="I8706">
            <v>-62.849999999999909</v>
          </cell>
        </row>
        <row r="8707">
          <cell r="G8707">
            <v>4247</v>
          </cell>
          <cell r="I8707">
            <v>4952</v>
          </cell>
        </row>
        <row r="8708">
          <cell r="I8708">
            <v>-749</v>
          </cell>
        </row>
        <row r="8709">
          <cell r="I8709">
            <v>-32.04</v>
          </cell>
        </row>
        <row r="8710">
          <cell r="G8710">
            <v>10395</v>
          </cell>
          <cell r="I8710">
            <v>6534</v>
          </cell>
        </row>
        <row r="8711">
          <cell r="I8711">
            <v>-988.27999999999975</v>
          </cell>
        </row>
        <row r="8712">
          <cell r="I8712">
            <v>18878.310000000001</v>
          </cell>
        </row>
        <row r="8713">
          <cell r="G8713">
            <v>10432</v>
          </cell>
          <cell r="I8713">
            <v>7340</v>
          </cell>
        </row>
        <row r="8714">
          <cell r="G8714">
            <v>10427</v>
          </cell>
          <cell r="I8714">
            <v>3155</v>
          </cell>
        </row>
        <row r="8715">
          <cell r="I8715">
            <v>-1587.3600000000006</v>
          </cell>
        </row>
        <row r="8716">
          <cell r="G8716">
            <v>10428</v>
          </cell>
          <cell r="I8716">
            <v>1000</v>
          </cell>
        </row>
        <row r="8717">
          <cell r="I8717">
            <v>-52.379999999999995</v>
          </cell>
        </row>
        <row r="8718">
          <cell r="I8718">
            <v>-33.270000000000003</v>
          </cell>
        </row>
        <row r="8719">
          <cell r="I8719">
            <v>-59.14</v>
          </cell>
        </row>
        <row r="8720">
          <cell r="G8720">
            <v>4249</v>
          </cell>
          <cell r="I8720">
            <v>500</v>
          </cell>
        </row>
        <row r="8721">
          <cell r="G8721">
            <v>10455</v>
          </cell>
          <cell r="I8721">
            <v>2544</v>
          </cell>
        </row>
        <row r="8722">
          <cell r="I8722">
            <v>-473.9</v>
          </cell>
        </row>
        <row r="8723">
          <cell r="I8723">
            <v>-55.05</v>
          </cell>
        </row>
        <row r="8724">
          <cell r="G8724">
            <v>10460</v>
          </cell>
          <cell r="I8724">
            <v>1051</v>
          </cell>
        </row>
        <row r="8725">
          <cell r="I8725">
            <v>-21.4</v>
          </cell>
        </row>
        <row r="8726">
          <cell r="I8726">
            <v>-12000</v>
          </cell>
        </row>
        <row r="8727">
          <cell r="I8727">
            <v>-72</v>
          </cell>
        </row>
        <row r="8728">
          <cell r="G8728">
            <v>10092</v>
          </cell>
          <cell r="I8728">
            <v>4000</v>
          </cell>
        </row>
        <row r="8729">
          <cell r="I8729">
            <v>-628.66</v>
          </cell>
        </row>
        <row r="8730">
          <cell r="I8730">
            <v>-20.23</v>
          </cell>
        </row>
        <row r="8731">
          <cell r="G8731">
            <v>10190</v>
          </cell>
          <cell r="I8731">
            <v>7041</v>
          </cell>
        </row>
        <row r="8732">
          <cell r="I8732">
            <v>-1106.5999999999999</v>
          </cell>
        </row>
        <row r="8733">
          <cell r="G8733">
            <v>66866926</v>
          </cell>
          <cell r="I8733">
            <v>-20000</v>
          </cell>
        </row>
        <row r="8734">
          <cell r="I8734">
            <v>-120</v>
          </cell>
        </row>
        <row r="8735">
          <cell r="I8735">
            <v>-35.61</v>
          </cell>
        </row>
        <row r="8736">
          <cell r="I8736">
            <v>9243.7099999999991</v>
          </cell>
        </row>
        <row r="8737">
          <cell r="G8737">
            <v>10250</v>
          </cell>
          <cell r="I8737">
            <v>1450</v>
          </cell>
        </row>
        <row r="8738">
          <cell r="G8738">
            <v>10250</v>
          </cell>
          <cell r="I8738">
            <v>1450</v>
          </cell>
        </row>
        <row r="8739">
          <cell r="I8739">
            <v>-285.3</v>
          </cell>
        </row>
        <row r="8740">
          <cell r="I8740">
            <v>-15.69</v>
          </cell>
        </row>
        <row r="8741">
          <cell r="G8741">
            <v>10553</v>
          </cell>
          <cell r="I8741">
            <v>6000</v>
          </cell>
        </row>
        <row r="8742">
          <cell r="G8742">
            <v>10560</v>
          </cell>
          <cell r="I8742">
            <v>1192</v>
          </cell>
        </row>
        <row r="8743">
          <cell r="G8743">
            <v>10307</v>
          </cell>
          <cell r="I8743">
            <v>2102</v>
          </cell>
        </row>
        <row r="8744">
          <cell r="I8744">
            <v>-385.4</v>
          </cell>
        </row>
        <row r="8745">
          <cell r="I8745">
            <v>-517.67999999999995</v>
          </cell>
        </row>
        <row r="8746">
          <cell r="I8746">
            <v>-50.35</v>
          </cell>
        </row>
        <row r="8747">
          <cell r="G8747">
            <v>10374</v>
          </cell>
          <cell r="I8747">
            <v>2237</v>
          </cell>
        </row>
        <row r="8748">
          <cell r="I8748">
            <v>-138.65</v>
          </cell>
        </row>
        <row r="8749">
          <cell r="I8749">
            <v>-12.59</v>
          </cell>
        </row>
        <row r="8750">
          <cell r="I8750">
            <v>22269.05</v>
          </cell>
        </row>
        <row r="8751">
          <cell r="I8751">
            <v>-22000</v>
          </cell>
        </row>
        <row r="8752">
          <cell r="I8752">
            <v>-132</v>
          </cell>
        </row>
        <row r="8753">
          <cell r="G8753">
            <v>10632</v>
          </cell>
          <cell r="I8753">
            <v>19000</v>
          </cell>
        </row>
        <row r="8754">
          <cell r="I8754">
            <v>-2999.62</v>
          </cell>
        </row>
        <row r="8755">
          <cell r="G8755">
            <v>10633</v>
          </cell>
          <cell r="I8755">
            <v>1100</v>
          </cell>
        </row>
        <row r="8756">
          <cell r="I8756">
            <v>-57.63</v>
          </cell>
        </row>
        <row r="8757">
          <cell r="I8757">
            <v>-96</v>
          </cell>
        </row>
        <row r="8758">
          <cell r="I8758">
            <v>-11000</v>
          </cell>
        </row>
        <row r="8759">
          <cell r="I8759">
            <v>-66</v>
          </cell>
        </row>
        <row r="8760">
          <cell r="I8760">
            <v>-6.25</v>
          </cell>
        </row>
        <row r="8761">
          <cell r="G8761">
            <v>10664</v>
          </cell>
          <cell r="I8761">
            <v>500</v>
          </cell>
        </row>
        <row r="8762">
          <cell r="I8762">
            <v>-21.39</v>
          </cell>
        </row>
        <row r="8763">
          <cell r="G8763">
            <v>10661</v>
          </cell>
          <cell r="I8763">
            <v>396</v>
          </cell>
        </row>
        <row r="8764">
          <cell r="I8764">
            <v>-16.940000000000001</v>
          </cell>
        </row>
        <row r="8765">
          <cell r="I8765">
            <v>-2.87</v>
          </cell>
        </row>
        <row r="8766">
          <cell r="I8766">
            <v>-2.27</v>
          </cell>
        </row>
        <row r="8767">
          <cell r="G8767">
            <v>10359</v>
          </cell>
          <cell r="I8767">
            <v>757</v>
          </cell>
        </row>
        <row r="8768">
          <cell r="I8768">
            <v>-100.97</v>
          </cell>
        </row>
        <row r="8769">
          <cell r="I8769">
            <v>-3.94</v>
          </cell>
        </row>
        <row r="8770">
          <cell r="I8770">
            <v>7516.1699999999983</v>
          </cell>
        </row>
        <row r="8771">
          <cell r="I8771">
            <v>-7000</v>
          </cell>
        </row>
        <row r="8772">
          <cell r="I8772">
            <v>-42</v>
          </cell>
        </row>
        <row r="8773">
          <cell r="G8773">
            <v>10633</v>
          </cell>
          <cell r="I8773">
            <v>1224</v>
          </cell>
        </row>
        <row r="8774">
          <cell r="I8774">
            <v>-87.68</v>
          </cell>
        </row>
        <row r="8775">
          <cell r="I8775">
            <v>-6.82</v>
          </cell>
        </row>
        <row r="8776">
          <cell r="G8776">
            <v>10671</v>
          </cell>
          <cell r="I8776">
            <v>2816</v>
          </cell>
        </row>
        <row r="8777">
          <cell r="I8777">
            <v>-277.05</v>
          </cell>
        </row>
        <row r="8778">
          <cell r="I8778">
            <v>-15.23</v>
          </cell>
        </row>
        <row r="8779">
          <cell r="I8779">
            <v>-4553.33</v>
          </cell>
        </row>
        <row r="8780">
          <cell r="G8780">
            <v>10712</v>
          </cell>
          <cell r="I8780">
            <v>2850</v>
          </cell>
        </row>
        <row r="8781">
          <cell r="I8781">
            <v>-592.88</v>
          </cell>
        </row>
        <row r="8782">
          <cell r="I8782">
            <v>-27.32</v>
          </cell>
        </row>
        <row r="8783">
          <cell r="I8783">
            <v>-13.54</v>
          </cell>
        </row>
        <row r="8784">
          <cell r="I8784">
            <v>1790.32</v>
          </cell>
        </row>
        <row r="8785">
          <cell r="G8785">
            <v>10745</v>
          </cell>
          <cell r="I8785">
            <v>145</v>
          </cell>
        </row>
        <row r="8786">
          <cell r="I8786">
            <v>-15.4</v>
          </cell>
        </row>
        <row r="8787">
          <cell r="I8787">
            <v>-78</v>
          </cell>
        </row>
        <row r="8788">
          <cell r="I8788">
            <v>-16.38</v>
          </cell>
        </row>
        <row r="8789">
          <cell r="I8789">
            <v>-0.4</v>
          </cell>
        </row>
        <row r="8790">
          <cell r="I8790">
            <v>-0.04</v>
          </cell>
        </row>
        <row r="8791">
          <cell r="I8791">
            <v>-0.01</v>
          </cell>
        </row>
        <row r="8792">
          <cell r="I8792">
            <v>-0.56999999999999995</v>
          </cell>
        </row>
        <row r="8793">
          <cell r="I8793">
            <v>-0.78</v>
          </cell>
        </row>
        <row r="8794">
          <cell r="I8794">
            <v>-6.48</v>
          </cell>
        </row>
        <row r="8795">
          <cell r="I8795">
            <v>-0.04</v>
          </cell>
        </row>
        <row r="8796">
          <cell r="I8796">
            <v>-20000</v>
          </cell>
        </row>
        <row r="8797">
          <cell r="I8797">
            <v>-120</v>
          </cell>
        </row>
        <row r="8798">
          <cell r="I8798">
            <v>-5000</v>
          </cell>
        </row>
        <row r="8799">
          <cell r="I8799">
            <v>-30</v>
          </cell>
        </row>
        <row r="8800">
          <cell r="I8800">
            <v>-23332.78</v>
          </cell>
        </row>
        <row r="8801">
          <cell r="I8801">
            <v>-78</v>
          </cell>
        </row>
        <row r="8802">
          <cell r="I8802">
            <v>-16.38</v>
          </cell>
        </row>
        <row r="8803">
          <cell r="I8803">
            <v>-492.94</v>
          </cell>
        </row>
        <row r="8804">
          <cell r="I8804">
            <v>-51.76</v>
          </cell>
        </row>
        <row r="8805">
          <cell r="I8805">
            <v>-14.08</v>
          </cell>
        </row>
        <row r="8806">
          <cell r="G8806">
            <v>10797</v>
          </cell>
          <cell r="I8806">
            <v>12863</v>
          </cell>
        </row>
        <row r="8807">
          <cell r="I8807">
            <v>-7.92</v>
          </cell>
        </row>
        <row r="8808">
          <cell r="I8808">
            <v>-2021.61</v>
          </cell>
        </row>
        <row r="8809">
          <cell r="I8809">
            <v>-65.02</v>
          </cell>
        </row>
        <row r="8810">
          <cell r="I8810">
            <v>-10000</v>
          </cell>
        </row>
        <row r="8811">
          <cell r="I8811">
            <v>-60</v>
          </cell>
        </row>
        <row r="8812">
          <cell r="I8812">
            <v>-5000</v>
          </cell>
        </row>
        <row r="8813">
          <cell r="I8813">
            <v>-30</v>
          </cell>
        </row>
        <row r="8814">
          <cell r="I8814">
            <v>-8.0500000000000007</v>
          </cell>
        </row>
        <row r="8815">
          <cell r="G8815">
            <v>10813</v>
          </cell>
          <cell r="I8815">
            <v>1592</v>
          </cell>
        </row>
        <row r="8816">
          <cell r="I8816">
            <v>-250.2</v>
          </cell>
        </row>
        <row r="8817">
          <cell r="G8817">
            <v>10791</v>
          </cell>
          <cell r="I8817">
            <v>300</v>
          </cell>
        </row>
        <row r="8818">
          <cell r="I8818">
            <v>-31.67</v>
          </cell>
        </row>
        <row r="8819">
          <cell r="I8819">
            <v>-1.61</v>
          </cell>
        </row>
        <row r="8820">
          <cell r="G8820">
            <v>10794</v>
          </cell>
          <cell r="I8820">
            <v>340</v>
          </cell>
        </row>
        <row r="8821">
          <cell r="G8821">
            <v>10825</v>
          </cell>
          <cell r="I8821">
            <v>3574</v>
          </cell>
        </row>
        <row r="8822">
          <cell r="I8822">
            <v>-221.52</v>
          </cell>
        </row>
        <row r="8823">
          <cell r="I8823">
            <v>-20.59</v>
          </cell>
        </row>
        <row r="8824">
          <cell r="I8824">
            <v>-22.03</v>
          </cell>
        </row>
        <row r="8825">
          <cell r="I8825">
            <v>-23057.46</v>
          </cell>
        </row>
        <row r="8826">
          <cell r="I8826">
            <v>-85</v>
          </cell>
        </row>
        <row r="8827">
          <cell r="I8827">
            <v>-17.850000000000001</v>
          </cell>
        </row>
        <row r="8828">
          <cell r="I8828">
            <v>-733.95</v>
          </cell>
        </row>
        <row r="8829">
          <cell r="I8829">
            <v>-77.06</v>
          </cell>
        </row>
        <row r="8830">
          <cell r="I8830">
            <v>-25.16</v>
          </cell>
        </row>
        <row r="8831">
          <cell r="I8831">
            <v>-5.63</v>
          </cell>
        </row>
        <row r="8832">
          <cell r="G8832">
            <v>10865</v>
          </cell>
          <cell r="I8832">
            <v>2000</v>
          </cell>
        </row>
        <row r="8833">
          <cell r="G8833">
            <v>10865</v>
          </cell>
          <cell r="I8833">
            <v>2000</v>
          </cell>
        </row>
        <row r="8834">
          <cell r="G8834">
            <v>10867</v>
          </cell>
          <cell r="I8834">
            <v>4884</v>
          </cell>
        </row>
        <row r="8835">
          <cell r="I8835">
            <v>-767.59</v>
          </cell>
        </row>
        <row r="8836">
          <cell r="I8836">
            <v>-123.97</v>
          </cell>
        </row>
        <row r="8837">
          <cell r="G8837">
            <v>10868</v>
          </cell>
          <cell r="I8837">
            <v>4460</v>
          </cell>
        </row>
        <row r="8838">
          <cell r="I8838">
            <v>-700.94</v>
          </cell>
        </row>
        <row r="8839">
          <cell r="I8839">
            <v>-137.47</v>
          </cell>
        </row>
        <row r="8840">
          <cell r="I8840">
            <v>-35.93</v>
          </cell>
        </row>
        <row r="8841">
          <cell r="I8841">
            <v>-119.76</v>
          </cell>
        </row>
        <row r="8842">
          <cell r="I8842">
            <v>-33.76</v>
          </cell>
        </row>
        <row r="8843">
          <cell r="I8843">
            <v>-0.72</v>
          </cell>
        </row>
        <row r="8844">
          <cell r="I8844">
            <v>-112.52</v>
          </cell>
        </row>
        <row r="8845">
          <cell r="I8845">
            <v>-0.68</v>
          </cell>
        </row>
        <row r="8846">
          <cell r="G8846">
            <v>10878</v>
          </cell>
          <cell r="I8846">
            <v>100</v>
          </cell>
        </row>
        <row r="8847">
          <cell r="I8847">
            <v>-4.28</v>
          </cell>
        </row>
        <row r="8848">
          <cell r="I8848">
            <v>-15000</v>
          </cell>
        </row>
        <row r="8849">
          <cell r="I8849">
            <v>-90</v>
          </cell>
        </row>
        <row r="8850">
          <cell r="I8850">
            <v>-0.56999999999999995</v>
          </cell>
        </row>
        <row r="8851">
          <cell r="I8851">
            <v>-1.91</v>
          </cell>
        </row>
        <row r="8852">
          <cell r="G8852">
            <v>10778</v>
          </cell>
          <cell r="I8852">
            <v>4950</v>
          </cell>
        </row>
        <row r="8853">
          <cell r="I8853">
            <v>-0.01</v>
          </cell>
        </row>
        <row r="8854">
          <cell r="I8854">
            <v>-1470.69</v>
          </cell>
        </row>
        <row r="8855">
          <cell r="I8855">
            <v>-20.88</v>
          </cell>
        </row>
        <row r="8856">
          <cell r="I8856">
            <v>-69.59</v>
          </cell>
        </row>
        <row r="8857">
          <cell r="I8857">
            <v>-0.42</v>
          </cell>
        </row>
        <row r="8858">
          <cell r="G8858">
            <v>10838</v>
          </cell>
          <cell r="I8858">
            <v>700</v>
          </cell>
        </row>
        <row r="8859">
          <cell r="I8859">
            <v>-62.25</v>
          </cell>
        </row>
        <row r="8860">
          <cell r="I8860">
            <v>-3.83</v>
          </cell>
        </row>
        <row r="8861">
          <cell r="I8861">
            <v>-85</v>
          </cell>
        </row>
        <row r="8862">
          <cell r="I8862">
            <v>-12.76</v>
          </cell>
        </row>
        <row r="8863">
          <cell r="I8863">
            <v>-23763.64</v>
          </cell>
        </row>
        <row r="8864">
          <cell r="I8864">
            <v>-17.850000000000001</v>
          </cell>
        </row>
        <row r="8865">
          <cell r="I8865">
            <v>-0.88</v>
          </cell>
        </row>
        <row r="8866">
          <cell r="I8866">
            <v>-585.14</v>
          </cell>
        </row>
        <row r="8867">
          <cell r="I8867">
            <v>-61.44</v>
          </cell>
        </row>
        <row r="8868">
          <cell r="I8868">
            <v>-20.059999999999999</v>
          </cell>
        </row>
        <row r="8869">
          <cell r="I8869">
            <v>-4.62</v>
          </cell>
        </row>
        <row r="8870">
          <cell r="I8870">
            <v>-26</v>
          </cell>
        </row>
        <row r="8871">
          <cell r="I8871">
            <v>-5.46</v>
          </cell>
        </row>
        <row r="8872">
          <cell r="G8872">
            <v>10969</v>
          </cell>
          <cell r="I8872">
            <v>4074</v>
          </cell>
        </row>
        <row r="8873">
          <cell r="I8873">
            <v>-1223.0889999999999</v>
          </cell>
        </row>
        <row r="8874">
          <cell r="I8874">
            <v>-0.19</v>
          </cell>
        </row>
        <row r="8875">
          <cell r="I8875">
            <v>-21634.37</v>
          </cell>
        </row>
        <row r="8876">
          <cell r="I8876">
            <v>-17.850000000000001</v>
          </cell>
        </row>
        <row r="8877">
          <cell r="I8877">
            <v>-85</v>
          </cell>
        </row>
        <row r="8878">
          <cell r="I8878">
            <v>-17.100000000000001</v>
          </cell>
        </row>
        <row r="8879">
          <cell r="I8879">
            <v>-57</v>
          </cell>
        </row>
        <row r="8880">
          <cell r="I8880">
            <v>-764.47</v>
          </cell>
        </row>
        <row r="8881">
          <cell r="I8881">
            <v>-80.27</v>
          </cell>
        </row>
        <row r="8882">
          <cell r="I8882">
            <v>-24.45</v>
          </cell>
        </row>
        <row r="8883">
          <cell r="I8883">
            <v>-6.18</v>
          </cell>
        </row>
        <row r="8884">
          <cell r="I8884">
            <v>-77</v>
          </cell>
        </row>
        <row r="8885">
          <cell r="I8885">
            <v>-16.170000000000002</v>
          </cell>
        </row>
        <row r="8886">
          <cell r="G8886">
            <v>10996</v>
          </cell>
          <cell r="I8886">
            <v>500</v>
          </cell>
        </row>
        <row r="8887">
          <cell r="I8887">
            <v>-0.56000000000000005</v>
          </cell>
        </row>
        <row r="8888">
          <cell r="I8888">
            <v>-21.39</v>
          </cell>
        </row>
        <row r="8889">
          <cell r="I8889">
            <v>-2.87</v>
          </cell>
        </row>
        <row r="8890">
          <cell r="I8890">
            <v>-9.57</v>
          </cell>
        </row>
        <row r="8891">
          <cell r="I8891">
            <v>-0.06</v>
          </cell>
        </row>
        <row r="8892">
          <cell r="G8892">
            <v>70495434</v>
          </cell>
          <cell r="I8892">
            <v>-685.28</v>
          </cell>
        </row>
        <row r="8893">
          <cell r="I8893">
            <v>-4.1100000000000003</v>
          </cell>
        </row>
        <row r="8894">
          <cell r="G8894">
            <v>11031</v>
          </cell>
          <cell r="I8894">
            <v>360</v>
          </cell>
        </row>
        <row r="8895">
          <cell r="I8895">
            <v>-2.0699999999999998</v>
          </cell>
        </row>
        <row r="8896">
          <cell r="I8896">
            <v>-6.89</v>
          </cell>
        </row>
        <row r="8897">
          <cell r="I8897">
            <v>-15.4</v>
          </cell>
        </row>
        <row r="8898">
          <cell r="I8898">
            <v>-22668.06</v>
          </cell>
        </row>
        <row r="8899">
          <cell r="I8899">
            <v>-0.04</v>
          </cell>
        </row>
        <row r="8900">
          <cell r="I8900">
            <v>-85</v>
          </cell>
        </row>
        <row r="8901">
          <cell r="I8901">
            <v>-17.850000000000001</v>
          </cell>
        </row>
        <row r="8902">
          <cell r="I8902">
            <v>-703.4</v>
          </cell>
        </row>
        <row r="8903">
          <cell r="I8903">
            <v>-73.86</v>
          </cell>
        </row>
        <row r="8904">
          <cell r="I8904">
            <v>-22.21</v>
          </cell>
        </row>
        <row r="8905">
          <cell r="I8905">
            <v>-5.41</v>
          </cell>
        </row>
        <row r="8906">
          <cell r="G8906">
            <v>11056</v>
          </cell>
          <cell r="I8906">
            <v>1000</v>
          </cell>
        </row>
        <row r="8907">
          <cell r="I8907">
            <v>-52.38</v>
          </cell>
        </row>
        <row r="8908">
          <cell r="G8908">
            <v>70495445</v>
          </cell>
          <cell r="I8908">
            <v>-2451.7600000000002</v>
          </cell>
        </row>
        <row r="8909">
          <cell r="I8909">
            <v>-5.69</v>
          </cell>
        </row>
        <row r="8910">
          <cell r="I8910">
            <v>-47.38</v>
          </cell>
        </row>
        <row r="8911">
          <cell r="G8911">
            <v>66866966</v>
          </cell>
          <cell r="I8911">
            <v>-3174.94</v>
          </cell>
        </row>
        <row r="8912">
          <cell r="G8912">
            <v>66866971</v>
          </cell>
          <cell r="I8912">
            <v>-6500</v>
          </cell>
        </row>
        <row r="8913">
          <cell r="G8913">
            <v>70495436</v>
          </cell>
          <cell r="I8913">
            <v>-4179.07</v>
          </cell>
        </row>
        <row r="8914">
          <cell r="I8914">
            <v>-14.99</v>
          </cell>
        </row>
        <row r="8915">
          <cell r="I8915">
            <v>25000</v>
          </cell>
        </row>
        <row r="8916">
          <cell r="G8916">
            <v>11068</v>
          </cell>
          <cell r="I8916">
            <v>12976</v>
          </cell>
        </row>
        <row r="8917">
          <cell r="G8917">
            <v>66866946</v>
          </cell>
          <cell r="I8917">
            <v>-20000</v>
          </cell>
        </row>
        <row r="8918">
          <cell r="G8918">
            <v>66866974</v>
          </cell>
          <cell r="I8918">
            <v>-10000</v>
          </cell>
        </row>
        <row r="8919">
          <cell r="I8919">
            <v>-83.12</v>
          </cell>
        </row>
        <row r="8920">
          <cell r="I8920">
            <v>-150</v>
          </cell>
        </row>
        <row r="8921">
          <cell r="I8921">
            <v>-1250</v>
          </cell>
        </row>
        <row r="8922">
          <cell r="I8922">
            <v>1000</v>
          </cell>
        </row>
        <row r="8923">
          <cell r="I8923">
            <v>15000</v>
          </cell>
        </row>
        <row r="8924">
          <cell r="G8924">
            <v>10990</v>
          </cell>
          <cell r="I8924">
            <v>7250</v>
          </cell>
        </row>
        <row r="8925">
          <cell r="G8925">
            <v>11079</v>
          </cell>
          <cell r="I8925">
            <v>10000</v>
          </cell>
        </row>
        <row r="8926">
          <cell r="I8926">
            <v>-16.170000000000002</v>
          </cell>
        </row>
        <row r="8927">
          <cell r="I8927">
            <v>-77</v>
          </cell>
        </row>
        <row r="8928">
          <cell r="I8928">
            <v>-16.170000000000002</v>
          </cell>
        </row>
        <row r="8929">
          <cell r="I8929">
            <v>-77</v>
          </cell>
        </row>
        <row r="8930">
          <cell r="I8930">
            <v>-1448.8</v>
          </cell>
        </row>
        <row r="8931">
          <cell r="I8931">
            <v>-173.86</v>
          </cell>
        </row>
        <row r="8932">
          <cell r="I8932">
            <v>-187.5</v>
          </cell>
        </row>
        <row r="8933">
          <cell r="I8933">
            <v>-8.4</v>
          </cell>
        </row>
        <row r="8934">
          <cell r="I8934">
            <v>-40</v>
          </cell>
        </row>
        <row r="8935">
          <cell r="I8935">
            <v>-362.5</v>
          </cell>
        </row>
        <row r="8936">
          <cell r="I8936">
            <v>-43.5</v>
          </cell>
        </row>
        <row r="8937">
          <cell r="I8937">
            <v>-10.1</v>
          </cell>
        </row>
        <row r="8938">
          <cell r="G8938">
            <v>66866940</v>
          </cell>
          <cell r="I8938">
            <v>-6600</v>
          </cell>
        </row>
        <row r="8939">
          <cell r="I8939">
            <v>-2.1800000000000002</v>
          </cell>
        </row>
        <row r="8940">
          <cell r="I8940">
            <v>-4500</v>
          </cell>
        </row>
        <row r="8941">
          <cell r="I8941">
            <v>-3900</v>
          </cell>
        </row>
        <row r="8942">
          <cell r="G8942">
            <v>66866947</v>
          </cell>
          <cell r="I8942">
            <v>-20000</v>
          </cell>
        </row>
        <row r="8943">
          <cell r="I8943">
            <v>-90</v>
          </cell>
        </row>
        <row r="8944">
          <cell r="I8944">
            <v>-24</v>
          </cell>
        </row>
        <row r="8945">
          <cell r="I8945">
            <v>-5.04</v>
          </cell>
        </row>
        <row r="8946">
          <cell r="I8946">
            <v>16000</v>
          </cell>
        </row>
        <row r="8947">
          <cell r="G8947">
            <v>66866972</v>
          </cell>
          <cell r="I8947">
            <v>-6931</v>
          </cell>
        </row>
        <row r="8948">
          <cell r="G8948">
            <v>66866975</v>
          </cell>
          <cell r="I8948">
            <v>-10000</v>
          </cell>
        </row>
        <row r="8949">
          <cell r="I8949">
            <v>-120.17</v>
          </cell>
        </row>
        <row r="8950">
          <cell r="I8950">
            <v>-156</v>
          </cell>
        </row>
        <row r="8951">
          <cell r="I8951">
            <v>-1300</v>
          </cell>
        </row>
        <row r="8952">
          <cell r="I8952">
            <v>10000</v>
          </cell>
        </row>
        <row r="8953">
          <cell r="I8953">
            <v>-23.63</v>
          </cell>
        </row>
        <row r="8954">
          <cell r="I8954">
            <v>-112.5</v>
          </cell>
        </row>
        <row r="8955">
          <cell r="I8955">
            <v>-500</v>
          </cell>
        </row>
        <row r="8956">
          <cell r="I8956">
            <v>-60</v>
          </cell>
        </row>
        <row r="8957">
          <cell r="I8957">
            <v>-109.39</v>
          </cell>
        </row>
        <row r="8958">
          <cell r="G8958">
            <v>10990</v>
          </cell>
          <cell r="I8958">
            <v>4000</v>
          </cell>
        </row>
        <row r="8959">
          <cell r="G8959">
            <v>11028</v>
          </cell>
          <cell r="I8959">
            <v>1504</v>
          </cell>
        </row>
        <row r="8960">
          <cell r="G8960">
            <v>11076</v>
          </cell>
          <cell r="I8960">
            <v>2532.21</v>
          </cell>
        </row>
        <row r="8961">
          <cell r="I8961">
            <v>-3.82</v>
          </cell>
        </row>
        <row r="8962">
          <cell r="I8962">
            <v>-401.81</v>
          </cell>
        </row>
        <row r="8963">
          <cell r="I8963">
            <v>-48.22</v>
          </cell>
        </row>
        <row r="8964">
          <cell r="I8964">
            <v>-6000</v>
          </cell>
        </row>
        <row r="8965">
          <cell r="G8965">
            <v>11095</v>
          </cell>
          <cell r="I8965">
            <v>1000</v>
          </cell>
        </row>
        <row r="8966">
          <cell r="G8966">
            <v>66866942</v>
          </cell>
          <cell r="I8966">
            <v>-2200</v>
          </cell>
        </row>
        <row r="8967">
          <cell r="G8967">
            <v>66866948</v>
          </cell>
          <cell r="I8967">
            <v>-20000</v>
          </cell>
        </row>
        <row r="8968">
          <cell r="I8968">
            <v>-38.409999999999997</v>
          </cell>
        </row>
        <row r="8969">
          <cell r="I8969">
            <v>-52.26</v>
          </cell>
        </row>
        <row r="8970">
          <cell r="I8970">
            <v>-1500</v>
          </cell>
        </row>
        <row r="8971">
          <cell r="I8971">
            <v>-1300</v>
          </cell>
        </row>
        <row r="8972">
          <cell r="I8972">
            <v>12000</v>
          </cell>
        </row>
        <row r="8973">
          <cell r="I8973">
            <v>6000</v>
          </cell>
        </row>
        <row r="8974">
          <cell r="G8974">
            <v>11039</v>
          </cell>
          <cell r="I8974">
            <v>2500</v>
          </cell>
        </row>
        <row r="8975">
          <cell r="I8975">
            <v>-947.39</v>
          </cell>
        </row>
        <row r="8976">
          <cell r="I8976">
            <v>-113.69</v>
          </cell>
        </row>
        <row r="8977">
          <cell r="I8977">
            <v>-150</v>
          </cell>
        </row>
        <row r="8978">
          <cell r="I8978">
            <v>-154.58000000000001</v>
          </cell>
        </row>
        <row r="8979">
          <cell r="I8979">
            <v>10000</v>
          </cell>
        </row>
        <row r="8980">
          <cell r="G8980">
            <v>11098</v>
          </cell>
          <cell r="I8980">
            <v>1900</v>
          </cell>
        </row>
        <row r="8981">
          <cell r="I8981">
            <v>-5.68</v>
          </cell>
        </row>
        <row r="8982">
          <cell r="I8982">
            <v>-60</v>
          </cell>
        </row>
        <row r="8983">
          <cell r="I8983">
            <v>-500</v>
          </cell>
        </row>
        <row r="8984">
          <cell r="I8984">
            <v>-117.48</v>
          </cell>
        </row>
        <row r="8985">
          <cell r="I8985">
            <v>-3</v>
          </cell>
        </row>
        <row r="8986">
          <cell r="I8986">
            <v>-14.07</v>
          </cell>
        </row>
        <row r="8987">
          <cell r="I8987">
            <v>-117.27</v>
          </cell>
        </row>
        <row r="8988">
          <cell r="I8988">
            <v>-577.89</v>
          </cell>
        </row>
        <row r="8989">
          <cell r="I8989">
            <v>-2282.84</v>
          </cell>
        </row>
        <row r="8990">
          <cell r="G8990">
            <v>70495435</v>
          </cell>
          <cell r="I8990">
            <v>-2365.85</v>
          </cell>
        </row>
        <row r="8991">
          <cell r="I8991">
            <v>-10.7</v>
          </cell>
        </row>
        <row r="8992">
          <cell r="I8992">
            <v>-17.87</v>
          </cell>
        </row>
        <row r="8993">
          <cell r="I8993">
            <v>-89.13</v>
          </cell>
        </row>
        <row r="8994">
          <cell r="G8994">
            <v>11113</v>
          </cell>
          <cell r="I8994">
            <v>500</v>
          </cell>
        </row>
        <row r="8995">
          <cell r="G8995">
            <v>66866943</v>
          </cell>
          <cell r="I8995">
            <v>-2200</v>
          </cell>
        </row>
        <row r="8996">
          <cell r="G8996">
            <v>66866949</v>
          </cell>
          <cell r="I8996">
            <v>-20000</v>
          </cell>
        </row>
        <row r="8997">
          <cell r="I8997">
            <v>-1500</v>
          </cell>
        </row>
        <row r="8998">
          <cell r="I8998">
            <v>-1300</v>
          </cell>
        </row>
        <row r="8999">
          <cell r="I8999">
            <v>-21.34</v>
          </cell>
        </row>
        <row r="9000">
          <cell r="I9000">
            <v>-14.73</v>
          </cell>
        </row>
        <row r="9001">
          <cell r="I9001">
            <v>-30</v>
          </cell>
        </row>
        <row r="9002">
          <cell r="I9002">
            <v>-6.3</v>
          </cell>
        </row>
        <row r="9003">
          <cell r="I9003">
            <v>20000</v>
          </cell>
        </row>
        <row r="9004">
          <cell r="G9004">
            <v>10982</v>
          </cell>
          <cell r="I9004">
            <v>10782</v>
          </cell>
        </row>
        <row r="9005">
          <cell r="G9005">
            <v>11024</v>
          </cell>
          <cell r="I9005">
            <v>5000</v>
          </cell>
        </row>
        <row r="9006">
          <cell r="G9006">
            <v>11107</v>
          </cell>
          <cell r="I9006">
            <v>4500</v>
          </cell>
        </row>
        <row r="9007">
          <cell r="G9007">
            <v>11110</v>
          </cell>
          <cell r="I9007">
            <v>6000</v>
          </cell>
        </row>
        <row r="9008">
          <cell r="G9008">
            <v>70495426</v>
          </cell>
          <cell r="I9008">
            <v>-10000</v>
          </cell>
        </row>
        <row r="9009">
          <cell r="G9009">
            <v>70495449</v>
          </cell>
          <cell r="I9009">
            <v>-8094.8</v>
          </cell>
        </row>
        <row r="9010">
          <cell r="I9010">
            <v>-32362.19</v>
          </cell>
        </row>
        <row r="9011">
          <cell r="I9011">
            <v>-10</v>
          </cell>
        </row>
        <row r="9012">
          <cell r="I9012">
            <v>-6.3</v>
          </cell>
        </row>
        <row r="9013">
          <cell r="I9013">
            <v>-30</v>
          </cell>
        </row>
        <row r="9014">
          <cell r="I9014">
            <v>-24.1</v>
          </cell>
        </row>
        <row r="9015">
          <cell r="I9015">
            <v>-80.94</v>
          </cell>
        </row>
        <row r="9016">
          <cell r="I9016">
            <v>-770.85</v>
          </cell>
        </row>
        <row r="9017">
          <cell r="I9017">
            <v>-1023.93</v>
          </cell>
        </row>
        <row r="9018">
          <cell r="I9018">
            <v>-122.87</v>
          </cell>
        </row>
        <row r="9019">
          <cell r="I9019">
            <v>-150.22</v>
          </cell>
        </row>
        <row r="9020">
          <cell r="I9020">
            <v>-8.09</v>
          </cell>
        </row>
        <row r="9021">
          <cell r="I9021">
            <v>-38.5</v>
          </cell>
        </row>
        <row r="9022">
          <cell r="I9022">
            <v>-17.850000000000001</v>
          </cell>
        </row>
        <row r="9023">
          <cell r="I9023">
            <v>-85</v>
          </cell>
        </row>
        <row r="9024">
          <cell r="I9024">
            <v>-309.2</v>
          </cell>
        </row>
        <row r="9025">
          <cell r="I9025">
            <v>-8.4</v>
          </cell>
        </row>
        <row r="9026">
          <cell r="I9026">
            <v>-40</v>
          </cell>
        </row>
        <row r="9027">
          <cell r="I9027">
            <v>-2.1</v>
          </cell>
        </row>
        <row r="9028">
          <cell r="I9028">
            <v>20000</v>
          </cell>
        </row>
        <row r="9029">
          <cell r="G9029">
            <v>11117</v>
          </cell>
          <cell r="I9029">
            <v>11102</v>
          </cell>
        </row>
        <row r="9030">
          <cell r="I9030">
            <v>-121.45</v>
          </cell>
        </row>
        <row r="9031">
          <cell r="I9031">
            <v>-275.83</v>
          </cell>
        </row>
        <row r="9032">
          <cell r="I9032">
            <v>-2298.64</v>
          </cell>
        </row>
        <row r="9033">
          <cell r="G9033">
            <v>11105</v>
          </cell>
          <cell r="I9033">
            <v>700</v>
          </cell>
        </row>
        <row r="9034">
          <cell r="G9034">
            <v>71065338</v>
          </cell>
          <cell r="I9034">
            <v>-15000</v>
          </cell>
        </row>
        <row r="9035">
          <cell r="I9035">
            <v>-102.27</v>
          </cell>
        </row>
        <row r="9036">
          <cell r="I9036">
            <v>-13.79</v>
          </cell>
        </row>
        <row r="9037">
          <cell r="I9037">
            <v>-66.61</v>
          </cell>
        </row>
        <row r="9038">
          <cell r="I9038">
            <v>-555.1</v>
          </cell>
        </row>
        <row r="9039">
          <cell r="G9039">
            <v>11118</v>
          </cell>
          <cell r="I9039">
            <v>5500</v>
          </cell>
        </row>
        <row r="9040">
          <cell r="I9040">
            <v>-93.33</v>
          </cell>
        </row>
        <row r="9041">
          <cell r="I9041">
            <v>-3.59</v>
          </cell>
        </row>
        <row r="9042">
          <cell r="I9042">
            <v>-29.89</v>
          </cell>
        </row>
        <row r="9043">
          <cell r="G9043">
            <v>66866944</v>
          </cell>
          <cell r="I9043">
            <v>-2200</v>
          </cell>
        </row>
        <row r="9044">
          <cell r="I9044">
            <v>-275</v>
          </cell>
        </row>
        <row r="9045">
          <cell r="I9045">
            <v>-33</v>
          </cell>
        </row>
        <row r="9046">
          <cell r="I9046">
            <v>-0.18</v>
          </cell>
        </row>
        <row r="9047">
          <cell r="I9047">
            <v>-1500</v>
          </cell>
        </row>
        <row r="9048">
          <cell r="I9048">
            <v>-1300</v>
          </cell>
        </row>
        <row r="9049">
          <cell r="G9049">
            <v>11049</v>
          </cell>
          <cell r="I9049">
            <v>16000</v>
          </cell>
        </row>
        <row r="9050">
          <cell r="G9050">
            <v>66866950</v>
          </cell>
          <cell r="I9050">
            <v>-20000</v>
          </cell>
        </row>
        <row r="9051">
          <cell r="G9051">
            <v>70495428</v>
          </cell>
          <cell r="I9051">
            <v>-15000</v>
          </cell>
        </row>
        <row r="9052">
          <cell r="G9052">
            <v>70495443</v>
          </cell>
          <cell r="I9052">
            <v>-3116.13</v>
          </cell>
        </row>
        <row r="9053">
          <cell r="I9053">
            <v>-1.65</v>
          </cell>
        </row>
        <row r="9054">
          <cell r="I9054">
            <v>-989.46</v>
          </cell>
        </row>
        <row r="9055">
          <cell r="G9055">
            <v>11110</v>
          </cell>
          <cell r="I9055">
            <v>19000</v>
          </cell>
        </row>
        <row r="9056">
          <cell r="G9056">
            <v>66866954</v>
          </cell>
          <cell r="I9056">
            <v>-10000</v>
          </cell>
        </row>
        <row r="9057">
          <cell r="G9057">
            <v>66866964</v>
          </cell>
          <cell r="I9057">
            <v>-5000</v>
          </cell>
        </row>
        <row r="9058">
          <cell r="G9058">
            <v>70495437</v>
          </cell>
          <cell r="I9058">
            <v>-4000</v>
          </cell>
        </row>
        <row r="9059">
          <cell r="I9059">
            <v>-750.53</v>
          </cell>
        </row>
        <row r="9060">
          <cell r="I9060">
            <v>-90.06</v>
          </cell>
        </row>
        <row r="9061">
          <cell r="I9061">
            <v>-258.7</v>
          </cell>
        </row>
        <row r="9062">
          <cell r="I9062">
            <v>-2003.5</v>
          </cell>
        </row>
        <row r="9063">
          <cell r="I9063">
            <v>-240.42</v>
          </cell>
        </row>
        <row r="9064">
          <cell r="I9064">
            <v>-118.5</v>
          </cell>
        </row>
        <row r="9065">
          <cell r="I9065">
            <v>5000</v>
          </cell>
        </row>
        <row r="9066">
          <cell r="I9066">
            <v>16070</v>
          </cell>
        </row>
        <row r="9067">
          <cell r="G9067">
            <v>11045</v>
          </cell>
          <cell r="I9067">
            <v>9900</v>
          </cell>
        </row>
        <row r="9068">
          <cell r="G9068">
            <v>11110</v>
          </cell>
          <cell r="I9068">
            <v>1925</v>
          </cell>
        </row>
        <row r="9069">
          <cell r="G9069">
            <v>11118</v>
          </cell>
          <cell r="I9069">
            <v>3700</v>
          </cell>
        </row>
        <row r="9070">
          <cell r="G9070">
            <v>11126</v>
          </cell>
          <cell r="I9070">
            <v>6500</v>
          </cell>
        </row>
        <row r="9071">
          <cell r="G9071">
            <v>11127</v>
          </cell>
          <cell r="I9071">
            <v>300</v>
          </cell>
        </row>
        <row r="9072">
          <cell r="G9072">
            <v>66866970</v>
          </cell>
          <cell r="I9072">
            <v>-10443.41</v>
          </cell>
        </row>
        <row r="9073">
          <cell r="I9073">
            <v>-575.24</v>
          </cell>
        </row>
        <row r="9074">
          <cell r="I9074">
            <v>-365.57</v>
          </cell>
        </row>
        <row r="9075">
          <cell r="G9075">
            <v>11068</v>
          </cell>
          <cell r="I9075">
            <v>12976</v>
          </cell>
        </row>
        <row r="9076">
          <cell r="G9076">
            <v>66866959</v>
          </cell>
          <cell r="I9076">
            <v>-4000</v>
          </cell>
        </row>
        <row r="9077">
          <cell r="G9077">
            <v>70495438</v>
          </cell>
          <cell r="I9077">
            <v>-4421.6000000000004</v>
          </cell>
        </row>
        <row r="9078">
          <cell r="G9078">
            <v>70495439</v>
          </cell>
          <cell r="I9078">
            <v>-10000</v>
          </cell>
        </row>
        <row r="9079">
          <cell r="G9079">
            <v>70495451</v>
          </cell>
          <cell r="I9079">
            <v>-4779.5</v>
          </cell>
        </row>
        <row r="9080">
          <cell r="I9080">
            <v>-1069.21</v>
          </cell>
        </row>
        <row r="9081">
          <cell r="I9081">
            <v>-128.31</v>
          </cell>
        </row>
        <row r="9082">
          <cell r="I9082">
            <v>-74.680000000000007</v>
          </cell>
        </row>
        <row r="9083">
          <cell r="I9083">
            <v>-648.79999999999995</v>
          </cell>
        </row>
        <row r="9084">
          <cell r="I9084">
            <v>-77.86</v>
          </cell>
        </row>
        <row r="9085">
          <cell r="I9085">
            <v>-145.63</v>
          </cell>
        </row>
        <row r="9086">
          <cell r="G9086">
            <v>11024</v>
          </cell>
          <cell r="I9086">
            <v>5000</v>
          </cell>
        </row>
        <row r="9087">
          <cell r="G9087">
            <v>11107</v>
          </cell>
          <cell r="I9087">
            <v>4400</v>
          </cell>
        </row>
        <row r="9088">
          <cell r="G9088">
            <v>66866962</v>
          </cell>
          <cell r="I9088">
            <v>-3765</v>
          </cell>
        </row>
        <row r="9089">
          <cell r="G9089">
            <v>66866963</v>
          </cell>
          <cell r="I9089">
            <v>-5000</v>
          </cell>
        </row>
        <row r="9090">
          <cell r="G9090">
            <v>70495429</v>
          </cell>
          <cell r="I9090">
            <v>-15000</v>
          </cell>
        </row>
        <row r="9091">
          <cell r="I9091">
            <v>-3.89</v>
          </cell>
        </row>
        <row r="9092">
          <cell r="I9092">
            <v>-309.2</v>
          </cell>
        </row>
        <row r="9093">
          <cell r="I9093">
            <v>-1524.9</v>
          </cell>
        </row>
        <row r="9094">
          <cell r="I9094">
            <v>-1.05</v>
          </cell>
        </row>
        <row r="9095">
          <cell r="I9095">
            <v>-5</v>
          </cell>
        </row>
        <row r="9096">
          <cell r="I9096">
            <v>-6.3</v>
          </cell>
        </row>
        <row r="9097">
          <cell r="I9097">
            <v>-30</v>
          </cell>
        </row>
        <row r="9098">
          <cell r="I9098">
            <v>20000</v>
          </cell>
        </row>
        <row r="9099">
          <cell r="G9099">
            <v>11076</v>
          </cell>
          <cell r="I9099">
            <v>1302</v>
          </cell>
        </row>
        <row r="9100">
          <cell r="G9100">
            <v>66866945</v>
          </cell>
          <cell r="I9100">
            <v>-5000</v>
          </cell>
        </row>
        <row r="9101">
          <cell r="G9101">
            <v>66866951</v>
          </cell>
          <cell r="I9101">
            <v>-20000</v>
          </cell>
        </row>
        <row r="9102">
          <cell r="G9102">
            <v>66866955</v>
          </cell>
          <cell r="I9102">
            <v>-10000</v>
          </cell>
        </row>
        <row r="9103">
          <cell r="G9103">
            <v>70495442</v>
          </cell>
          <cell r="I9103">
            <v>-2798</v>
          </cell>
        </row>
        <row r="9104">
          <cell r="G9104">
            <v>70495444</v>
          </cell>
          <cell r="I9104">
            <v>-3000</v>
          </cell>
        </row>
        <row r="9105">
          <cell r="G9105">
            <v>70495446</v>
          </cell>
          <cell r="I9105">
            <v>-3000</v>
          </cell>
        </row>
        <row r="9106">
          <cell r="I9106">
            <v>-1454.54</v>
          </cell>
        </row>
        <row r="9107">
          <cell r="I9107">
            <v>-174.54</v>
          </cell>
        </row>
        <row r="9108">
          <cell r="I9108">
            <v>-152</v>
          </cell>
        </row>
        <row r="9109">
          <cell r="I9109">
            <v>-6.3</v>
          </cell>
        </row>
        <row r="9110">
          <cell r="I9110">
            <v>-30</v>
          </cell>
        </row>
        <row r="9111">
          <cell r="I9111">
            <v>29800</v>
          </cell>
        </row>
        <row r="9112">
          <cell r="G9112">
            <v>11039</v>
          </cell>
          <cell r="I9112">
            <v>800</v>
          </cell>
        </row>
        <row r="9113">
          <cell r="G9113">
            <v>11140</v>
          </cell>
          <cell r="I9113">
            <v>700</v>
          </cell>
        </row>
        <row r="9114">
          <cell r="G9114">
            <v>11141</v>
          </cell>
          <cell r="I9114">
            <v>600</v>
          </cell>
        </row>
        <row r="9115">
          <cell r="G9115">
            <v>11141</v>
          </cell>
          <cell r="I9115">
            <v>600</v>
          </cell>
        </row>
        <row r="9116">
          <cell r="G9116">
            <v>66866967</v>
          </cell>
          <cell r="I9116">
            <v>-15000</v>
          </cell>
        </row>
        <row r="9117">
          <cell r="G9117">
            <v>70495454</v>
          </cell>
          <cell r="I9117">
            <v>-2000</v>
          </cell>
        </row>
        <row r="9118">
          <cell r="I9118">
            <v>-1555.1</v>
          </cell>
        </row>
        <row r="9119">
          <cell r="I9119">
            <v>-186.61</v>
          </cell>
        </row>
        <row r="9120">
          <cell r="I9120">
            <v>-271.74</v>
          </cell>
        </row>
        <row r="9121">
          <cell r="I9121">
            <v>-40.29</v>
          </cell>
        </row>
        <row r="9122">
          <cell r="I9122">
            <v>-40.299999999999997</v>
          </cell>
        </row>
        <row r="9123">
          <cell r="I9123">
            <v>-7.7</v>
          </cell>
        </row>
        <row r="9124">
          <cell r="I9124">
            <v>-96.27</v>
          </cell>
        </row>
        <row r="9125">
          <cell r="I9125">
            <v>12950</v>
          </cell>
        </row>
        <row r="9126">
          <cell r="G9126">
            <v>11099</v>
          </cell>
          <cell r="I9126">
            <v>2200</v>
          </cell>
        </row>
        <row r="9127">
          <cell r="G9127">
            <v>11154</v>
          </cell>
          <cell r="I9127">
            <v>3000</v>
          </cell>
        </row>
        <row r="9128">
          <cell r="G9128">
            <v>66866960</v>
          </cell>
          <cell r="I9128">
            <v>-4000</v>
          </cell>
        </row>
        <row r="9129">
          <cell r="I9129">
            <v>-773.27</v>
          </cell>
        </row>
        <row r="9130">
          <cell r="I9130">
            <v>-92.8</v>
          </cell>
        </row>
        <row r="9131">
          <cell r="I9131">
            <v>-111.33</v>
          </cell>
        </row>
        <row r="9132">
          <cell r="I9132">
            <v>-215.54</v>
          </cell>
        </row>
        <row r="9133">
          <cell r="I9133">
            <v>12700</v>
          </cell>
        </row>
        <row r="9134">
          <cell r="G9134">
            <v>11158</v>
          </cell>
          <cell r="I9134">
            <v>1000</v>
          </cell>
        </row>
        <row r="9135">
          <cell r="G9135">
            <v>70495430</v>
          </cell>
          <cell r="I9135">
            <v>-15000</v>
          </cell>
        </row>
        <row r="9136">
          <cell r="G9136">
            <v>70495462</v>
          </cell>
          <cell r="I9136">
            <v>-3917.74</v>
          </cell>
        </row>
        <row r="9137">
          <cell r="I9137">
            <v>-884.22</v>
          </cell>
        </row>
        <row r="9138">
          <cell r="I9138">
            <v>-106.11</v>
          </cell>
        </row>
        <row r="9139">
          <cell r="I9139">
            <v>-28.64</v>
          </cell>
        </row>
        <row r="9140">
          <cell r="I9140">
            <v>14000</v>
          </cell>
        </row>
        <row r="9141">
          <cell r="I9141">
            <v>21244</v>
          </cell>
        </row>
        <row r="9142">
          <cell r="G9142">
            <v>11141</v>
          </cell>
          <cell r="I9142">
            <v>400</v>
          </cell>
        </row>
        <row r="9143">
          <cell r="G9143">
            <v>11145</v>
          </cell>
          <cell r="I9143">
            <v>3700</v>
          </cell>
        </row>
        <row r="9144">
          <cell r="G9144">
            <v>11146</v>
          </cell>
          <cell r="I9144">
            <v>9000</v>
          </cell>
        </row>
        <row r="9145">
          <cell r="G9145">
            <v>11147</v>
          </cell>
          <cell r="I9145">
            <v>2800</v>
          </cell>
        </row>
        <row r="9146">
          <cell r="G9146">
            <v>66866956</v>
          </cell>
          <cell r="I9146">
            <v>-10000</v>
          </cell>
        </row>
        <row r="9147">
          <cell r="G9147">
            <v>70495455</v>
          </cell>
          <cell r="I9147">
            <v>-2337.75</v>
          </cell>
        </row>
        <row r="9148">
          <cell r="I9148">
            <v>-1812.2</v>
          </cell>
        </row>
        <row r="9149">
          <cell r="I9149">
            <v>-217.46</v>
          </cell>
        </row>
        <row r="9150">
          <cell r="I9150">
            <v>-118.82</v>
          </cell>
        </row>
        <row r="9151">
          <cell r="I9151">
            <v>-17.11</v>
          </cell>
        </row>
        <row r="9152">
          <cell r="I9152">
            <v>-1266.3</v>
          </cell>
        </row>
        <row r="9153">
          <cell r="I9153">
            <v>-520.59</v>
          </cell>
        </row>
        <row r="9154">
          <cell r="I9154">
            <v>-392.77</v>
          </cell>
        </row>
        <row r="9155">
          <cell r="I9155">
            <v>-6.3</v>
          </cell>
        </row>
        <row r="9156">
          <cell r="I9156">
            <v>-30</v>
          </cell>
        </row>
        <row r="9157">
          <cell r="I9157">
            <v>7750</v>
          </cell>
        </row>
        <row r="9158">
          <cell r="G9158">
            <v>11155</v>
          </cell>
          <cell r="I9158">
            <v>1200</v>
          </cell>
        </row>
        <row r="9159">
          <cell r="G9159">
            <v>66866965</v>
          </cell>
          <cell r="I9159">
            <v>-5335</v>
          </cell>
        </row>
        <row r="9160">
          <cell r="G9160">
            <v>71065360</v>
          </cell>
          <cell r="I9160">
            <v>-3500</v>
          </cell>
        </row>
        <row r="9161">
          <cell r="I9161">
            <v>-1072.6600000000001</v>
          </cell>
        </row>
        <row r="9162">
          <cell r="I9162">
            <v>-128.72</v>
          </cell>
        </row>
        <row r="9163">
          <cell r="I9163">
            <v>-85.12</v>
          </cell>
        </row>
        <row r="9164">
          <cell r="I9164">
            <v>-62.72</v>
          </cell>
        </row>
        <row r="9165">
          <cell r="I9165">
            <v>-56.86</v>
          </cell>
        </row>
        <row r="9166">
          <cell r="I9166">
            <v>-6.82</v>
          </cell>
        </row>
        <row r="9167">
          <cell r="I9167">
            <v>-59.45</v>
          </cell>
        </row>
        <row r="9168">
          <cell r="G9168">
            <v>11157</v>
          </cell>
          <cell r="I9168">
            <v>420</v>
          </cell>
        </row>
        <row r="9169">
          <cell r="G9169">
            <v>71065326</v>
          </cell>
          <cell r="I9169">
            <v>-2350.06</v>
          </cell>
        </row>
        <row r="9170">
          <cell r="I9170">
            <v>-17.920000000000016</v>
          </cell>
        </row>
        <row r="9171">
          <cell r="G9171">
            <v>11182</v>
          </cell>
          <cell r="I9171">
            <v>3000</v>
          </cell>
        </row>
        <row r="9172">
          <cell r="G9172">
            <v>66866952</v>
          </cell>
          <cell r="I9172">
            <v>-20000</v>
          </cell>
        </row>
        <row r="9173">
          <cell r="G9173">
            <v>66866968</v>
          </cell>
          <cell r="I9173">
            <v>-15000</v>
          </cell>
        </row>
        <row r="9174">
          <cell r="G9174">
            <v>70495431</v>
          </cell>
          <cell r="I9174">
            <v>-15000</v>
          </cell>
        </row>
        <row r="9175">
          <cell r="I9175">
            <v>-9814.7900000000009</v>
          </cell>
        </row>
        <row r="9176">
          <cell r="I9176">
            <v>-18.04</v>
          </cell>
        </row>
        <row r="9177">
          <cell r="I9177">
            <v>-61.85</v>
          </cell>
        </row>
        <row r="9178">
          <cell r="I9178">
            <v>-589.01</v>
          </cell>
        </row>
        <row r="9179">
          <cell r="I9179">
            <v>-20.100000000000001</v>
          </cell>
        </row>
        <row r="9180">
          <cell r="I9180">
            <v>-2.41</v>
          </cell>
        </row>
        <row r="9181">
          <cell r="I9181">
            <v>-14.44</v>
          </cell>
        </row>
        <row r="9182">
          <cell r="I9182">
            <v>-9.24</v>
          </cell>
        </row>
        <row r="9183">
          <cell r="I9183">
            <v>-44</v>
          </cell>
        </row>
        <row r="9184">
          <cell r="I9184">
            <v>-17.850000000000001</v>
          </cell>
        </row>
        <row r="9185">
          <cell r="I9185">
            <v>-85</v>
          </cell>
        </row>
        <row r="9186">
          <cell r="I9186">
            <v>-10.28</v>
          </cell>
        </row>
        <row r="9187">
          <cell r="I9187">
            <v>-48.94</v>
          </cell>
        </row>
        <row r="9188">
          <cell r="I9188">
            <v>32631.16</v>
          </cell>
        </row>
        <row r="9189">
          <cell r="G9189">
            <v>11102</v>
          </cell>
          <cell r="I9189">
            <v>25300</v>
          </cell>
        </row>
        <row r="9190">
          <cell r="G9190">
            <v>11162</v>
          </cell>
          <cell r="I9190">
            <v>7000</v>
          </cell>
        </row>
        <row r="9191">
          <cell r="G9191">
            <v>66866953</v>
          </cell>
          <cell r="I9191">
            <v>-20000</v>
          </cell>
        </row>
        <row r="9192">
          <cell r="G9192">
            <v>70495461</v>
          </cell>
          <cell r="I9192">
            <v>-8934</v>
          </cell>
        </row>
        <row r="9193">
          <cell r="G9193">
            <v>71065330</v>
          </cell>
          <cell r="I9193">
            <v>-856.68</v>
          </cell>
        </row>
        <row r="9194">
          <cell r="G9194">
            <v>71065373</v>
          </cell>
          <cell r="I9194">
            <v>-3500</v>
          </cell>
        </row>
        <row r="9195">
          <cell r="I9195">
            <v>-1781.56</v>
          </cell>
        </row>
        <row r="9196">
          <cell r="I9196">
            <v>-213.79</v>
          </cell>
        </row>
        <row r="9197">
          <cell r="I9197">
            <v>-305.42</v>
          </cell>
        </row>
        <row r="9198">
          <cell r="I9198">
            <v>-1192.76</v>
          </cell>
        </row>
        <row r="9199">
          <cell r="I9199">
            <v>-7.97</v>
          </cell>
        </row>
        <row r="9200">
          <cell r="I9200">
            <v>-37.950000000000003</v>
          </cell>
        </row>
        <row r="9201">
          <cell r="I9201">
            <v>-7.88</v>
          </cell>
        </row>
        <row r="9202">
          <cell r="I9202">
            <v>-37.5</v>
          </cell>
        </row>
        <row r="9203">
          <cell r="I9203">
            <v>25000</v>
          </cell>
        </row>
        <row r="9204">
          <cell r="G9204">
            <v>11056</v>
          </cell>
          <cell r="I9204">
            <v>8000</v>
          </cell>
        </row>
        <row r="9205">
          <cell r="G9205">
            <v>11124</v>
          </cell>
          <cell r="I9205">
            <v>520</v>
          </cell>
        </row>
        <row r="9206">
          <cell r="G9206">
            <v>11167</v>
          </cell>
          <cell r="I9206">
            <v>800</v>
          </cell>
        </row>
        <row r="9207">
          <cell r="G9207">
            <v>11175</v>
          </cell>
          <cell r="I9207">
            <v>3625</v>
          </cell>
        </row>
        <row r="9208">
          <cell r="G9208">
            <v>11180</v>
          </cell>
          <cell r="I9208">
            <v>2000</v>
          </cell>
        </row>
        <row r="9209">
          <cell r="G9209">
            <v>11180</v>
          </cell>
          <cell r="I9209">
            <v>2000</v>
          </cell>
        </row>
        <row r="9210">
          <cell r="G9210">
            <v>11181</v>
          </cell>
          <cell r="I9210">
            <v>575</v>
          </cell>
        </row>
        <row r="9211">
          <cell r="G9211">
            <v>11181</v>
          </cell>
          <cell r="I9211">
            <v>1210</v>
          </cell>
        </row>
        <row r="9212">
          <cell r="G9212">
            <v>11247</v>
          </cell>
          <cell r="I9212">
            <v>21750</v>
          </cell>
        </row>
        <row r="9213">
          <cell r="I9213">
            <v>-2805.36</v>
          </cell>
        </row>
        <row r="9214">
          <cell r="I9214">
            <v>-336.64</v>
          </cell>
        </row>
        <row r="9215">
          <cell r="I9215">
            <v>-210.99</v>
          </cell>
        </row>
        <row r="9216">
          <cell r="I9216">
            <v>-162.58000000000001</v>
          </cell>
        </row>
        <row r="9217">
          <cell r="I9217">
            <v>-53.55</v>
          </cell>
        </row>
        <row r="9218">
          <cell r="I9218">
            <v>-79.19</v>
          </cell>
        </row>
        <row r="9219">
          <cell r="I9219">
            <v>-111.98</v>
          </cell>
        </row>
        <row r="9220">
          <cell r="I9220">
            <v>-496.14</v>
          </cell>
        </row>
        <row r="9221">
          <cell r="I9221">
            <v>-45.05</v>
          </cell>
        </row>
        <row r="9222">
          <cell r="I9222">
            <v>-98.26</v>
          </cell>
        </row>
        <row r="9223">
          <cell r="G9223">
            <v>11159</v>
          </cell>
          <cell r="I9223">
            <v>5400</v>
          </cell>
        </row>
        <row r="9224">
          <cell r="I9224">
            <v>-1971.66</v>
          </cell>
        </row>
        <row r="9225">
          <cell r="I9225">
            <v>-236.6</v>
          </cell>
        </row>
        <row r="9226">
          <cell r="I9226">
            <v>-16.829999999999998</v>
          </cell>
        </row>
        <row r="9227">
          <cell r="I9227">
            <v>-2500</v>
          </cell>
        </row>
        <row r="9228">
          <cell r="G9228">
            <v>71065374</v>
          </cell>
          <cell r="I9228">
            <v>-4079</v>
          </cell>
        </row>
        <row r="9229">
          <cell r="G9229">
            <v>71065378</v>
          </cell>
          <cell r="I9229">
            <v>-11330</v>
          </cell>
        </row>
        <row r="9230">
          <cell r="I9230">
            <v>-270</v>
          </cell>
        </row>
        <row r="9231">
          <cell r="I9231">
            <v>-32.4</v>
          </cell>
        </row>
        <row r="9232">
          <cell r="I9232">
            <v>-26.83</v>
          </cell>
        </row>
        <row r="9233">
          <cell r="G9233">
            <v>11148</v>
          </cell>
          <cell r="I9233">
            <v>5200</v>
          </cell>
        </row>
        <row r="9234">
          <cell r="G9234">
            <v>11173</v>
          </cell>
          <cell r="I9234">
            <v>9000</v>
          </cell>
        </row>
        <row r="9235">
          <cell r="G9235">
            <v>11187</v>
          </cell>
          <cell r="I9235">
            <v>3600</v>
          </cell>
        </row>
        <row r="9236">
          <cell r="I9236">
            <v>-94.07</v>
          </cell>
        </row>
        <row r="9237">
          <cell r="G9237">
            <v>11044</v>
          </cell>
          <cell r="I9237">
            <v>1455</v>
          </cell>
        </row>
        <row r="9238">
          <cell r="G9238">
            <v>11113</v>
          </cell>
          <cell r="I9238">
            <v>760</v>
          </cell>
        </row>
        <row r="9239">
          <cell r="G9239">
            <v>11196</v>
          </cell>
          <cell r="I9239">
            <v>19000</v>
          </cell>
        </row>
        <row r="9240">
          <cell r="I9240">
            <v>-890</v>
          </cell>
        </row>
        <row r="9241">
          <cell r="I9241">
            <v>-106.8</v>
          </cell>
        </row>
        <row r="9242">
          <cell r="G9242">
            <v>11095</v>
          </cell>
          <cell r="I9242">
            <v>1259.5</v>
          </cell>
        </row>
        <row r="9243">
          <cell r="G9243">
            <v>11095</v>
          </cell>
          <cell r="I9243">
            <v>1259.5</v>
          </cell>
        </row>
        <row r="9244">
          <cell r="G9244">
            <v>11119</v>
          </cell>
          <cell r="I9244">
            <v>3020</v>
          </cell>
        </row>
        <row r="9245">
          <cell r="G9245">
            <v>11186</v>
          </cell>
          <cell r="I9245">
            <v>1580</v>
          </cell>
        </row>
        <row r="9246">
          <cell r="G9246">
            <v>11198</v>
          </cell>
          <cell r="I9246">
            <v>10000</v>
          </cell>
        </row>
        <row r="9247">
          <cell r="G9247">
            <v>66866961</v>
          </cell>
          <cell r="I9247">
            <v>-7367</v>
          </cell>
        </row>
        <row r="9248">
          <cell r="G9248">
            <v>66866969</v>
          </cell>
          <cell r="I9248">
            <v>-15000</v>
          </cell>
        </row>
        <row r="9249">
          <cell r="G9249">
            <v>70495432</v>
          </cell>
          <cell r="I9249">
            <v>-15889.19</v>
          </cell>
        </row>
        <row r="9250">
          <cell r="G9250">
            <v>70495456</v>
          </cell>
          <cell r="I9250">
            <v>-1271.5</v>
          </cell>
        </row>
        <row r="9251">
          <cell r="I9251">
            <v>-1060.75</v>
          </cell>
        </row>
        <row r="9252">
          <cell r="I9252">
            <v>-127.29</v>
          </cell>
        </row>
        <row r="9253">
          <cell r="I9253">
            <v>-5.48</v>
          </cell>
        </row>
        <row r="9254">
          <cell r="I9254">
            <v>-141.72</v>
          </cell>
        </row>
        <row r="9255">
          <cell r="I9255">
            <v>-244.87</v>
          </cell>
        </row>
        <row r="9256">
          <cell r="I9256">
            <v>-146.69</v>
          </cell>
        </row>
        <row r="9257">
          <cell r="G9257">
            <v>11134</v>
          </cell>
          <cell r="I9257">
            <v>10000</v>
          </cell>
        </row>
        <row r="9258">
          <cell r="G9258">
            <v>11193</v>
          </cell>
          <cell r="I9258">
            <v>11150</v>
          </cell>
        </row>
        <row r="9259">
          <cell r="G9259">
            <v>11198</v>
          </cell>
          <cell r="I9259">
            <v>9765</v>
          </cell>
        </row>
        <row r="9260">
          <cell r="G9260">
            <v>11203</v>
          </cell>
          <cell r="I9260">
            <v>6300</v>
          </cell>
        </row>
        <row r="9261">
          <cell r="G9261">
            <v>66866958</v>
          </cell>
          <cell r="I9261">
            <v>-11492</v>
          </cell>
        </row>
        <row r="9262">
          <cell r="G9262">
            <v>70495433</v>
          </cell>
          <cell r="I9262">
            <v>-3000</v>
          </cell>
        </row>
        <row r="9263">
          <cell r="G9263">
            <v>70495440</v>
          </cell>
          <cell r="I9263">
            <v>-10000</v>
          </cell>
        </row>
        <row r="9264">
          <cell r="G9264">
            <v>71065332</v>
          </cell>
          <cell r="I9264">
            <v>-3000</v>
          </cell>
        </row>
        <row r="9265">
          <cell r="G9265">
            <v>71065375</v>
          </cell>
          <cell r="I9265">
            <v>-1850</v>
          </cell>
        </row>
        <row r="9266">
          <cell r="I9266">
            <v>-829.29</v>
          </cell>
        </row>
        <row r="9267">
          <cell r="I9267">
            <v>-243.53</v>
          </cell>
        </row>
        <row r="9268">
          <cell r="I9268">
            <v>-99.52</v>
          </cell>
        </row>
        <row r="9269">
          <cell r="I9269">
            <v>-16.170000000000002</v>
          </cell>
        </row>
        <row r="9270">
          <cell r="I9270">
            <v>-77</v>
          </cell>
        </row>
        <row r="9271">
          <cell r="G9271">
            <v>11109</v>
          </cell>
          <cell r="I9271">
            <v>7000</v>
          </cell>
        </row>
        <row r="9272">
          <cell r="G9272">
            <v>11192</v>
          </cell>
          <cell r="I9272">
            <v>4400</v>
          </cell>
        </row>
        <row r="9273">
          <cell r="G9273">
            <v>11195</v>
          </cell>
          <cell r="I9273">
            <v>4000</v>
          </cell>
        </row>
        <row r="9274">
          <cell r="G9274">
            <v>11204</v>
          </cell>
          <cell r="I9274">
            <v>1760</v>
          </cell>
        </row>
        <row r="9275">
          <cell r="G9275">
            <v>66866973</v>
          </cell>
          <cell r="I9275">
            <v>-3000</v>
          </cell>
        </row>
        <row r="9276">
          <cell r="G9276">
            <v>70495459</v>
          </cell>
          <cell r="I9276">
            <v>-8000</v>
          </cell>
        </row>
        <row r="9277">
          <cell r="G9277">
            <v>71065348</v>
          </cell>
          <cell r="I9277">
            <v>-5000</v>
          </cell>
        </row>
        <row r="9278">
          <cell r="I9278">
            <v>-1545.75</v>
          </cell>
        </row>
        <row r="9279">
          <cell r="I9279">
            <v>-185.49</v>
          </cell>
        </row>
        <row r="9280">
          <cell r="I9280">
            <v>-181.59</v>
          </cell>
        </row>
        <row r="9281">
          <cell r="I9281">
            <v>-324.33</v>
          </cell>
        </row>
        <row r="9282">
          <cell r="I9282">
            <v>-2800</v>
          </cell>
        </row>
        <row r="9283">
          <cell r="I9283">
            <v>-10000</v>
          </cell>
        </row>
        <row r="9284">
          <cell r="G9284">
            <v>11208</v>
          </cell>
          <cell r="I9284">
            <v>6300</v>
          </cell>
        </row>
        <row r="9285">
          <cell r="G9285">
            <v>11209</v>
          </cell>
          <cell r="I9285">
            <v>900</v>
          </cell>
        </row>
        <row r="9286">
          <cell r="G9286">
            <v>11211</v>
          </cell>
          <cell r="I9286">
            <v>7000</v>
          </cell>
        </row>
        <row r="9287">
          <cell r="G9287">
            <v>70495453</v>
          </cell>
          <cell r="I9287">
            <v>-7744</v>
          </cell>
        </row>
        <row r="9288">
          <cell r="G9288">
            <v>70495465</v>
          </cell>
          <cell r="I9288">
            <v>-7000</v>
          </cell>
        </row>
        <row r="9289">
          <cell r="G9289">
            <v>71065346</v>
          </cell>
          <cell r="I9289">
            <v>-2660</v>
          </cell>
        </row>
        <row r="9290">
          <cell r="I9290">
            <v>-491.78</v>
          </cell>
        </row>
        <row r="9291">
          <cell r="I9291">
            <v>-59.01</v>
          </cell>
        </row>
        <row r="9292">
          <cell r="I9292">
            <v>-182.07</v>
          </cell>
        </row>
        <row r="9293">
          <cell r="I9293">
            <v>-1524.9</v>
          </cell>
        </row>
        <row r="9294">
          <cell r="G9294">
            <v>70495457</v>
          </cell>
          <cell r="I9294">
            <v>-1271.5</v>
          </cell>
        </row>
        <row r="9295">
          <cell r="G9295">
            <v>70495458</v>
          </cell>
          <cell r="I9295">
            <v>-2700</v>
          </cell>
        </row>
        <row r="9296">
          <cell r="G9296">
            <v>71065339</v>
          </cell>
          <cell r="I9296">
            <v>-15000</v>
          </cell>
        </row>
        <row r="9297">
          <cell r="G9297">
            <v>71065399</v>
          </cell>
          <cell r="I9297">
            <v>-4774</v>
          </cell>
        </row>
        <row r="9298">
          <cell r="I9298">
            <v>-1375</v>
          </cell>
        </row>
        <row r="9299">
          <cell r="I9299">
            <v>-165</v>
          </cell>
        </row>
        <row r="9300">
          <cell r="I9300">
            <v>-116.52</v>
          </cell>
        </row>
        <row r="9301">
          <cell r="G9301">
            <v>11135</v>
          </cell>
          <cell r="I9301">
            <v>6125</v>
          </cell>
        </row>
        <row r="9302">
          <cell r="G9302">
            <v>11215</v>
          </cell>
          <cell r="I9302">
            <v>1760</v>
          </cell>
        </row>
        <row r="9303">
          <cell r="G9303">
            <v>71065333</v>
          </cell>
          <cell r="I9303">
            <v>-3514.02</v>
          </cell>
        </row>
        <row r="9304">
          <cell r="I9304">
            <v>-150.72</v>
          </cell>
        </row>
        <row r="9305">
          <cell r="I9305">
            <v>-0.74</v>
          </cell>
        </row>
        <row r="9306">
          <cell r="I9306">
            <v>-3.52</v>
          </cell>
        </row>
        <row r="9307">
          <cell r="G9307">
            <v>11147</v>
          </cell>
          <cell r="I9307">
            <v>1200</v>
          </cell>
        </row>
        <row r="9308">
          <cell r="G9308">
            <v>11170</v>
          </cell>
          <cell r="I9308">
            <v>13340</v>
          </cell>
        </row>
        <row r="9309">
          <cell r="G9309">
            <v>70495467</v>
          </cell>
          <cell r="I9309">
            <v>-5000</v>
          </cell>
        </row>
        <row r="9310">
          <cell r="G9310">
            <v>70495470</v>
          </cell>
          <cell r="I9310">
            <v>-4000</v>
          </cell>
        </row>
        <row r="9311">
          <cell r="G9311">
            <v>70495472</v>
          </cell>
          <cell r="I9311">
            <v>-5000</v>
          </cell>
        </row>
        <row r="9312">
          <cell r="I9312">
            <v>-394.25</v>
          </cell>
        </row>
        <row r="9313">
          <cell r="I9313">
            <v>-21.1</v>
          </cell>
        </row>
        <row r="9314">
          <cell r="I9314">
            <v>-47.31</v>
          </cell>
        </row>
        <row r="9315">
          <cell r="I9315">
            <v>-139.76</v>
          </cell>
        </row>
        <row r="9316">
          <cell r="G9316">
            <v>11212</v>
          </cell>
          <cell r="I9316">
            <v>2000</v>
          </cell>
        </row>
        <row r="9317">
          <cell r="G9317">
            <v>11212</v>
          </cell>
          <cell r="I9317">
            <v>3000</v>
          </cell>
        </row>
        <row r="9318">
          <cell r="G9318">
            <v>11212</v>
          </cell>
          <cell r="I9318">
            <v>5000</v>
          </cell>
        </row>
        <row r="9319">
          <cell r="G9319">
            <v>70495441</v>
          </cell>
          <cell r="I9319">
            <v>-3000</v>
          </cell>
        </row>
        <row r="9320">
          <cell r="G9320">
            <v>71065347</v>
          </cell>
          <cell r="I9320">
            <v>-10000</v>
          </cell>
        </row>
        <row r="9321">
          <cell r="I9321">
            <v>-720.01</v>
          </cell>
        </row>
        <row r="9322">
          <cell r="I9322">
            <v>-86.4</v>
          </cell>
        </row>
        <row r="9323">
          <cell r="I9323">
            <v>-86.37</v>
          </cell>
        </row>
        <row r="9324">
          <cell r="I9324">
            <v>-162.16999999999999</v>
          </cell>
        </row>
        <row r="9325">
          <cell r="I9325">
            <v>-243.255</v>
          </cell>
        </row>
        <row r="9326">
          <cell r="I9326">
            <v>-405.42500000000001</v>
          </cell>
        </row>
        <row r="9327">
          <cell r="I9327">
            <v>15000</v>
          </cell>
        </row>
        <row r="9328">
          <cell r="G9328">
            <v>11126</v>
          </cell>
          <cell r="I9328">
            <v>10392.44</v>
          </cell>
        </row>
        <row r="9329">
          <cell r="G9329">
            <v>11217</v>
          </cell>
          <cell r="I9329">
            <v>2500</v>
          </cell>
        </row>
        <row r="9330">
          <cell r="G9330">
            <v>11219</v>
          </cell>
          <cell r="I9330">
            <v>16350</v>
          </cell>
        </row>
        <row r="9331">
          <cell r="G9331">
            <v>11221</v>
          </cell>
          <cell r="I9331">
            <v>7300</v>
          </cell>
        </row>
        <row r="9332">
          <cell r="G9332">
            <v>70495460</v>
          </cell>
          <cell r="I9332">
            <v>-8000</v>
          </cell>
        </row>
        <row r="9333">
          <cell r="I9333">
            <v>-1209.46</v>
          </cell>
        </row>
        <row r="9334">
          <cell r="I9334">
            <v>-145.13</v>
          </cell>
        </row>
        <row r="9335">
          <cell r="I9335">
            <v>-82.32</v>
          </cell>
        </row>
        <row r="9336">
          <cell r="I9336">
            <v>-6.05</v>
          </cell>
        </row>
        <row r="9337">
          <cell r="I9337">
            <v>10000</v>
          </cell>
        </row>
        <row r="9338">
          <cell r="G9338">
            <v>11140</v>
          </cell>
          <cell r="I9338">
            <v>325</v>
          </cell>
        </row>
        <row r="9339">
          <cell r="G9339">
            <v>11222</v>
          </cell>
          <cell r="I9339">
            <v>3000</v>
          </cell>
        </row>
        <row r="9340">
          <cell r="G9340">
            <v>11223</v>
          </cell>
          <cell r="I9340">
            <v>5000</v>
          </cell>
        </row>
        <row r="9341">
          <cell r="G9341">
            <v>11224</v>
          </cell>
          <cell r="I9341">
            <v>1500</v>
          </cell>
        </row>
        <row r="9342">
          <cell r="G9342">
            <v>11225</v>
          </cell>
          <cell r="I9342">
            <v>4000</v>
          </cell>
        </row>
        <row r="9343">
          <cell r="G9343">
            <v>71065331</v>
          </cell>
          <cell r="I9343">
            <v>-4124.04</v>
          </cell>
        </row>
        <row r="9344">
          <cell r="G9344">
            <v>71065415</v>
          </cell>
          <cell r="I9344">
            <v>-9034.8700000000008</v>
          </cell>
        </row>
        <row r="9345">
          <cell r="G9345">
            <v>71065416</v>
          </cell>
          <cell r="I9345">
            <v>-6614.84</v>
          </cell>
        </row>
        <row r="9346">
          <cell r="I9346">
            <v>-2327.12</v>
          </cell>
        </row>
        <row r="9347">
          <cell r="I9347">
            <v>-279.25</v>
          </cell>
        </row>
        <row r="9348">
          <cell r="I9348">
            <v>-55.26</v>
          </cell>
        </row>
        <row r="9349">
          <cell r="I9349">
            <v>-48.36</v>
          </cell>
        </row>
        <row r="9350">
          <cell r="I9350">
            <v>-100</v>
          </cell>
        </row>
        <row r="9351">
          <cell r="I9351">
            <v>-405.42</v>
          </cell>
        </row>
        <row r="9352">
          <cell r="I9352">
            <v>-243.25</v>
          </cell>
        </row>
        <row r="9353">
          <cell r="G9353">
            <v>11180</v>
          </cell>
          <cell r="I9353">
            <v>5000</v>
          </cell>
        </row>
        <row r="9354">
          <cell r="G9354">
            <v>71065327</v>
          </cell>
          <cell r="I9354">
            <v>-3520</v>
          </cell>
        </row>
        <row r="9355">
          <cell r="G9355">
            <v>71065334</v>
          </cell>
          <cell r="I9355">
            <v>-4000</v>
          </cell>
        </row>
        <row r="9356">
          <cell r="G9356">
            <v>71065362</v>
          </cell>
          <cell r="I9356">
            <v>-3300</v>
          </cell>
        </row>
        <row r="9357">
          <cell r="G9357">
            <v>71065363</v>
          </cell>
          <cell r="I9357">
            <v>-3394.09</v>
          </cell>
        </row>
        <row r="9358">
          <cell r="G9358">
            <v>71065418</v>
          </cell>
          <cell r="I9358">
            <v>-12862.39</v>
          </cell>
        </row>
        <row r="9359">
          <cell r="I9359">
            <v>-651.4</v>
          </cell>
        </row>
        <row r="9360">
          <cell r="I9360">
            <v>-132.6</v>
          </cell>
        </row>
        <row r="9361">
          <cell r="I9361">
            <v>-78.17</v>
          </cell>
        </row>
        <row r="9362">
          <cell r="I9362">
            <v>-2400</v>
          </cell>
        </row>
        <row r="9363">
          <cell r="I9363">
            <v>-2080</v>
          </cell>
        </row>
        <row r="9364">
          <cell r="G9364">
            <v>11222</v>
          </cell>
          <cell r="I9364">
            <v>3000</v>
          </cell>
        </row>
        <row r="9365">
          <cell r="G9365">
            <v>11228</v>
          </cell>
          <cell r="I9365">
            <v>1000</v>
          </cell>
        </row>
        <row r="9366">
          <cell r="G9366">
            <v>71065340</v>
          </cell>
          <cell r="I9366">
            <v>-15000</v>
          </cell>
        </row>
        <row r="9367">
          <cell r="I9367">
            <v>-250</v>
          </cell>
        </row>
        <row r="9368">
          <cell r="I9368">
            <v>-30</v>
          </cell>
        </row>
        <row r="9369">
          <cell r="I9369">
            <v>-193.24</v>
          </cell>
        </row>
        <row r="9370">
          <cell r="I9370">
            <v>-243.24</v>
          </cell>
        </row>
        <row r="9371">
          <cell r="I9371">
            <v>-158.25</v>
          </cell>
        </row>
        <row r="9372">
          <cell r="G9372">
            <v>11192</v>
          </cell>
          <cell r="I9372">
            <v>5400</v>
          </cell>
        </row>
        <row r="9373">
          <cell r="G9373">
            <v>11227</v>
          </cell>
          <cell r="I9373">
            <v>1500</v>
          </cell>
        </row>
        <row r="9374">
          <cell r="G9374">
            <v>11227</v>
          </cell>
          <cell r="I9374">
            <v>3000</v>
          </cell>
        </row>
        <row r="9375">
          <cell r="G9375">
            <v>11227</v>
          </cell>
          <cell r="I9375">
            <v>3000</v>
          </cell>
        </row>
        <row r="9376">
          <cell r="G9376">
            <v>71065351</v>
          </cell>
          <cell r="I9376">
            <v>-7200</v>
          </cell>
        </row>
        <row r="9377">
          <cell r="G9377">
            <v>71065358</v>
          </cell>
          <cell r="I9377">
            <v>-5000</v>
          </cell>
        </row>
        <row r="9378">
          <cell r="I9378">
            <v>-179.93</v>
          </cell>
        </row>
        <row r="9379">
          <cell r="I9379">
            <v>-21.59</v>
          </cell>
        </row>
        <row r="9380">
          <cell r="I9380">
            <v>-91.5</v>
          </cell>
        </row>
        <row r="9381">
          <cell r="G9381">
            <v>11158</v>
          </cell>
          <cell r="I9381">
            <v>29500</v>
          </cell>
        </row>
        <row r="9382">
          <cell r="G9382">
            <v>11182</v>
          </cell>
          <cell r="I9382">
            <v>2300</v>
          </cell>
        </row>
        <row r="9383">
          <cell r="G9383">
            <v>11193</v>
          </cell>
          <cell r="I9383">
            <v>12150</v>
          </cell>
        </row>
        <row r="9384">
          <cell r="G9384">
            <v>11233</v>
          </cell>
          <cell r="I9384">
            <v>5500</v>
          </cell>
        </row>
        <row r="9385">
          <cell r="G9385">
            <v>11240</v>
          </cell>
          <cell r="I9385">
            <v>6606.66</v>
          </cell>
        </row>
        <row r="9386">
          <cell r="G9386">
            <v>70495448</v>
          </cell>
          <cell r="I9386">
            <v>-12831.6</v>
          </cell>
        </row>
        <row r="9387">
          <cell r="G9387">
            <v>71065344</v>
          </cell>
          <cell r="I9387">
            <v>-4000</v>
          </cell>
        </row>
        <row r="9388">
          <cell r="I9388">
            <v>-645</v>
          </cell>
        </row>
        <row r="9389">
          <cell r="I9389">
            <v>-77.400000000000006</v>
          </cell>
        </row>
        <row r="9390">
          <cell r="I9390">
            <v>-74.28</v>
          </cell>
        </row>
        <row r="9391">
          <cell r="G9391">
            <v>11180</v>
          </cell>
          <cell r="I9391">
            <v>6000</v>
          </cell>
        </row>
        <row r="9392">
          <cell r="G9392">
            <v>11231</v>
          </cell>
          <cell r="I9392">
            <v>8000</v>
          </cell>
        </row>
        <row r="9393">
          <cell r="G9393">
            <v>11237</v>
          </cell>
          <cell r="I9393">
            <v>10000</v>
          </cell>
        </row>
        <row r="9394">
          <cell r="G9394">
            <v>11241</v>
          </cell>
          <cell r="I9394">
            <v>1100</v>
          </cell>
        </row>
        <row r="9395">
          <cell r="G9395">
            <v>11243</v>
          </cell>
          <cell r="I9395">
            <v>100</v>
          </cell>
        </row>
        <row r="9396">
          <cell r="G9396">
            <v>11245</v>
          </cell>
          <cell r="I9396">
            <v>900</v>
          </cell>
        </row>
        <row r="9397">
          <cell r="G9397">
            <v>70495468</v>
          </cell>
          <cell r="I9397">
            <v>-6485.98</v>
          </cell>
        </row>
        <row r="9398">
          <cell r="I9398">
            <v>-3.36</v>
          </cell>
        </row>
        <row r="9399">
          <cell r="I9399">
            <v>-16</v>
          </cell>
        </row>
        <row r="9400">
          <cell r="I9400">
            <v>-2802.83</v>
          </cell>
        </row>
        <row r="9401">
          <cell r="I9401">
            <v>-104.86</v>
          </cell>
        </row>
        <row r="9402">
          <cell r="I9402">
            <v>-336.34</v>
          </cell>
        </row>
        <row r="9403">
          <cell r="I9403">
            <v>-64.7</v>
          </cell>
        </row>
        <row r="9404">
          <cell r="I9404">
            <v>-6.22</v>
          </cell>
        </row>
        <row r="9405">
          <cell r="I9405">
            <v>-197.98</v>
          </cell>
        </row>
        <row r="9406">
          <cell r="G9406">
            <v>11083</v>
          </cell>
          <cell r="I9406">
            <v>10000</v>
          </cell>
        </row>
        <row r="9407">
          <cell r="G9407">
            <v>11239</v>
          </cell>
          <cell r="I9407">
            <v>5200</v>
          </cell>
        </row>
        <row r="9408">
          <cell r="G9408">
            <v>11242</v>
          </cell>
          <cell r="I9408">
            <v>4100</v>
          </cell>
        </row>
        <row r="9409">
          <cell r="G9409">
            <v>71065335</v>
          </cell>
          <cell r="I9409">
            <v>-4820.8999999999996</v>
          </cell>
        </row>
        <row r="9410">
          <cell r="I9410">
            <v>49757.56</v>
          </cell>
        </row>
        <row r="9411">
          <cell r="I9411">
            <v>-2.41</v>
          </cell>
        </row>
        <row r="9412">
          <cell r="I9412">
            <v>-8.02</v>
          </cell>
        </row>
        <row r="9413">
          <cell r="I9413">
            <v>-76.349999999999994</v>
          </cell>
        </row>
        <row r="9414">
          <cell r="I9414">
            <v>-1291.56</v>
          </cell>
        </row>
        <row r="9415">
          <cell r="I9415">
            <v>-154.97999999999999</v>
          </cell>
        </row>
        <row r="9416">
          <cell r="I9416">
            <v>-55.86</v>
          </cell>
        </row>
        <row r="9417">
          <cell r="I9417">
            <v>-0.63</v>
          </cell>
        </row>
        <row r="9418">
          <cell r="I9418">
            <v>-3</v>
          </cell>
        </row>
        <row r="9419">
          <cell r="I9419">
            <v>-8.09</v>
          </cell>
        </row>
        <row r="9420">
          <cell r="I9420">
            <v>-38.5</v>
          </cell>
        </row>
        <row r="9421">
          <cell r="I9421">
            <v>-17.850000000000001</v>
          </cell>
        </row>
        <row r="9422">
          <cell r="I9422">
            <v>-85</v>
          </cell>
        </row>
        <row r="9423">
          <cell r="G9423">
            <v>71065389</v>
          </cell>
          <cell r="I9423">
            <v>-3171.17</v>
          </cell>
        </row>
        <row r="9424">
          <cell r="G9424">
            <v>71827303</v>
          </cell>
          <cell r="I9424">
            <v>-20782.27</v>
          </cell>
        </row>
        <row r="9425">
          <cell r="I9425">
            <v>-965</v>
          </cell>
        </row>
        <row r="9426">
          <cell r="I9426">
            <v>-115.8</v>
          </cell>
        </row>
        <row r="9427">
          <cell r="I9427">
            <v>-38.119999999999997</v>
          </cell>
        </row>
        <row r="9428">
          <cell r="G9428">
            <v>11149</v>
          </cell>
          <cell r="I9428">
            <v>5500</v>
          </cell>
        </row>
        <row r="9429">
          <cell r="G9429">
            <v>11246</v>
          </cell>
          <cell r="I9429">
            <v>8000</v>
          </cell>
        </row>
        <row r="9430">
          <cell r="G9430">
            <v>70495452</v>
          </cell>
          <cell r="I9430">
            <v>-662.21</v>
          </cell>
        </row>
        <row r="9431">
          <cell r="G9431">
            <v>71065379</v>
          </cell>
          <cell r="I9431">
            <v>-2187</v>
          </cell>
        </row>
        <row r="9432">
          <cell r="G9432">
            <v>71065419</v>
          </cell>
          <cell r="I9432">
            <v>-2179.09</v>
          </cell>
        </row>
        <row r="9433">
          <cell r="I9433">
            <v>-149.51</v>
          </cell>
        </row>
        <row r="9434">
          <cell r="G9434">
            <v>11096</v>
          </cell>
          <cell r="I9434">
            <v>24000</v>
          </cell>
        </row>
        <row r="9435">
          <cell r="G9435">
            <v>11150</v>
          </cell>
          <cell r="I9435">
            <v>12800</v>
          </cell>
        </row>
        <row r="9436">
          <cell r="G9436">
            <v>11166</v>
          </cell>
          <cell r="I9436">
            <v>10000</v>
          </cell>
        </row>
        <row r="9437">
          <cell r="G9437">
            <v>11208</v>
          </cell>
          <cell r="I9437">
            <v>6500</v>
          </cell>
        </row>
        <row r="9438">
          <cell r="G9438">
            <v>11238</v>
          </cell>
          <cell r="I9438">
            <v>18000</v>
          </cell>
        </row>
        <row r="9439">
          <cell r="G9439">
            <v>71065341</v>
          </cell>
          <cell r="I9439">
            <v>-15000</v>
          </cell>
        </row>
        <row r="9440">
          <cell r="G9440">
            <v>71065376</v>
          </cell>
          <cell r="I9440">
            <v>-603.79</v>
          </cell>
        </row>
        <row r="9441">
          <cell r="I9441">
            <v>-675</v>
          </cell>
        </row>
        <row r="9442">
          <cell r="I9442">
            <v>-81</v>
          </cell>
        </row>
        <row r="9443">
          <cell r="I9443">
            <v>-30.16</v>
          </cell>
        </row>
        <row r="9444">
          <cell r="I9444">
            <v>-20679.490000000002</v>
          </cell>
        </row>
        <row r="9445">
          <cell r="G9445">
            <v>11138</v>
          </cell>
          <cell r="I9445">
            <v>4500</v>
          </cell>
        </row>
        <row r="9446">
          <cell r="G9446">
            <v>11177</v>
          </cell>
          <cell r="I9446">
            <v>5100</v>
          </cell>
        </row>
        <row r="9447">
          <cell r="G9447">
            <v>11226</v>
          </cell>
          <cell r="I9447">
            <v>8500</v>
          </cell>
        </row>
        <row r="9448">
          <cell r="G9448">
            <v>11255</v>
          </cell>
          <cell r="I9448">
            <v>38520</v>
          </cell>
        </row>
        <row r="9449">
          <cell r="G9449">
            <v>11258</v>
          </cell>
          <cell r="I9449">
            <v>1250</v>
          </cell>
        </row>
        <row r="9450">
          <cell r="G9450">
            <v>11260</v>
          </cell>
          <cell r="I9450">
            <v>3520</v>
          </cell>
        </row>
        <row r="9451">
          <cell r="G9451">
            <v>11261</v>
          </cell>
          <cell r="I9451">
            <v>4900</v>
          </cell>
        </row>
        <row r="9452">
          <cell r="G9452">
            <v>71065365</v>
          </cell>
          <cell r="I9452">
            <v>-2500</v>
          </cell>
        </row>
        <row r="9453">
          <cell r="G9453">
            <v>71827308</v>
          </cell>
          <cell r="I9453">
            <v>-20000</v>
          </cell>
        </row>
        <row r="9454">
          <cell r="I9454">
            <v>-3565</v>
          </cell>
        </row>
        <row r="9455">
          <cell r="I9455">
            <v>-427.8</v>
          </cell>
        </row>
        <row r="9456">
          <cell r="I9456">
            <v>-221.75</v>
          </cell>
        </row>
        <row r="9457">
          <cell r="I9457">
            <v>-13188.81</v>
          </cell>
        </row>
        <row r="9458">
          <cell r="G9458">
            <v>11117</v>
          </cell>
          <cell r="I9458">
            <v>4758</v>
          </cell>
        </row>
        <row r="9459">
          <cell r="G9459">
            <v>11229</v>
          </cell>
          <cell r="I9459">
            <v>5000</v>
          </cell>
        </row>
        <row r="9460">
          <cell r="G9460">
            <v>11256</v>
          </cell>
          <cell r="I9460">
            <v>7000</v>
          </cell>
        </row>
        <row r="9461">
          <cell r="G9461">
            <v>11262</v>
          </cell>
          <cell r="I9461">
            <v>500</v>
          </cell>
        </row>
        <row r="9462">
          <cell r="G9462">
            <v>11264</v>
          </cell>
          <cell r="I9462">
            <v>2400</v>
          </cell>
        </row>
        <row r="9463">
          <cell r="G9463">
            <v>70495469</v>
          </cell>
          <cell r="I9463">
            <v>-506.97</v>
          </cell>
        </row>
        <row r="9464">
          <cell r="G9464">
            <v>71065364</v>
          </cell>
          <cell r="I9464">
            <v>-946.22</v>
          </cell>
        </row>
        <row r="9465">
          <cell r="G9465">
            <v>71827307</v>
          </cell>
          <cell r="I9465">
            <v>-5365</v>
          </cell>
        </row>
        <row r="9466">
          <cell r="I9466">
            <v>-2655.06</v>
          </cell>
        </row>
        <row r="9467">
          <cell r="I9467">
            <v>-318.61</v>
          </cell>
        </row>
        <row r="9468">
          <cell r="I9468">
            <v>-156.38999999999999</v>
          </cell>
        </row>
        <row r="9469">
          <cell r="I9469">
            <v>-195.09</v>
          </cell>
        </row>
        <row r="9470">
          <cell r="I9470">
            <v>-78.510000000000005</v>
          </cell>
        </row>
        <row r="9471">
          <cell r="G9471">
            <v>71065359</v>
          </cell>
          <cell r="I9471">
            <v>-4588</v>
          </cell>
        </row>
        <row r="9472">
          <cell r="G9472">
            <v>71065400</v>
          </cell>
          <cell r="I9472">
            <v>-7836</v>
          </cell>
        </row>
        <row r="9473">
          <cell r="I9473">
            <v>-969.22</v>
          </cell>
        </row>
        <row r="9474">
          <cell r="I9474">
            <v>-116.31</v>
          </cell>
        </row>
        <row r="9475">
          <cell r="I9475">
            <v>-56.84</v>
          </cell>
        </row>
        <row r="9476">
          <cell r="G9476">
            <v>71065336</v>
          </cell>
          <cell r="I9476">
            <v>-3300</v>
          </cell>
        </row>
        <row r="9477">
          <cell r="G9477">
            <v>71065361</v>
          </cell>
          <cell r="I9477">
            <v>-3591.28</v>
          </cell>
        </row>
        <row r="9478">
          <cell r="G9478">
            <v>71065367</v>
          </cell>
          <cell r="I9478">
            <v>-15000</v>
          </cell>
        </row>
        <row r="9479">
          <cell r="I9479">
            <v>-80.37</v>
          </cell>
        </row>
        <row r="9480">
          <cell r="I9480">
            <v>-2250</v>
          </cell>
        </row>
        <row r="9481">
          <cell r="I9481">
            <v>-1950</v>
          </cell>
        </row>
        <row r="9482">
          <cell r="G9482">
            <v>11173</v>
          </cell>
          <cell r="I9482">
            <v>5000</v>
          </cell>
        </row>
        <row r="9483">
          <cell r="G9483">
            <v>11232</v>
          </cell>
          <cell r="I9483">
            <v>16500</v>
          </cell>
        </row>
        <row r="9484">
          <cell r="G9484">
            <v>70495464</v>
          </cell>
          <cell r="I9484">
            <v>-11000</v>
          </cell>
        </row>
        <row r="9485">
          <cell r="G9485">
            <v>71065328</v>
          </cell>
          <cell r="I9485">
            <v>-3520</v>
          </cell>
        </row>
        <row r="9486">
          <cell r="G9486">
            <v>71065355</v>
          </cell>
          <cell r="I9486">
            <v>-15000</v>
          </cell>
        </row>
        <row r="9487">
          <cell r="I9487">
            <v>-156.55000000000001</v>
          </cell>
        </row>
        <row r="9488">
          <cell r="I9488">
            <v>-2400</v>
          </cell>
        </row>
        <row r="9489">
          <cell r="I9489">
            <v>-2080</v>
          </cell>
        </row>
        <row r="9490">
          <cell r="I9490">
            <v>-5.2</v>
          </cell>
        </row>
        <row r="9491">
          <cell r="I9491">
            <v>-24.75</v>
          </cell>
        </row>
        <row r="9492">
          <cell r="G9492">
            <v>11275</v>
          </cell>
          <cell r="I9492">
            <v>1000</v>
          </cell>
        </row>
        <row r="9493">
          <cell r="G9493">
            <v>71065349</v>
          </cell>
          <cell r="I9493">
            <v>-4500</v>
          </cell>
        </row>
        <row r="9494">
          <cell r="I9494">
            <v>-1075</v>
          </cell>
        </row>
        <row r="9495">
          <cell r="I9495">
            <v>-204.18</v>
          </cell>
        </row>
        <row r="9496">
          <cell r="I9496">
            <v>-129</v>
          </cell>
        </row>
        <row r="9497">
          <cell r="I9497">
            <v>-52.259999999999991</v>
          </cell>
        </row>
        <row r="9498">
          <cell r="G9498">
            <v>11266</v>
          </cell>
          <cell r="I9498">
            <v>8400</v>
          </cell>
        </row>
        <row r="9499">
          <cell r="G9499">
            <v>11268</v>
          </cell>
          <cell r="I9499">
            <v>33900</v>
          </cell>
        </row>
        <row r="9500">
          <cell r="G9500">
            <v>11278</v>
          </cell>
          <cell r="I9500">
            <v>12500</v>
          </cell>
        </row>
        <row r="9501">
          <cell r="G9501">
            <v>71065345</v>
          </cell>
          <cell r="I9501">
            <v>-4349</v>
          </cell>
        </row>
        <row r="9502">
          <cell r="G9502">
            <v>71065353</v>
          </cell>
          <cell r="I9502">
            <v>-12500</v>
          </cell>
        </row>
        <row r="9503">
          <cell r="I9503">
            <v>-47.39</v>
          </cell>
        </row>
        <row r="9504">
          <cell r="I9504">
            <v>-5.69</v>
          </cell>
        </row>
        <row r="9505">
          <cell r="I9505">
            <v>-33.450000000000003</v>
          </cell>
        </row>
        <row r="9506">
          <cell r="I9506">
            <v>-11433.42</v>
          </cell>
        </row>
        <row r="9507">
          <cell r="G9507">
            <v>11280</v>
          </cell>
          <cell r="I9507">
            <v>16700</v>
          </cell>
        </row>
        <row r="9508">
          <cell r="G9508">
            <v>71065343</v>
          </cell>
          <cell r="I9508">
            <v>-20622.02</v>
          </cell>
        </row>
        <row r="9509">
          <cell r="I9509">
            <v>-2168.33</v>
          </cell>
        </row>
        <row r="9510">
          <cell r="I9510">
            <v>-260.2</v>
          </cell>
        </row>
        <row r="9511">
          <cell r="I9511">
            <v>-101.37</v>
          </cell>
        </row>
        <row r="9512">
          <cell r="I9512">
            <v>-1524.9</v>
          </cell>
        </row>
        <row r="9513">
          <cell r="I9513">
            <v>-0.63</v>
          </cell>
        </row>
        <row r="9514">
          <cell r="I9514">
            <v>-3.02</v>
          </cell>
        </row>
        <row r="9515">
          <cell r="I9515">
            <v>-8020</v>
          </cell>
        </row>
        <row r="9516">
          <cell r="I9516">
            <v>8020</v>
          </cell>
        </row>
        <row r="9517">
          <cell r="I9517">
            <v>-5.26</v>
          </cell>
        </row>
        <row r="9518">
          <cell r="I9518">
            <v>-25.05</v>
          </cell>
        </row>
        <row r="9519">
          <cell r="G9519">
            <v>11188</v>
          </cell>
          <cell r="I9519">
            <v>7500</v>
          </cell>
        </row>
        <row r="9520">
          <cell r="G9520">
            <v>11219</v>
          </cell>
          <cell r="I9520">
            <v>16049.5</v>
          </cell>
        </row>
        <row r="9521">
          <cell r="G9521">
            <v>11223</v>
          </cell>
          <cell r="I9521">
            <v>1000</v>
          </cell>
        </row>
        <row r="9522">
          <cell r="G9522">
            <v>11223</v>
          </cell>
          <cell r="I9522">
            <v>1000</v>
          </cell>
        </row>
        <row r="9523">
          <cell r="G9523">
            <v>11279</v>
          </cell>
          <cell r="I9523">
            <v>24000</v>
          </cell>
        </row>
        <row r="9524">
          <cell r="G9524">
            <v>11289</v>
          </cell>
          <cell r="I9524">
            <v>6100.11</v>
          </cell>
        </row>
        <row r="9525">
          <cell r="G9525">
            <v>11289</v>
          </cell>
          <cell r="I9525">
            <v>4000</v>
          </cell>
        </row>
        <row r="9526">
          <cell r="G9526">
            <v>11289</v>
          </cell>
          <cell r="I9526">
            <v>1850</v>
          </cell>
        </row>
        <row r="9527">
          <cell r="G9527">
            <v>71065342</v>
          </cell>
          <cell r="I9527">
            <v>-20000</v>
          </cell>
        </row>
        <row r="9528">
          <cell r="G9528">
            <v>71065368</v>
          </cell>
          <cell r="I9528">
            <v>-15000</v>
          </cell>
        </row>
        <row r="9529">
          <cell r="I9529">
            <v>-1236</v>
          </cell>
        </row>
        <row r="9530">
          <cell r="I9530">
            <v>-146.09</v>
          </cell>
        </row>
        <row r="9531">
          <cell r="I9531">
            <v>-148.32</v>
          </cell>
        </row>
        <row r="9532">
          <cell r="I9532">
            <v>401</v>
          </cell>
        </row>
        <row r="9533">
          <cell r="I9533">
            <v>48.12</v>
          </cell>
        </row>
        <row r="9534">
          <cell r="I9534">
            <v>-3669.98</v>
          </cell>
        </row>
        <row r="9535">
          <cell r="G9535">
            <v>11245</v>
          </cell>
          <cell r="I9535">
            <v>860</v>
          </cell>
        </row>
        <row r="9536">
          <cell r="G9536">
            <v>11246</v>
          </cell>
          <cell r="I9536">
            <v>5000</v>
          </cell>
        </row>
        <row r="9537">
          <cell r="G9537">
            <v>70495471</v>
          </cell>
          <cell r="I9537">
            <v>-4000</v>
          </cell>
        </row>
        <row r="9538">
          <cell r="G9538">
            <v>70495473</v>
          </cell>
          <cell r="I9538">
            <v>-5145.8999999999996</v>
          </cell>
        </row>
        <row r="9539">
          <cell r="I9539">
            <v>-2891.49</v>
          </cell>
        </row>
        <row r="9540">
          <cell r="I9540">
            <v>-346.98</v>
          </cell>
        </row>
        <row r="9541">
          <cell r="I9541">
            <v>-217.42</v>
          </cell>
        </row>
        <row r="9542">
          <cell r="I9542">
            <v>-61.82</v>
          </cell>
        </row>
        <row r="9543">
          <cell r="I9543">
            <v>-16.170000000000002</v>
          </cell>
        </row>
        <row r="9544">
          <cell r="I9544">
            <v>-77</v>
          </cell>
        </row>
        <row r="9545">
          <cell r="G9545">
            <v>11184</v>
          </cell>
          <cell r="I9545">
            <v>950</v>
          </cell>
        </row>
        <row r="9546">
          <cell r="G9546">
            <v>11283</v>
          </cell>
          <cell r="I9546">
            <v>10000</v>
          </cell>
        </row>
        <row r="9547">
          <cell r="G9547">
            <v>11286</v>
          </cell>
          <cell r="I9547">
            <v>9700</v>
          </cell>
        </row>
        <row r="9548">
          <cell r="G9548">
            <v>11300</v>
          </cell>
          <cell r="I9548">
            <v>14500</v>
          </cell>
        </row>
        <row r="9549">
          <cell r="G9549">
            <v>71065366</v>
          </cell>
          <cell r="I9549">
            <v>-2500</v>
          </cell>
        </row>
        <row r="9550">
          <cell r="G9550">
            <v>71065386</v>
          </cell>
          <cell r="I9550">
            <v>-2697.91</v>
          </cell>
        </row>
        <row r="9551">
          <cell r="G9551">
            <v>71827329</v>
          </cell>
          <cell r="I9551">
            <v>-11543.89</v>
          </cell>
        </row>
        <row r="9552">
          <cell r="I9552">
            <v>-289.91000000000003</v>
          </cell>
        </row>
        <row r="9553">
          <cell r="I9553">
            <v>-34.79</v>
          </cell>
        </row>
        <row r="9554">
          <cell r="I9554">
            <v>-72.790000000000006</v>
          </cell>
        </row>
        <row r="9555">
          <cell r="I9555">
            <v>-142.01</v>
          </cell>
        </row>
        <row r="9556">
          <cell r="I9556">
            <v>-6.05</v>
          </cell>
        </row>
        <row r="9557">
          <cell r="G9557">
            <v>71065356</v>
          </cell>
          <cell r="I9557">
            <v>-15000</v>
          </cell>
        </row>
        <row r="9558">
          <cell r="G9558">
            <v>71065388</v>
          </cell>
          <cell r="I9558">
            <v>-282.75</v>
          </cell>
        </row>
        <row r="9559">
          <cell r="G9559">
            <v>71065406</v>
          </cell>
          <cell r="I9559">
            <v>-4500</v>
          </cell>
        </row>
        <row r="9560">
          <cell r="G9560">
            <v>71827328</v>
          </cell>
          <cell r="I9560">
            <v>-4775</v>
          </cell>
        </row>
        <row r="9561">
          <cell r="I9561">
            <v>-1750.4</v>
          </cell>
        </row>
        <row r="9562">
          <cell r="I9562">
            <v>-210.05</v>
          </cell>
        </row>
        <row r="9563">
          <cell r="I9563">
            <v>-102.19</v>
          </cell>
        </row>
        <row r="9564">
          <cell r="G9564">
            <v>71065354</v>
          </cell>
          <cell r="I9564">
            <v>-12736.97</v>
          </cell>
        </row>
        <row r="9565">
          <cell r="G9565">
            <v>71065369</v>
          </cell>
          <cell r="I9565">
            <v>-15000</v>
          </cell>
        </row>
        <row r="9566">
          <cell r="G9566">
            <v>71827330</v>
          </cell>
          <cell r="I9566">
            <v>-19581.560000000001</v>
          </cell>
        </row>
        <row r="9567">
          <cell r="G9567" t="str">
            <v>zz</v>
          </cell>
          <cell r="I9567">
            <v>6000</v>
          </cell>
        </row>
        <row r="9568">
          <cell r="I9568">
            <v>-157.85</v>
          </cell>
        </row>
        <row r="9569">
          <cell r="I9569">
            <v>-20109.03</v>
          </cell>
        </row>
        <row r="9570">
          <cell r="G9570">
            <v>11233</v>
          </cell>
          <cell r="I9570">
            <v>5355</v>
          </cell>
        </row>
        <row r="9571">
          <cell r="G9571">
            <v>11240</v>
          </cell>
          <cell r="I9571">
            <v>6606.66</v>
          </cell>
        </row>
        <row r="9572">
          <cell r="G9572">
            <v>11296</v>
          </cell>
          <cell r="I9572">
            <v>3700</v>
          </cell>
        </row>
        <row r="9573">
          <cell r="G9573">
            <v>71065329</v>
          </cell>
          <cell r="I9573">
            <v>-3520</v>
          </cell>
        </row>
        <row r="9574">
          <cell r="G9574">
            <v>71065398</v>
          </cell>
          <cell r="I9574">
            <v>-6094.4</v>
          </cell>
        </row>
        <row r="9575">
          <cell r="I9575">
            <v>-300</v>
          </cell>
        </row>
        <row r="9576">
          <cell r="I9576">
            <v>-36</v>
          </cell>
        </row>
        <row r="9577">
          <cell r="I9577">
            <v>-404.56</v>
          </cell>
        </row>
        <row r="9578">
          <cell r="I9578">
            <v>-655</v>
          </cell>
        </row>
        <row r="9579">
          <cell r="I9579">
            <v>-2400</v>
          </cell>
        </row>
        <row r="9580">
          <cell r="I9580">
            <v>-2080</v>
          </cell>
        </row>
        <row r="9581">
          <cell r="I9581">
            <v>-7437.44</v>
          </cell>
        </row>
        <row r="9582">
          <cell r="G9582">
            <v>11262</v>
          </cell>
          <cell r="I9582">
            <v>8020</v>
          </cell>
        </row>
        <row r="9583">
          <cell r="G9583">
            <v>11295</v>
          </cell>
          <cell r="I9583">
            <v>5000</v>
          </cell>
        </row>
        <row r="9584">
          <cell r="G9584">
            <v>11302</v>
          </cell>
          <cell r="I9584">
            <v>7050</v>
          </cell>
        </row>
        <row r="9585">
          <cell r="G9585">
            <v>11305</v>
          </cell>
          <cell r="I9585">
            <v>8800</v>
          </cell>
        </row>
        <row r="9586">
          <cell r="G9586">
            <v>71827316</v>
          </cell>
          <cell r="I9586">
            <v>-4145.82</v>
          </cell>
        </row>
        <row r="9587">
          <cell r="I9587">
            <v>-750.33</v>
          </cell>
        </row>
        <row r="9588">
          <cell r="I9588">
            <v>-90.04</v>
          </cell>
        </row>
        <row r="9589">
          <cell r="I9589">
            <v>-130.99</v>
          </cell>
        </row>
        <row r="9590">
          <cell r="I9590">
            <v>-309.2</v>
          </cell>
        </row>
        <row r="9591">
          <cell r="I9591">
            <v>8275</v>
          </cell>
        </row>
        <row r="9592">
          <cell r="G9592">
            <v>11231</v>
          </cell>
          <cell r="I9592">
            <v>4000</v>
          </cell>
        </row>
        <row r="9593">
          <cell r="G9593">
            <v>71065337</v>
          </cell>
          <cell r="I9593">
            <v>-3300</v>
          </cell>
        </row>
        <row r="9594">
          <cell r="G9594">
            <v>71065411</v>
          </cell>
          <cell r="I9594">
            <v>-15000</v>
          </cell>
        </row>
        <row r="9595">
          <cell r="I9595">
            <v>-1841.79</v>
          </cell>
        </row>
        <row r="9596">
          <cell r="I9596">
            <v>-221.01</v>
          </cell>
        </row>
        <row r="9597">
          <cell r="I9597">
            <v>-29.37</v>
          </cell>
        </row>
        <row r="9598">
          <cell r="I9598">
            <v>-2250</v>
          </cell>
        </row>
        <row r="9599">
          <cell r="I9599">
            <v>-1950</v>
          </cell>
        </row>
        <row r="9600">
          <cell r="I9600">
            <v>-3956.25</v>
          </cell>
        </row>
        <row r="9601">
          <cell r="G9601">
            <v>11284</v>
          </cell>
          <cell r="I9601">
            <v>4000</v>
          </cell>
        </row>
        <row r="9602">
          <cell r="G9602">
            <v>11295</v>
          </cell>
          <cell r="I9602">
            <v>2872</v>
          </cell>
        </row>
        <row r="9603">
          <cell r="G9603">
            <v>71065350</v>
          </cell>
          <cell r="I9603">
            <v>-5179</v>
          </cell>
        </row>
        <row r="9604">
          <cell r="G9604">
            <v>71065392</v>
          </cell>
          <cell r="I9604">
            <v>-3000</v>
          </cell>
        </row>
        <row r="9605">
          <cell r="I9605">
            <v>-1.68</v>
          </cell>
        </row>
        <row r="9606">
          <cell r="I9606">
            <v>-8</v>
          </cell>
        </row>
        <row r="9607">
          <cell r="I9607">
            <v>-200</v>
          </cell>
        </row>
        <row r="9608">
          <cell r="I9608">
            <v>-24</v>
          </cell>
        </row>
        <row r="9609">
          <cell r="I9609">
            <v>-169.79</v>
          </cell>
        </row>
        <row r="9610">
          <cell r="I9610">
            <v>-177.58</v>
          </cell>
        </row>
        <row r="9611">
          <cell r="I9611">
            <v>19357.72</v>
          </cell>
        </row>
        <row r="9612">
          <cell r="G9612">
            <v>11148</v>
          </cell>
          <cell r="I9612">
            <v>10200</v>
          </cell>
        </row>
        <row r="9613">
          <cell r="G9613">
            <v>11211</v>
          </cell>
          <cell r="I9613">
            <v>6700</v>
          </cell>
        </row>
        <row r="9614">
          <cell r="G9614">
            <v>11292</v>
          </cell>
          <cell r="I9614">
            <v>14500</v>
          </cell>
        </row>
        <row r="9615">
          <cell r="G9615">
            <v>11299</v>
          </cell>
          <cell r="I9615">
            <v>9949</v>
          </cell>
        </row>
        <row r="9616">
          <cell r="G9616">
            <v>11312</v>
          </cell>
          <cell r="I9616">
            <v>3400</v>
          </cell>
        </row>
        <row r="9617">
          <cell r="G9617">
            <v>70495466</v>
          </cell>
          <cell r="I9617">
            <v>-8860.2000000000007</v>
          </cell>
        </row>
        <row r="9618">
          <cell r="I9618">
            <v>-334.72</v>
          </cell>
        </row>
        <row r="9619">
          <cell r="I9619">
            <v>-40.17</v>
          </cell>
        </row>
        <row r="9620">
          <cell r="I9620">
            <v>-50.33</v>
          </cell>
        </row>
        <row r="9621">
          <cell r="I9621">
            <v>-11.55</v>
          </cell>
        </row>
        <row r="9622">
          <cell r="I9622">
            <v>-55</v>
          </cell>
        </row>
        <row r="9623">
          <cell r="I9623">
            <v>-17.850000000000001</v>
          </cell>
        </row>
        <row r="9624">
          <cell r="I9624">
            <v>-85</v>
          </cell>
        </row>
        <row r="9625">
          <cell r="G9625">
            <v>11159</v>
          </cell>
          <cell r="I9625">
            <v>5000</v>
          </cell>
        </row>
        <row r="9626">
          <cell r="G9626">
            <v>11225</v>
          </cell>
          <cell r="I9626">
            <v>4000</v>
          </cell>
        </row>
        <row r="9627">
          <cell r="G9627">
            <v>11257</v>
          </cell>
          <cell r="I9627">
            <v>1080</v>
          </cell>
        </row>
        <row r="9628">
          <cell r="G9628">
            <v>11306</v>
          </cell>
          <cell r="I9628">
            <v>2010</v>
          </cell>
        </row>
        <row r="9629">
          <cell r="G9629">
            <v>71065370</v>
          </cell>
          <cell r="I9629">
            <v>-15000</v>
          </cell>
        </row>
        <row r="9630">
          <cell r="I9630">
            <v>-2237.4499999999998</v>
          </cell>
        </row>
        <row r="9631">
          <cell r="I9631">
            <v>-168.6</v>
          </cell>
        </row>
        <row r="9632">
          <cell r="I9632">
            <v>-56.19</v>
          </cell>
        </row>
        <row r="9633">
          <cell r="G9633">
            <v>11173</v>
          </cell>
          <cell r="I9633">
            <v>8200</v>
          </cell>
        </row>
        <row r="9634">
          <cell r="G9634">
            <v>11281</v>
          </cell>
          <cell r="I9634">
            <v>165</v>
          </cell>
        </row>
        <row r="9635">
          <cell r="G9635">
            <v>11310</v>
          </cell>
          <cell r="I9635">
            <v>3470</v>
          </cell>
        </row>
        <row r="9636">
          <cell r="G9636">
            <v>11311</v>
          </cell>
          <cell r="I9636">
            <v>1760</v>
          </cell>
        </row>
        <row r="9637">
          <cell r="G9637">
            <v>11317</v>
          </cell>
          <cell r="I9637">
            <v>1000</v>
          </cell>
        </row>
        <row r="9638">
          <cell r="I9638">
            <v>-604.5</v>
          </cell>
        </row>
        <row r="9639">
          <cell r="I9639">
            <v>-103.42</v>
          </cell>
        </row>
        <row r="9640">
          <cell r="I9640">
            <v>-72.540000000000006</v>
          </cell>
        </row>
        <row r="9641">
          <cell r="I9641">
            <v>-505.14</v>
          </cell>
        </row>
        <row r="9642">
          <cell r="I9642">
            <v>-3966.39</v>
          </cell>
        </row>
        <row r="9643">
          <cell r="I9643">
            <v>-4219</v>
          </cell>
        </row>
        <row r="9644">
          <cell r="G9644">
            <v>11315</v>
          </cell>
          <cell r="I9644">
            <v>3700</v>
          </cell>
        </row>
        <row r="9645">
          <cell r="G9645">
            <v>11316</v>
          </cell>
          <cell r="I9645">
            <v>15000</v>
          </cell>
        </row>
        <row r="9646">
          <cell r="G9646">
            <v>72339806</v>
          </cell>
          <cell r="I9646">
            <v>-20000</v>
          </cell>
        </row>
        <row r="9647">
          <cell r="I9647">
            <v>-704.49</v>
          </cell>
        </row>
        <row r="9648">
          <cell r="I9648">
            <v>-84.54</v>
          </cell>
        </row>
        <row r="9649">
          <cell r="I9649">
            <v>-52.74</v>
          </cell>
        </row>
        <row r="9650">
          <cell r="I9650">
            <v>-2583.7800000000002</v>
          </cell>
        </row>
        <row r="9651">
          <cell r="G9651">
            <v>11035</v>
          </cell>
          <cell r="I9651">
            <v>7533</v>
          </cell>
        </row>
        <row r="9652">
          <cell r="G9652">
            <v>11237</v>
          </cell>
          <cell r="I9652">
            <v>10700</v>
          </cell>
        </row>
        <row r="9653">
          <cell r="I9653">
            <v>-805.81</v>
          </cell>
        </row>
        <row r="9654">
          <cell r="I9654">
            <v>-96.7</v>
          </cell>
        </row>
        <row r="9655">
          <cell r="I9655">
            <v>-124.23</v>
          </cell>
        </row>
        <row r="9656">
          <cell r="G9656">
            <v>11316</v>
          </cell>
          <cell r="I9656">
            <v>9900</v>
          </cell>
        </row>
        <row r="9657">
          <cell r="G9657">
            <v>11322</v>
          </cell>
          <cell r="I9657">
            <v>900</v>
          </cell>
        </row>
        <row r="9658">
          <cell r="G9658">
            <v>71065401</v>
          </cell>
          <cell r="I9658">
            <v>-7836</v>
          </cell>
        </row>
        <row r="9659">
          <cell r="I9659">
            <v>-535</v>
          </cell>
        </row>
        <row r="9660">
          <cell r="I9660">
            <v>-64.2</v>
          </cell>
        </row>
        <row r="9661">
          <cell r="I9661">
            <v>-4.83</v>
          </cell>
        </row>
        <row r="9662">
          <cell r="I9662">
            <v>-1787.68</v>
          </cell>
        </row>
        <row r="9663">
          <cell r="G9663">
            <v>11323</v>
          </cell>
          <cell r="I9663">
            <v>3000</v>
          </cell>
        </row>
        <row r="9664">
          <cell r="G9664">
            <v>11323</v>
          </cell>
          <cell r="I9664">
            <v>3000</v>
          </cell>
        </row>
        <row r="9665">
          <cell r="G9665">
            <v>71065371</v>
          </cell>
          <cell r="I9665">
            <v>-12194.65</v>
          </cell>
        </row>
        <row r="9666">
          <cell r="G9666">
            <v>71065393</v>
          </cell>
          <cell r="I9666">
            <v>-2924.74</v>
          </cell>
        </row>
        <row r="9667">
          <cell r="I9667">
            <v>-827.27</v>
          </cell>
        </row>
        <row r="9668">
          <cell r="I9668">
            <v>-99.27</v>
          </cell>
        </row>
        <row r="9669">
          <cell r="I9669">
            <v>-50.23</v>
          </cell>
        </row>
        <row r="9670">
          <cell r="G9670">
            <v>11169</v>
          </cell>
          <cell r="I9670">
            <v>6500</v>
          </cell>
        </row>
        <row r="9671">
          <cell r="G9671">
            <v>11239</v>
          </cell>
          <cell r="I9671">
            <v>5200</v>
          </cell>
        </row>
        <row r="9672">
          <cell r="G9672">
            <v>11317</v>
          </cell>
          <cell r="I9672">
            <v>6350</v>
          </cell>
        </row>
        <row r="9673">
          <cell r="G9673">
            <v>11323</v>
          </cell>
          <cell r="I9673">
            <v>100</v>
          </cell>
        </row>
        <row r="9674">
          <cell r="G9674">
            <v>71065357</v>
          </cell>
          <cell r="I9674">
            <v>-15035.6</v>
          </cell>
        </row>
        <row r="9675">
          <cell r="G9675">
            <v>71065425</v>
          </cell>
          <cell r="I9675">
            <v>-10000</v>
          </cell>
        </row>
        <row r="9676">
          <cell r="G9676">
            <v>71827312</v>
          </cell>
          <cell r="I9676">
            <v>-1809</v>
          </cell>
        </row>
        <row r="9677">
          <cell r="G9677">
            <v>72339811</v>
          </cell>
          <cell r="I9677">
            <v>-2054</v>
          </cell>
        </row>
        <row r="9678">
          <cell r="I9678">
            <v>-300</v>
          </cell>
        </row>
        <row r="9679">
          <cell r="I9679">
            <v>-36</v>
          </cell>
        </row>
        <row r="9680">
          <cell r="I9680">
            <v>-95.68</v>
          </cell>
        </row>
        <row r="9681">
          <cell r="G9681">
            <v>11324</v>
          </cell>
          <cell r="I9681">
            <v>9990</v>
          </cell>
        </row>
        <row r="9682">
          <cell r="G9682">
            <v>71827344</v>
          </cell>
          <cell r="I9682">
            <v>-4000</v>
          </cell>
        </row>
        <row r="9683">
          <cell r="I9683">
            <v>-907.5</v>
          </cell>
        </row>
        <row r="9684">
          <cell r="I9684">
            <v>-31.8</v>
          </cell>
        </row>
        <row r="9685">
          <cell r="I9685">
            <v>-175.18</v>
          </cell>
        </row>
        <row r="9686">
          <cell r="G9686">
            <v>11340</v>
          </cell>
          <cell r="I9686">
            <v>12795</v>
          </cell>
        </row>
        <row r="9687">
          <cell r="G9687">
            <v>11341</v>
          </cell>
          <cell r="I9687">
            <v>5800</v>
          </cell>
        </row>
        <row r="9688">
          <cell r="G9688">
            <v>71065377</v>
          </cell>
          <cell r="I9688">
            <v>-3305.28</v>
          </cell>
        </row>
        <row r="9689">
          <cell r="G9689">
            <v>71065423</v>
          </cell>
          <cell r="I9689">
            <v>-5445</v>
          </cell>
        </row>
        <row r="9690">
          <cell r="I9690">
            <v>-499.5</v>
          </cell>
        </row>
        <row r="9691">
          <cell r="I9691">
            <v>-29.45</v>
          </cell>
        </row>
        <row r="9692">
          <cell r="I9692">
            <v>-4006.4</v>
          </cell>
        </row>
        <row r="9693">
          <cell r="I9693">
            <v>-2253.6</v>
          </cell>
        </row>
        <row r="9694">
          <cell r="I9694">
            <v>-1953.12</v>
          </cell>
        </row>
        <row r="9695">
          <cell r="G9695">
            <v>11321</v>
          </cell>
          <cell r="I9695">
            <v>5000</v>
          </cell>
        </row>
        <row r="9696">
          <cell r="G9696">
            <v>11329</v>
          </cell>
          <cell r="I9696">
            <v>10000</v>
          </cell>
        </row>
        <row r="9697">
          <cell r="G9697">
            <v>11329</v>
          </cell>
          <cell r="I9697">
            <v>3000</v>
          </cell>
        </row>
        <row r="9698">
          <cell r="G9698">
            <v>11336</v>
          </cell>
          <cell r="I9698">
            <v>7050</v>
          </cell>
        </row>
        <row r="9699">
          <cell r="G9699">
            <v>11337</v>
          </cell>
          <cell r="I9699">
            <v>15800</v>
          </cell>
        </row>
        <row r="9700">
          <cell r="G9700">
            <v>11340</v>
          </cell>
          <cell r="I9700">
            <v>12795</v>
          </cell>
        </row>
        <row r="9701">
          <cell r="G9701">
            <v>71065380</v>
          </cell>
          <cell r="I9701">
            <v>-2187</v>
          </cell>
        </row>
        <row r="9702">
          <cell r="G9702">
            <v>71065402</v>
          </cell>
          <cell r="I9702">
            <v>-2000</v>
          </cell>
        </row>
        <row r="9703">
          <cell r="G9703">
            <v>71827314</v>
          </cell>
          <cell r="I9703">
            <v>-9411.16</v>
          </cell>
        </row>
        <row r="9704">
          <cell r="I9704">
            <v>-729.43</v>
          </cell>
        </row>
        <row r="9705">
          <cell r="I9705">
            <v>-80.739999999999995</v>
          </cell>
        </row>
        <row r="9706">
          <cell r="I9706">
            <v>-87.53</v>
          </cell>
        </row>
        <row r="9707">
          <cell r="I9707">
            <v>-3974.69</v>
          </cell>
        </row>
        <row r="9708">
          <cell r="I9708">
            <v>-2356.38</v>
          </cell>
        </row>
        <row r="9709">
          <cell r="I9709">
            <v>-1524.9</v>
          </cell>
        </row>
        <row r="9710">
          <cell r="G9710">
            <v>11321</v>
          </cell>
          <cell r="I9710">
            <v>4500</v>
          </cell>
        </row>
        <row r="9711">
          <cell r="G9711">
            <v>71065412</v>
          </cell>
          <cell r="I9711">
            <v>-15000</v>
          </cell>
        </row>
        <row r="9712">
          <cell r="G9712">
            <v>71827317</v>
          </cell>
          <cell r="I9712">
            <v>-2800</v>
          </cell>
        </row>
        <row r="9713">
          <cell r="G9713">
            <v>71827319</v>
          </cell>
          <cell r="I9713">
            <v>-714.52</v>
          </cell>
        </row>
        <row r="9714">
          <cell r="G9714">
            <v>71827320</v>
          </cell>
          <cell r="I9714">
            <v>-648.35</v>
          </cell>
        </row>
        <row r="9715">
          <cell r="I9715">
            <v>-2365.6999999999998</v>
          </cell>
        </row>
        <row r="9716">
          <cell r="I9716">
            <v>-205.88</v>
          </cell>
        </row>
        <row r="9717">
          <cell r="I9717">
            <v>-95.12</v>
          </cell>
        </row>
        <row r="9718">
          <cell r="I9718">
            <v>20109.03</v>
          </cell>
        </row>
        <row r="9719">
          <cell r="G9719">
            <v>11126</v>
          </cell>
          <cell r="I9719">
            <v>3108</v>
          </cell>
        </row>
        <row r="9720">
          <cell r="G9720">
            <v>11226</v>
          </cell>
          <cell r="I9720">
            <v>8500</v>
          </cell>
        </row>
        <row r="9721">
          <cell r="G9721">
            <v>11227</v>
          </cell>
          <cell r="I9721">
            <v>7500</v>
          </cell>
        </row>
        <row r="9722">
          <cell r="G9722">
            <v>11315</v>
          </cell>
          <cell r="I9722">
            <v>3700</v>
          </cell>
        </row>
        <row r="9723">
          <cell r="G9723">
            <v>11320</v>
          </cell>
          <cell r="I9723">
            <v>5000</v>
          </cell>
        </row>
        <row r="9724">
          <cell r="G9724">
            <v>11325</v>
          </cell>
          <cell r="I9724">
            <v>5000</v>
          </cell>
        </row>
        <row r="9725">
          <cell r="G9725">
            <v>71065390</v>
          </cell>
          <cell r="I9725">
            <v>-10000</v>
          </cell>
        </row>
        <row r="9726">
          <cell r="G9726">
            <v>71065394</v>
          </cell>
          <cell r="I9726">
            <v>-4000</v>
          </cell>
        </row>
        <row r="9727">
          <cell r="G9727">
            <v>71065422</v>
          </cell>
          <cell r="I9727">
            <v>-2060</v>
          </cell>
        </row>
        <row r="9728">
          <cell r="G9728">
            <v>71827327</v>
          </cell>
          <cell r="I9728">
            <v>-2560.02</v>
          </cell>
        </row>
        <row r="9729">
          <cell r="I9729">
            <v>300</v>
          </cell>
        </row>
        <row r="9730">
          <cell r="I9730">
            <v>100</v>
          </cell>
        </row>
        <row r="9731">
          <cell r="I9731">
            <v>-1230.45</v>
          </cell>
        </row>
        <row r="9732">
          <cell r="I9732">
            <v>-147.65</v>
          </cell>
        </row>
        <row r="9733">
          <cell r="I9733">
            <v>-129.16999999999999</v>
          </cell>
        </row>
        <row r="9734">
          <cell r="I9734">
            <v>-160.1</v>
          </cell>
        </row>
        <row r="9735">
          <cell r="I9735">
            <v>-136.94</v>
          </cell>
        </row>
        <row r="9736">
          <cell r="G9736">
            <v>11343</v>
          </cell>
          <cell r="I9736">
            <v>500</v>
          </cell>
        </row>
        <row r="9737">
          <cell r="G9737">
            <v>71065397</v>
          </cell>
          <cell r="I9737">
            <v>-4820.8999999999996</v>
          </cell>
        </row>
        <row r="9738">
          <cell r="G9738">
            <v>71065420</v>
          </cell>
          <cell r="I9738">
            <v>-2200</v>
          </cell>
        </row>
        <row r="9739">
          <cell r="G9739">
            <v>71827305</v>
          </cell>
          <cell r="I9739">
            <v>-3930.2</v>
          </cell>
        </row>
        <row r="9740">
          <cell r="I9740">
            <v>-31.16</v>
          </cell>
        </row>
        <row r="9741">
          <cell r="I9741">
            <v>-1500</v>
          </cell>
        </row>
        <row r="9742">
          <cell r="I9742">
            <v>-1300</v>
          </cell>
        </row>
        <row r="9743">
          <cell r="I9743">
            <v>-1645.55</v>
          </cell>
        </row>
        <row r="9744">
          <cell r="I9744">
            <v>-119.1</v>
          </cell>
        </row>
        <row r="9745">
          <cell r="I9745">
            <v>-197.47</v>
          </cell>
        </row>
        <row r="9746">
          <cell r="G9746">
            <v>71065396</v>
          </cell>
          <cell r="I9746">
            <v>-4349</v>
          </cell>
        </row>
        <row r="9747">
          <cell r="G9747">
            <v>71827306</v>
          </cell>
          <cell r="I9747">
            <v>-6050</v>
          </cell>
        </row>
        <row r="9748">
          <cell r="G9748">
            <v>72339827</v>
          </cell>
          <cell r="I9748">
            <v>-12521.54</v>
          </cell>
        </row>
        <row r="9749">
          <cell r="G9749">
            <v>72339828</v>
          </cell>
          <cell r="I9749">
            <v>-10000</v>
          </cell>
        </row>
        <row r="9750">
          <cell r="I9750">
            <v>-23.44</v>
          </cell>
        </row>
        <row r="9751">
          <cell r="I9751">
            <v>-2.81</v>
          </cell>
        </row>
        <row r="9752">
          <cell r="I9752">
            <v>-92.38</v>
          </cell>
        </row>
        <row r="9753">
          <cell r="I9753">
            <v>-2.46</v>
          </cell>
        </row>
        <row r="9754">
          <cell r="I9754">
            <v>-11.7</v>
          </cell>
        </row>
        <row r="9755">
          <cell r="G9755">
            <v>11223</v>
          </cell>
          <cell r="I9755">
            <v>6000</v>
          </cell>
        </row>
        <row r="9756">
          <cell r="G9756">
            <v>11304</v>
          </cell>
          <cell r="I9756">
            <v>4966.1499999999996</v>
          </cell>
        </row>
        <row r="9757">
          <cell r="G9757">
            <v>11321</v>
          </cell>
          <cell r="I9757">
            <v>5000</v>
          </cell>
        </row>
        <row r="9758">
          <cell r="G9758">
            <v>11338</v>
          </cell>
          <cell r="I9758">
            <v>3900</v>
          </cell>
        </row>
        <row r="9759">
          <cell r="G9759">
            <v>71065414</v>
          </cell>
          <cell r="I9759">
            <v>-15231.38</v>
          </cell>
        </row>
        <row r="9760">
          <cell r="G9760">
            <v>71827301</v>
          </cell>
          <cell r="I9760">
            <v>-10000</v>
          </cell>
        </row>
        <row r="9761">
          <cell r="G9761">
            <v>71827313</v>
          </cell>
          <cell r="I9761">
            <v>-5481.3</v>
          </cell>
        </row>
        <row r="9762">
          <cell r="I9762">
            <v>-197.74</v>
          </cell>
        </row>
        <row r="9763">
          <cell r="I9763">
            <v>-6.05</v>
          </cell>
        </row>
        <row r="9764">
          <cell r="G9764">
            <v>11278</v>
          </cell>
          <cell r="I9764">
            <v>12300</v>
          </cell>
        </row>
        <row r="9765">
          <cell r="G9765">
            <v>11321</v>
          </cell>
          <cell r="I9765">
            <v>5000</v>
          </cell>
        </row>
        <row r="9766">
          <cell r="G9766">
            <v>11351</v>
          </cell>
          <cell r="I9766">
            <v>1000</v>
          </cell>
        </row>
        <row r="9767">
          <cell r="G9767">
            <v>71065395</v>
          </cell>
          <cell r="I9767">
            <v>-4000</v>
          </cell>
        </row>
        <row r="9768">
          <cell r="G9768">
            <v>71065404</v>
          </cell>
          <cell r="I9768">
            <v>-3000</v>
          </cell>
        </row>
        <row r="9769">
          <cell r="G9769">
            <v>71065408</v>
          </cell>
          <cell r="I9769">
            <v>-15000</v>
          </cell>
        </row>
        <row r="9770">
          <cell r="G9770">
            <v>72339831</v>
          </cell>
          <cell r="I9770">
            <v>-6597.72</v>
          </cell>
        </row>
        <row r="9771">
          <cell r="I9771">
            <v>-993.31</v>
          </cell>
        </row>
        <row r="9772">
          <cell r="I9772">
            <v>-119.2</v>
          </cell>
        </row>
        <row r="9773">
          <cell r="I9773">
            <v>-184.28</v>
          </cell>
        </row>
        <row r="9774">
          <cell r="I9774">
            <v>-71.7</v>
          </cell>
        </row>
        <row r="9775">
          <cell r="G9775">
            <v>11221</v>
          </cell>
          <cell r="I9775">
            <v>5000</v>
          </cell>
        </row>
        <row r="9776">
          <cell r="G9776">
            <v>11331</v>
          </cell>
          <cell r="I9776">
            <v>1000</v>
          </cell>
        </row>
        <row r="9777">
          <cell r="G9777">
            <v>11331</v>
          </cell>
          <cell r="I9777">
            <v>5000</v>
          </cell>
        </row>
        <row r="9778">
          <cell r="G9778">
            <v>11345</v>
          </cell>
          <cell r="I9778">
            <v>14550</v>
          </cell>
        </row>
        <row r="9779">
          <cell r="G9779">
            <v>11347</v>
          </cell>
          <cell r="I9779">
            <v>21500</v>
          </cell>
        </row>
        <row r="9780">
          <cell r="G9780">
            <v>11349</v>
          </cell>
          <cell r="I9780">
            <v>7300</v>
          </cell>
        </row>
        <row r="9781">
          <cell r="G9781">
            <v>11353</v>
          </cell>
          <cell r="I9781">
            <v>10800</v>
          </cell>
        </row>
        <row r="9782">
          <cell r="G9782">
            <v>71827309</v>
          </cell>
          <cell r="I9782">
            <v>-10614.71</v>
          </cell>
        </row>
        <row r="9783">
          <cell r="G9783">
            <v>71827339</v>
          </cell>
          <cell r="I9783">
            <v>-4000</v>
          </cell>
        </row>
        <row r="9784">
          <cell r="I9784">
            <v>-911.42</v>
          </cell>
        </row>
        <row r="9785">
          <cell r="I9785">
            <v>-109.37</v>
          </cell>
        </row>
        <row r="9786">
          <cell r="I9786">
            <v>-177.55</v>
          </cell>
        </row>
        <row r="9787">
          <cell r="I9787">
            <v>-2991.88</v>
          </cell>
        </row>
        <row r="9788">
          <cell r="I9788">
            <v>-1395.62</v>
          </cell>
        </row>
        <row r="9789">
          <cell r="I9789">
            <v>-16.170000000000002</v>
          </cell>
        </row>
        <row r="9790">
          <cell r="I9790">
            <v>-77</v>
          </cell>
        </row>
        <row r="9791">
          <cell r="I9791">
            <v>-6.77</v>
          </cell>
        </row>
        <row r="9792">
          <cell r="I9792">
            <v>-32.25</v>
          </cell>
        </row>
        <row r="9793">
          <cell r="G9793">
            <v>11221</v>
          </cell>
          <cell r="I9793">
            <v>5000</v>
          </cell>
        </row>
        <row r="9794">
          <cell r="G9794">
            <v>11231</v>
          </cell>
          <cell r="I9794">
            <v>3600</v>
          </cell>
        </row>
        <row r="9795">
          <cell r="G9795">
            <v>11240</v>
          </cell>
          <cell r="I9795">
            <v>2607</v>
          </cell>
        </row>
        <row r="9796">
          <cell r="G9796">
            <v>11240</v>
          </cell>
          <cell r="I9796">
            <v>2000</v>
          </cell>
        </row>
        <row r="9797">
          <cell r="G9797">
            <v>11240</v>
          </cell>
          <cell r="I9797">
            <v>2000</v>
          </cell>
        </row>
        <row r="9798">
          <cell r="G9798">
            <v>11350</v>
          </cell>
          <cell r="I9798">
            <v>20000</v>
          </cell>
        </row>
        <row r="9799">
          <cell r="G9799">
            <v>11350</v>
          </cell>
          <cell r="I9799">
            <v>5352</v>
          </cell>
        </row>
        <row r="9800">
          <cell r="G9800">
            <v>11357</v>
          </cell>
          <cell r="I9800">
            <v>39000</v>
          </cell>
        </row>
        <row r="9801">
          <cell r="G9801">
            <v>11359</v>
          </cell>
          <cell r="I9801">
            <v>1100</v>
          </cell>
        </row>
        <row r="9802">
          <cell r="G9802">
            <v>11359</v>
          </cell>
          <cell r="I9802">
            <v>1100</v>
          </cell>
        </row>
        <row r="9803">
          <cell r="I9803">
            <v>-3038.13</v>
          </cell>
        </row>
        <row r="9804">
          <cell r="I9804">
            <v>-364.58</v>
          </cell>
        </row>
        <row r="9805">
          <cell r="I9805">
            <v>-93.96</v>
          </cell>
        </row>
        <row r="9806">
          <cell r="I9806">
            <v>-4399.54</v>
          </cell>
        </row>
        <row r="9807">
          <cell r="I9807">
            <v>-978.74</v>
          </cell>
        </row>
        <row r="9808">
          <cell r="I9808">
            <v>-331.44499999999999</v>
          </cell>
        </row>
        <row r="9809">
          <cell r="I9809">
            <v>-331.44499999999999</v>
          </cell>
        </row>
        <row r="9810">
          <cell r="I9810">
            <v>-1.51</v>
          </cell>
        </row>
        <row r="9811">
          <cell r="I9811">
            <v>-7.2</v>
          </cell>
        </row>
        <row r="9812">
          <cell r="G9812">
            <v>11346</v>
          </cell>
          <cell r="I9812">
            <v>3245</v>
          </cell>
        </row>
        <row r="9813">
          <cell r="G9813">
            <v>11360</v>
          </cell>
          <cell r="I9813">
            <v>1760</v>
          </cell>
        </row>
        <row r="9814">
          <cell r="G9814">
            <v>11364</v>
          </cell>
          <cell r="I9814">
            <v>6220</v>
          </cell>
        </row>
        <row r="9815">
          <cell r="G9815">
            <v>11381</v>
          </cell>
          <cell r="I9815">
            <v>1760</v>
          </cell>
        </row>
        <row r="9816">
          <cell r="G9816">
            <v>71827302</v>
          </cell>
          <cell r="I9816">
            <v>-14076.02</v>
          </cell>
        </row>
        <row r="9817">
          <cell r="G9817">
            <v>71827345</v>
          </cell>
          <cell r="I9817">
            <v>-4300</v>
          </cell>
        </row>
        <row r="9818">
          <cell r="I9818">
            <v>-3785.89</v>
          </cell>
        </row>
        <row r="9819">
          <cell r="I9819">
            <v>-454.3</v>
          </cell>
        </row>
        <row r="9820">
          <cell r="I9820">
            <v>-18.28</v>
          </cell>
        </row>
        <row r="9821">
          <cell r="I9821">
            <v>-142.69999999999999</v>
          </cell>
        </row>
        <row r="9822">
          <cell r="I9822">
            <v>-1071.3800000000001</v>
          </cell>
        </row>
        <row r="9823">
          <cell r="G9823">
            <v>11344</v>
          </cell>
          <cell r="I9823">
            <v>10000</v>
          </cell>
        </row>
        <row r="9824">
          <cell r="G9824">
            <v>11373</v>
          </cell>
          <cell r="I9824">
            <v>2800</v>
          </cell>
        </row>
        <row r="9825">
          <cell r="G9825">
            <v>71065407</v>
          </cell>
          <cell r="I9825">
            <v>-4500</v>
          </cell>
        </row>
        <row r="9826">
          <cell r="G9826">
            <v>71065413</v>
          </cell>
          <cell r="I9826">
            <v>-15000</v>
          </cell>
        </row>
        <row r="9827">
          <cell r="I9827">
            <v>-588.54999999999995</v>
          </cell>
        </row>
        <row r="9828">
          <cell r="I9828">
            <v>-70.62</v>
          </cell>
        </row>
        <row r="9829">
          <cell r="I9829">
            <v>-132.97999999999999</v>
          </cell>
        </row>
        <row r="9830">
          <cell r="G9830">
            <v>11221</v>
          </cell>
          <cell r="I9830">
            <v>10000</v>
          </cell>
        </row>
        <row r="9831">
          <cell r="G9831">
            <v>11311</v>
          </cell>
          <cell r="I9831">
            <v>1760</v>
          </cell>
        </row>
        <row r="9832">
          <cell r="G9832">
            <v>11313</v>
          </cell>
          <cell r="I9832">
            <v>3245</v>
          </cell>
        </row>
        <row r="9833">
          <cell r="G9833">
            <v>71827322</v>
          </cell>
          <cell r="I9833">
            <v>-895.4</v>
          </cell>
        </row>
        <row r="9834">
          <cell r="G9834">
            <v>71827331</v>
          </cell>
          <cell r="I9834">
            <v>-2286.9</v>
          </cell>
        </row>
        <row r="9835">
          <cell r="I9835">
            <v>126674.45</v>
          </cell>
        </row>
        <row r="9836">
          <cell r="I9836">
            <v>-640</v>
          </cell>
        </row>
        <row r="9837">
          <cell r="I9837">
            <v>-76.8</v>
          </cell>
        </row>
        <row r="9838">
          <cell r="I9838">
            <v>-120.53</v>
          </cell>
        </row>
        <row r="9839">
          <cell r="I9839">
            <v>-1.26</v>
          </cell>
        </row>
        <row r="9840">
          <cell r="I9840">
            <v>-6</v>
          </cell>
        </row>
        <row r="9841">
          <cell r="I9841">
            <v>-8.09</v>
          </cell>
        </row>
        <row r="9842">
          <cell r="I9842">
            <v>-38.5</v>
          </cell>
        </row>
        <row r="9843">
          <cell r="I9843">
            <v>-17.850000000000001</v>
          </cell>
        </row>
        <row r="9844">
          <cell r="I9844">
            <v>-85</v>
          </cell>
        </row>
        <row r="9845">
          <cell r="I9845">
            <v>-108.83</v>
          </cell>
        </row>
        <row r="9846">
          <cell r="I9846">
            <v>-20000</v>
          </cell>
        </row>
        <row r="9847">
          <cell r="G9847">
            <v>11256</v>
          </cell>
          <cell r="I9847">
            <v>7000</v>
          </cell>
        </row>
        <row r="9848">
          <cell r="G9848">
            <v>11367</v>
          </cell>
          <cell r="I9848">
            <v>3625</v>
          </cell>
        </row>
        <row r="9849">
          <cell r="G9849">
            <v>11367</v>
          </cell>
          <cell r="I9849">
            <v>3625</v>
          </cell>
        </row>
        <row r="9850">
          <cell r="G9850">
            <v>11370</v>
          </cell>
          <cell r="I9850">
            <v>2200</v>
          </cell>
        </row>
        <row r="9851">
          <cell r="G9851">
            <v>11374</v>
          </cell>
          <cell r="I9851">
            <v>1500</v>
          </cell>
        </row>
        <row r="9852">
          <cell r="G9852" t="str">
            <v>zz</v>
          </cell>
          <cell r="I9852">
            <v>100</v>
          </cell>
        </row>
        <row r="9853">
          <cell r="I9853">
            <v>-744.81</v>
          </cell>
        </row>
        <row r="9854">
          <cell r="I9854">
            <v>-89.38</v>
          </cell>
        </row>
        <row r="9855">
          <cell r="I9855">
            <v>-143.88</v>
          </cell>
        </row>
        <row r="9856">
          <cell r="I9856">
            <v>-795.34</v>
          </cell>
        </row>
        <row r="9857">
          <cell r="I9857">
            <v>-3320</v>
          </cell>
        </row>
        <row r="9858">
          <cell r="I9858">
            <v>-1928</v>
          </cell>
        </row>
        <row r="9859">
          <cell r="I9859">
            <v>-4275</v>
          </cell>
        </row>
        <row r="9860">
          <cell r="I9860">
            <v>-2196</v>
          </cell>
        </row>
        <row r="9861">
          <cell r="I9861">
            <v>-2028</v>
          </cell>
        </row>
        <row r="9862">
          <cell r="I9862">
            <v>-4775</v>
          </cell>
        </row>
        <row r="9863">
          <cell r="I9863">
            <v>-27000</v>
          </cell>
        </row>
        <row r="9864">
          <cell r="G9864">
            <v>11201</v>
          </cell>
          <cell r="I9864">
            <v>6000</v>
          </cell>
        </row>
        <row r="9865">
          <cell r="G9865">
            <v>11201</v>
          </cell>
          <cell r="I9865">
            <v>10000</v>
          </cell>
        </row>
        <row r="9866">
          <cell r="G9866">
            <v>11201</v>
          </cell>
          <cell r="I9866">
            <v>5000</v>
          </cell>
        </row>
        <row r="9867">
          <cell r="G9867">
            <v>11306</v>
          </cell>
          <cell r="I9867">
            <v>2010</v>
          </cell>
        </row>
        <row r="9868">
          <cell r="I9868">
            <v>-862.73</v>
          </cell>
        </row>
        <row r="9869">
          <cell r="I9869">
            <v>-277.61</v>
          </cell>
        </row>
        <row r="9870">
          <cell r="I9870">
            <v>-52.53</v>
          </cell>
        </row>
        <row r="9871">
          <cell r="I9871">
            <v>-4525</v>
          </cell>
        </row>
        <row r="9872">
          <cell r="G9872">
            <v>11293</v>
          </cell>
          <cell r="I9872">
            <v>20200</v>
          </cell>
        </row>
        <row r="9873">
          <cell r="G9873">
            <v>11294</v>
          </cell>
          <cell r="I9873">
            <v>2500</v>
          </cell>
        </row>
        <row r="9874">
          <cell r="G9874">
            <v>11305</v>
          </cell>
          <cell r="I9874">
            <v>8800</v>
          </cell>
        </row>
        <row r="9875">
          <cell r="G9875">
            <v>11341</v>
          </cell>
          <cell r="I9875">
            <v>5800</v>
          </cell>
        </row>
        <row r="9876">
          <cell r="I9876">
            <v>-1150.5</v>
          </cell>
        </row>
        <row r="9877">
          <cell r="I9877">
            <v>-138.06</v>
          </cell>
        </row>
        <row r="9878">
          <cell r="I9878">
            <v>-32.33</v>
          </cell>
        </row>
        <row r="9879">
          <cell r="I9879">
            <v>-5000</v>
          </cell>
        </row>
        <row r="9880">
          <cell r="G9880">
            <v>11229</v>
          </cell>
          <cell r="I9880">
            <v>13100</v>
          </cell>
        </row>
        <row r="9881">
          <cell r="G9881">
            <v>11247</v>
          </cell>
          <cell r="I9881">
            <v>58750</v>
          </cell>
        </row>
        <row r="9882">
          <cell r="G9882">
            <v>11270</v>
          </cell>
          <cell r="I9882">
            <v>2100</v>
          </cell>
        </row>
        <row r="9883">
          <cell r="G9883">
            <v>11324</v>
          </cell>
          <cell r="I9883">
            <v>10000</v>
          </cell>
        </row>
        <row r="9884">
          <cell r="G9884">
            <v>11338</v>
          </cell>
          <cell r="I9884">
            <v>2000</v>
          </cell>
        </row>
        <row r="9885">
          <cell r="G9885">
            <v>11350</v>
          </cell>
          <cell r="I9885">
            <v>644</v>
          </cell>
        </row>
        <row r="9886">
          <cell r="I9886">
            <v>-1865</v>
          </cell>
        </row>
        <row r="9887">
          <cell r="I9887">
            <v>-223.8</v>
          </cell>
        </row>
        <row r="9888">
          <cell r="I9888">
            <v>-36.9</v>
          </cell>
        </row>
        <row r="9889">
          <cell r="I9889">
            <v>-679.29</v>
          </cell>
        </row>
        <row r="9890">
          <cell r="I9890">
            <v>-429.16</v>
          </cell>
        </row>
        <row r="9891">
          <cell r="G9891">
            <v>11286</v>
          </cell>
          <cell r="I9891">
            <v>10000</v>
          </cell>
        </row>
        <row r="9892">
          <cell r="G9892">
            <v>11379</v>
          </cell>
          <cell r="I9892">
            <v>1760</v>
          </cell>
        </row>
        <row r="9893">
          <cell r="G9893">
            <v>71827332</v>
          </cell>
          <cell r="I9893">
            <v>-2838</v>
          </cell>
        </row>
        <row r="9894">
          <cell r="I9894">
            <v>-4295.74</v>
          </cell>
        </row>
        <row r="9895">
          <cell r="I9895">
            <v>-455.48</v>
          </cell>
        </row>
        <row r="9896">
          <cell r="I9896">
            <v>-13.76</v>
          </cell>
        </row>
        <row r="9897">
          <cell r="I9897">
            <v>-108.83</v>
          </cell>
        </row>
        <row r="9898">
          <cell r="I9898">
            <v>-25000</v>
          </cell>
        </row>
        <row r="9899">
          <cell r="G9899">
            <v>11376</v>
          </cell>
          <cell r="I9899">
            <v>9000</v>
          </cell>
        </row>
        <row r="9900">
          <cell r="G9900">
            <v>11382</v>
          </cell>
          <cell r="I9900">
            <v>2340</v>
          </cell>
        </row>
        <row r="9901">
          <cell r="G9901">
            <v>71065409</v>
          </cell>
          <cell r="I9901">
            <v>-17000</v>
          </cell>
        </row>
        <row r="9902">
          <cell r="G9902">
            <v>71827340</v>
          </cell>
          <cell r="I9902">
            <v>-4349</v>
          </cell>
        </row>
        <row r="9903">
          <cell r="G9903">
            <v>72810801</v>
          </cell>
          <cell r="I9903">
            <v>-6400</v>
          </cell>
        </row>
        <row r="9904">
          <cell r="I9904">
            <v>-11000</v>
          </cell>
        </row>
        <row r="9905">
          <cell r="I9905">
            <v>11000</v>
          </cell>
        </row>
        <row r="9906">
          <cell r="I9906">
            <v>-582.55999999999995</v>
          </cell>
        </row>
        <row r="9907">
          <cell r="I9907">
            <v>-69.91</v>
          </cell>
        </row>
        <row r="9908">
          <cell r="I9908">
            <v>-192.8</v>
          </cell>
        </row>
        <row r="9909">
          <cell r="I9909">
            <v>-470.32</v>
          </cell>
        </row>
        <row r="9910">
          <cell r="I9910">
            <v>-0.63</v>
          </cell>
        </row>
        <row r="9911">
          <cell r="I9911">
            <v>-3.02</v>
          </cell>
        </row>
        <row r="9912">
          <cell r="G9912">
            <v>11238</v>
          </cell>
          <cell r="I9912">
            <v>37800</v>
          </cell>
        </row>
        <row r="9913">
          <cell r="G9913">
            <v>11292</v>
          </cell>
          <cell r="I9913">
            <v>15400</v>
          </cell>
        </row>
        <row r="9914">
          <cell r="G9914">
            <v>71065381</v>
          </cell>
          <cell r="I9914">
            <v>-2187</v>
          </cell>
        </row>
        <row r="9915">
          <cell r="G9915">
            <v>71065387</v>
          </cell>
          <cell r="I9915">
            <v>-4000</v>
          </cell>
        </row>
        <row r="9916">
          <cell r="G9916">
            <v>72810796</v>
          </cell>
          <cell r="I9916">
            <v>-1459.02</v>
          </cell>
        </row>
        <row r="9917">
          <cell r="I9917">
            <v>-1093.48</v>
          </cell>
        </row>
        <row r="9918">
          <cell r="I9918">
            <v>-170.01</v>
          </cell>
        </row>
        <row r="9919">
          <cell r="I9919">
            <v>-131.22</v>
          </cell>
        </row>
        <row r="9920">
          <cell r="I9920">
            <v>550</v>
          </cell>
        </row>
        <row r="9921">
          <cell r="I9921">
            <v>66</v>
          </cell>
        </row>
        <row r="9922">
          <cell r="I9922">
            <v>-4759</v>
          </cell>
        </row>
        <row r="9923">
          <cell r="I9923">
            <v>-320</v>
          </cell>
        </row>
        <row r="9924">
          <cell r="G9924">
            <v>11386</v>
          </cell>
          <cell r="I9924">
            <v>11025</v>
          </cell>
        </row>
        <row r="9925">
          <cell r="G9925">
            <v>71827346</v>
          </cell>
          <cell r="I9925">
            <v>-14000</v>
          </cell>
        </row>
        <row r="9926">
          <cell r="G9926">
            <v>72339822</v>
          </cell>
          <cell r="I9926">
            <v>-5000</v>
          </cell>
        </row>
        <row r="9927">
          <cell r="I9927">
            <v>500</v>
          </cell>
        </row>
        <row r="9928">
          <cell r="I9928">
            <v>-4.63</v>
          </cell>
        </row>
        <row r="9929">
          <cell r="I9929">
            <v>-22.05</v>
          </cell>
        </row>
        <row r="9930">
          <cell r="I9930">
            <v>-2660</v>
          </cell>
        </row>
        <row r="9931">
          <cell r="I9931">
            <v>-319.2</v>
          </cell>
        </row>
        <row r="9932">
          <cell r="I9932">
            <v>-82.9</v>
          </cell>
        </row>
        <row r="9933">
          <cell r="I9933">
            <v>-3000</v>
          </cell>
        </row>
        <row r="9934">
          <cell r="I9934">
            <v>-9900.5499999999993</v>
          </cell>
        </row>
        <row r="9935">
          <cell r="G9935">
            <v>11300</v>
          </cell>
          <cell r="I9935">
            <v>19360</v>
          </cell>
        </row>
        <row r="9936">
          <cell r="G9936">
            <v>11358</v>
          </cell>
          <cell r="I9936">
            <v>4000</v>
          </cell>
        </row>
        <row r="9937">
          <cell r="G9937">
            <v>11388</v>
          </cell>
          <cell r="I9937">
            <v>15200</v>
          </cell>
        </row>
        <row r="9938">
          <cell r="G9938">
            <v>71827310</v>
          </cell>
          <cell r="I9938">
            <v>-12000</v>
          </cell>
        </row>
        <row r="9939">
          <cell r="I9939">
            <v>-576.25</v>
          </cell>
        </row>
        <row r="9940">
          <cell r="I9940">
            <v>-207.52</v>
          </cell>
        </row>
        <row r="9941">
          <cell r="I9941">
            <v>-69.150000000000006</v>
          </cell>
        </row>
        <row r="9942">
          <cell r="I9942">
            <v>-6.38</v>
          </cell>
        </row>
        <row r="9943">
          <cell r="I9943">
            <v>-30.4</v>
          </cell>
        </row>
        <row r="9944">
          <cell r="G9944">
            <v>11390</v>
          </cell>
          <cell r="I9944">
            <v>10000</v>
          </cell>
        </row>
        <row r="9945">
          <cell r="G9945">
            <v>71065421</v>
          </cell>
          <cell r="I9945">
            <v>-2200</v>
          </cell>
        </row>
        <row r="9946">
          <cell r="G9946">
            <v>71827315</v>
          </cell>
          <cell r="I9946">
            <v>-9411.16</v>
          </cell>
        </row>
        <row r="9947">
          <cell r="G9947">
            <v>72339809</v>
          </cell>
          <cell r="I9947">
            <v>-3266</v>
          </cell>
        </row>
        <row r="9948">
          <cell r="I9948">
            <v>-1928</v>
          </cell>
        </row>
        <row r="9949">
          <cell r="I9949">
            <v>-231.36</v>
          </cell>
        </row>
        <row r="9950">
          <cell r="I9950">
            <v>-75.680000000000007</v>
          </cell>
        </row>
        <row r="9951">
          <cell r="I9951">
            <v>-1500</v>
          </cell>
        </row>
        <row r="9952">
          <cell r="I9952">
            <v>-1300</v>
          </cell>
        </row>
        <row r="9953">
          <cell r="I9953">
            <v>-700</v>
          </cell>
        </row>
        <row r="9954">
          <cell r="I9954">
            <v>-16604.580000000002</v>
          </cell>
        </row>
        <row r="9955">
          <cell r="I9955">
            <v>-1524.9</v>
          </cell>
        </row>
        <row r="9956">
          <cell r="I9956">
            <v>-98.19</v>
          </cell>
        </row>
        <row r="9957">
          <cell r="I9957">
            <v>-11204.74</v>
          </cell>
        </row>
        <row r="9958">
          <cell r="I9958">
            <v>-18000</v>
          </cell>
        </row>
        <row r="9959">
          <cell r="I9959">
            <v>-7000</v>
          </cell>
        </row>
        <row r="9960">
          <cell r="G9960">
            <v>11323</v>
          </cell>
          <cell r="I9960">
            <v>6000</v>
          </cell>
        </row>
        <row r="9961">
          <cell r="G9961">
            <v>11337</v>
          </cell>
          <cell r="I9961">
            <v>15800</v>
          </cell>
        </row>
        <row r="9962">
          <cell r="G9962">
            <v>11390</v>
          </cell>
          <cell r="I9962">
            <v>300</v>
          </cell>
        </row>
        <row r="9963">
          <cell r="G9963">
            <v>11400</v>
          </cell>
          <cell r="I9963">
            <v>1500</v>
          </cell>
        </row>
        <row r="9964">
          <cell r="G9964">
            <v>71065410</v>
          </cell>
          <cell r="I9964">
            <v>-17345.599999999999</v>
          </cell>
        </row>
        <row r="9965">
          <cell r="G9965">
            <v>71827318</v>
          </cell>
          <cell r="I9965">
            <v>-2856.64</v>
          </cell>
        </row>
        <row r="9966">
          <cell r="I9966">
            <v>-500</v>
          </cell>
        </row>
        <row r="9967">
          <cell r="I9967">
            <v>-60</v>
          </cell>
        </row>
        <row r="9968">
          <cell r="I9968">
            <v>-447.85</v>
          </cell>
        </row>
        <row r="9969">
          <cell r="I9969">
            <v>-111.3</v>
          </cell>
        </row>
        <row r="9970">
          <cell r="I9970">
            <v>-505.78</v>
          </cell>
        </row>
        <row r="9971">
          <cell r="G9971">
            <v>11394</v>
          </cell>
          <cell r="I9971">
            <v>7700</v>
          </cell>
        </row>
        <row r="9972">
          <cell r="G9972">
            <v>11422</v>
          </cell>
          <cell r="I9972">
            <v>7500</v>
          </cell>
        </row>
        <row r="9973">
          <cell r="G9973">
            <v>71827323</v>
          </cell>
          <cell r="I9973">
            <v>-15000</v>
          </cell>
        </row>
        <row r="9974">
          <cell r="I9974">
            <v>-1174.44</v>
          </cell>
        </row>
        <row r="9975">
          <cell r="I9975">
            <v>-140.93</v>
          </cell>
        </row>
        <row r="9976">
          <cell r="I9976">
            <v>-124.21</v>
          </cell>
        </row>
        <row r="9977">
          <cell r="I9977">
            <v>-1500</v>
          </cell>
        </row>
        <row r="9978">
          <cell r="G9978">
            <v>71827311</v>
          </cell>
          <cell r="I9978">
            <v>-12000</v>
          </cell>
        </row>
        <row r="9979">
          <cell r="G9979">
            <v>72339832</v>
          </cell>
          <cell r="I9979">
            <v>-435.6</v>
          </cell>
        </row>
        <row r="9980">
          <cell r="G9980">
            <v>72810802</v>
          </cell>
          <cell r="I9980">
            <v>-1346.25</v>
          </cell>
        </row>
        <row r="9981">
          <cell r="I9981">
            <v>-760</v>
          </cell>
        </row>
        <row r="9982">
          <cell r="I9982">
            <v>-91.2</v>
          </cell>
        </row>
        <row r="9983">
          <cell r="I9983">
            <v>-106.05</v>
          </cell>
        </row>
        <row r="9984">
          <cell r="I9984">
            <v>-16.170000000000002</v>
          </cell>
        </row>
        <row r="9985">
          <cell r="I9985">
            <v>-77</v>
          </cell>
        </row>
        <row r="9986">
          <cell r="G9986">
            <v>11286</v>
          </cell>
          <cell r="I9986">
            <v>9000</v>
          </cell>
        </row>
        <row r="9987">
          <cell r="G9987">
            <v>11306</v>
          </cell>
          <cell r="I9987">
            <v>2680</v>
          </cell>
        </row>
        <row r="9988">
          <cell r="G9988">
            <v>72339807</v>
          </cell>
          <cell r="I9988">
            <v>-2570</v>
          </cell>
        </row>
        <row r="9989">
          <cell r="G9989">
            <v>72339808</v>
          </cell>
          <cell r="I9989">
            <v>-3662</v>
          </cell>
        </row>
        <row r="9990">
          <cell r="G9990">
            <v>72339829</v>
          </cell>
          <cell r="I9990">
            <v>-925.65</v>
          </cell>
        </row>
        <row r="9991">
          <cell r="G9991">
            <v>72339842</v>
          </cell>
          <cell r="I9991">
            <v>-4175</v>
          </cell>
        </row>
        <row r="9992">
          <cell r="I9992">
            <v>-87.81</v>
          </cell>
        </row>
        <row r="9993">
          <cell r="I9993">
            <v>-17036.23</v>
          </cell>
        </row>
        <row r="9994">
          <cell r="G9994">
            <v>71827333</v>
          </cell>
          <cell r="I9994">
            <v>-3000</v>
          </cell>
        </row>
        <row r="9995">
          <cell r="I9995">
            <v>-6.05</v>
          </cell>
        </row>
        <row r="9996">
          <cell r="I9996">
            <v>-584</v>
          </cell>
        </row>
        <row r="9997">
          <cell r="I9997">
            <v>-70.08</v>
          </cell>
        </row>
        <row r="9998">
          <cell r="I9998">
            <v>-170.21</v>
          </cell>
        </row>
        <row r="9999">
          <cell r="I9999">
            <v>-5000</v>
          </cell>
        </row>
        <row r="10000">
          <cell r="I10000">
            <v>-51.5</v>
          </cell>
        </row>
        <row r="10001">
          <cell r="G10001">
            <v>71827324</v>
          </cell>
          <cell r="I10001">
            <v>-15000</v>
          </cell>
        </row>
        <row r="10002">
          <cell r="G10002">
            <v>71827341</v>
          </cell>
          <cell r="I10002">
            <v>-6600</v>
          </cell>
        </row>
        <row r="10003">
          <cell r="I10003">
            <v>-4500</v>
          </cell>
        </row>
        <row r="10004">
          <cell r="I10004">
            <v>-3900</v>
          </cell>
        </row>
        <row r="10005">
          <cell r="G10005">
            <v>11285</v>
          </cell>
          <cell r="I10005">
            <v>12400</v>
          </cell>
        </row>
        <row r="10006">
          <cell r="G10006">
            <v>11313</v>
          </cell>
          <cell r="I10006">
            <v>3743</v>
          </cell>
        </row>
        <row r="10007">
          <cell r="G10007">
            <v>11313</v>
          </cell>
          <cell r="I10007">
            <v>550</v>
          </cell>
        </row>
        <row r="10008">
          <cell r="G10008">
            <v>11313</v>
          </cell>
          <cell r="I10008">
            <v>2248.1799999999998</v>
          </cell>
        </row>
        <row r="10009">
          <cell r="G10009">
            <v>11346</v>
          </cell>
          <cell r="I10009">
            <v>861.5</v>
          </cell>
        </row>
        <row r="10010">
          <cell r="G10010">
            <v>11346</v>
          </cell>
          <cell r="I10010">
            <v>2500</v>
          </cell>
        </row>
        <row r="10011">
          <cell r="G10011">
            <v>11392</v>
          </cell>
          <cell r="I10011">
            <v>17300</v>
          </cell>
        </row>
        <row r="10012">
          <cell r="G10012">
            <v>71065403</v>
          </cell>
          <cell r="I10012">
            <v>-3000</v>
          </cell>
        </row>
        <row r="10013">
          <cell r="I10013">
            <v>-180</v>
          </cell>
        </row>
        <row r="10014">
          <cell r="G10014">
            <v>11408</v>
          </cell>
          <cell r="I10014">
            <v>500</v>
          </cell>
        </row>
        <row r="10015">
          <cell r="G10015">
            <v>71827348</v>
          </cell>
          <cell r="I10015">
            <v>-15000</v>
          </cell>
        </row>
        <row r="10016">
          <cell r="G10016">
            <v>72339816</v>
          </cell>
          <cell r="I10016">
            <v>-5280</v>
          </cell>
        </row>
        <row r="10017">
          <cell r="G10017">
            <v>72339823</v>
          </cell>
          <cell r="I10017">
            <v>-5000</v>
          </cell>
        </row>
        <row r="10018">
          <cell r="I10018">
            <v>-1980.13</v>
          </cell>
        </row>
        <row r="10019">
          <cell r="I10019">
            <v>-237.62</v>
          </cell>
        </row>
        <row r="10020">
          <cell r="I10020">
            <v>-18</v>
          </cell>
        </row>
        <row r="10021">
          <cell r="I10021">
            <v>-3600</v>
          </cell>
        </row>
        <row r="10022">
          <cell r="I10022">
            <v>-3120</v>
          </cell>
        </row>
        <row r="10023">
          <cell r="G10023">
            <v>11335</v>
          </cell>
          <cell r="I10023">
            <v>770</v>
          </cell>
        </row>
        <row r="10024">
          <cell r="G10024">
            <v>72339821</v>
          </cell>
          <cell r="I10024">
            <v>-6000</v>
          </cell>
        </row>
        <row r="10025">
          <cell r="I10025">
            <v>-25</v>
          </cell>
        </row>
        <row r="10026">
          <cell r="I10026">
            <v>-3</v>
          </cell>
        </row>
        <row r="10027">
          <cell r="I10027">
            <v>-203.88</v>
          </cell>
        </row>
        <row r="10028">
          <cell r="I10028">
            <v>-117.04</v>
          </cell>
        </row>
        <row r="10029">
          <cell r="G10029">
            <v>11266</v>
          </cell>
          <cell r="I10029">
            <v>8400</v>
          </cell>
        </row>
        <row r="10030">
          <cell r="G10030">
            <v>11323</v>
          </cell>
          <cell r="I10030">
            <v>6200</v>
          </cell>
        </row>
        <row r="10031">
          <cell r="G10031">
            <v>11410</v>
          </cell>
          <cell r="I10031">
            <v>3080</v>
          </cell>
        </row>
        <row r="10032">
          <cell r="G10032">
            <v>72810819</v>
          </cell>
          <cell r="I10032">
            <v>-2500</v>
          </cell>
        </row>
        <row r="10033">
          <cell r="G10033" t="str">
            <v>zz</v>
          </cell>
          <cell r="I10033">
            <v>500</v>
          </cell>
        </row>
        <row r="10034">
          <cell r="I10034">
            <v>-32.65</v>
          </cell>
        </row>
        <row r="10035">
          <cell r="I10035">
            <v>-3.92</v>
          </cell>
        </row>
        <row r="10036">
          <cell r="I10036">
            <v>-36.15</v>
          </cell>
        </row>
        <row r="10037">
          <cell r="I10037">
            <v>-4000</v>
          </cell>
        </row>
        <row r="10038">
          <cell r="G10038">
            <v>11413</v>
          </cell>
          <cell r="I10038">
            <v>10000</v>
          </cell>
        </row>
        <row r="10039">
          <cell r="G10039">
            <v>72339843</v>
          </cell>
          <cell r="I10039">
            <v>-4174</v>
          </cell>
        </row>
        <row r="10040">
          <cell r="G10040" t="str">
            <v>zz</v>
          </cell>
          <cell r="I10040">
            <v>500</v>
          </cell>
        </row>
        <row r="10041">
          <cell r="I10041">
            <v>95215.29</v>
          </cell>
        </row>
        <row r="10042">
          <cell r="I10042">
            <v>-2587</v>
          </cell>
        </row>
        <row r="10043">
          <cell r="I10043">
            <v>-909</v>
          </cell>
        </row>
        <row r="10044">
          <cell r="I10044">
            <v>-109.08</v>
          </cell>
        </row>
        <row r="10045">
          <cell r="I10045">
            <v>-39.200000000000003</v>
          </cell>
        </row>
        <row r="10046">
          <cell r="I10046">
            <v>-17.329999999999998</v>
          </cell>
        </row>
        <row r="10047">
          <cell r="I10047">
            <v>-82.5</v>
          </cell>
        </row>
        <row r="10048">
          <cell r="I10048">
            <v>-17.850000000000001</v>
          </cell>
        </row>
        <row r="10049">
          <cell r="I10049">
            <v>-85</v>
          </cell>
        </row>
        <row r="10050">
          <cell r="I10050">
            <v>-68.05</v>
          </cell>
        </row>
        <row r="10051">
          <cell r="G10051">
            <v>11293</v>
          </cell>
          <cell r="I10051">
            <v>22700</v>
          </cell>
        </row>
        <row r="10052">
          <cell r="G10052">
            <v>11416</v>
          </cell>
          <cell r="I10052">
            <v>100</v>
          </cell>
        </row>
        <row r="10053">
          <cell r="G10053">
            <v>72339826</v>
          </cell>
          <cell r="I10053">
            <v>-1156.3499999999999</v>
          </cell>
        </row>
        <row r="10054">
          <cell r="I10054">
            <v>-521.6</v>
          </cell>
        </row>
        <row r="10055">
          <cell r="I10055">
            <v>-62.59</v>
          </cell>
        </row>
        <row r="10056">
          <cell r="I10056">
            <v>-47.23</v>
          </cell>
        </row>
        <row r="10057">
          <cell r="I10057">
            <v>-4.26</v>
          </cell>
        </row>
        <row r="10058">
          <cell r="I10058">
            <v>-5669</v>
          </cell>
        </row>
        <row r="10059">
          <cell r="I10059">
            <v>-5570</v>
          </cell>
        </row>
        <row r="10060">
          <cell r="G10060">
            <v>71827337</v>
          </cell>
          <cell r="I10060">
            <v>-3180.45</v>
          </cell>
        </row>
        <row r="10061">
          <cell r="I10061">
            <v>-13683</v>
          </cell>
        </row>
        <row r="10062">
          <cell r="I10062">
            <v>-1139.79</v>
          </cell>
        </row>
        <row r="10063">
          <cell r="I10063">
            <v>-77.5</v>
          </cell>
        </row>
        <row r="10064">
          <cell r="I10064">
            <v>-136.77000000000001</v>
          </cell>
        </row>
        <row r="10065">
          <cell r="I10065">
            <v>-4375</v>
          </cell>
        </row>
        <row r="10066">
          <cell r="I10066">
            <v>-4575</v>
          </cell>
        </row>
        <row r="10067">
          <cell r="I10067">
            <v>-4275</v>
          </cell>
        </row>
        <row r="10068">
          <cell r="I10068">
            <v>-4375</v>
          </cell>
        </row>
        <row r="10069">
          <cell r="I10069">
            <v>-4475</v>
          </cell>
        </row>
        <row r="10070">
          <cell r="I10070">
            <v>-4275</v>
          </cell>
        </row>
        <row r="10071">
          <cell r="G10071">
            <v>11417</v>
          </cell>
          <cell r="I10071">
            <v>11790</v>
          </cell>
        </row>
        <row r="10072">
          <cell r="I10072">
            <v>-144.13</v>
          </cell>
        </row>
        <row r="10073">
          <cell r="I10073">
            <v>-266.12</v>
          </cell>
        </row>
        <row r="10074">
          <cell r="I10074">
            <v>-1882.94</v>
          </cell>
        </row>
        <row r="10075">
          <cell r="G10075">
            <v>11362</v>
          </cell>
          <cell r="I10075">
            <v>1200</v>
          </cell>
        </row>
        <row r="10076">
          <cell r="G10076">
            <v>71827347</v>
          </cell>
          <cell r="I10076">
            <v>-13757.16</v>
          </cell>
        </row>
        <row r="10077">
          <cell r="G10077">
            <v>72810798</v>
          </cell>
          <cell r="I10077">
            <v>-6200</v>
          </cell>
        </row>
        <row r="10078">
          <cell r="I10078">
            <v>-495.35</v>
          </cell>
        </row>
        <row r="10079">
          <cell r="I10079">
            <v>-59.44</v>
          </cell>
        </row>
        <row r="10080">
          <cell r="I10080">
            <v>-0.86</v>
          </cell>
        </row>
        <row r="10081">
          <cell r="G10081">
            <v>11422</v>
          </cell>
          <cell r="I10081">
            <v>7000</v>
          </cell>
        </row>
        <row r="10082">
          <cell r="G10082">
            <v>72810807</v>
          </cell>
          <cell r="I10082">
            <v>-3397</v>
          </cell>
        </row>
        <row r="10083">
          <cell r="I10083">
            <v>-60</v>
          </cell>
        </row>
        <row r="10084">
          <cell r="I10084">
            <v>-122.71</v>
          </cell>
        </row>
        <row r="10085">
          <cell r="I10085">
            <v>-7.2</v>
          </cell>
        </row>
        <row r="10086">
          <cell r="G10086">
            <v>11426</v>
          </cell>
          <cell r="I10086">
            <v>500</v>
          </cell>
        </row>
        <row r="10087">
          <cell r="G10087">
            <v>71827325</v>
          </cell>
          <cell r="I10087">
            <v>-15000</v>
          </cell>
        </row>
        <row r="10088">
          <cell r="G10088">
            <v>72339825</v>
          </cell>
          <cell r="I10088">
            <v>-5036.9799999999996</v>
          </cell>
        </row>
        <row r="10089">
          <cell r="I10089">
            <v>-350</v>
          </cell>
        </row>
        <row r="10090">
          <cell r="I10090">
            <v>-20.74</v>
          </cell>
        </row>
        <row r="10091">
          <cell r="I10091">
            <v>-42</v>
          </cell>
        </row>
        <row r="10092">
          <cell r="I10092">
            <v>-21.39</v>
          </cell>
        </row>
        <row r="10093">
          <cell r="G10093">
            <v>11432</v>
          </cell>
          <cell r="I10093">
            <v>8690</v>
          </cell>
        </row>
        <row r="10094">
          <cell r="G10094">
            <v>11433</v>
          </cell>
          <cell r="I10094">
            <v>2600</v>
          </cell>
        </row>
        <row r="10095">
          <cell r="G10095">
            <v>11436</v>
          </cell>
          <cell r="I10095">
            <v>18300</v>
          </cell>
        </row>
        <row r="10096">
          <cell r="G10096">
            <v>11439</v>
          </cell>
          <cell r="I10096">
            <v>22600</v>
          </cell>
        </row>
        <row r="10097">
          <cell r="G10097">
            <v>71827349</v>
          </cell>
          <cell r="I10097">
            <v>-15000</v>
          </cell>
        </row>
        <row r="10098">
          <cell r="I10098">
            <v>-23.93</v>
          </cell>
        </row>
        <row r="10099">
          <cell r="I10099">
            <v>-2.87</v>
          </cell>
        </row>
        <row r="10100">
          <cell r="I10100">
            <v>-122.32</v>
          </cell>
        </row>
        <row r="10101">
          <cell r="I10101">
            <v>-161.15</v>
          </cell>
        </row>
        <row r="10102">
          <cell r="I10102">
            <v>-6643.86</v>
          </cell>
        </row>
        <row r="10103">
          <cell r="I10103">
            <v>-1442.89</v>
          </cell>
        </row>
        <row r="10104">
          <cell r="I10104">
            <v>-16.170000000000002</v>
          </cell>
        </row>
        <row r="10105">
          <cell r="I10105">
            <v>-77</v>
          </cell>
        </row>
        <row r="10106">
          <cell r="I10106">
            <v>-16.170000000000002</v>
          </cell>
        </row>
        <row r="10107">
          <cell r="I10107">
            <v>-77</v>
          </cell>
        </row>
        <row r="10108">
          <cell r="I10108">
            <v>-1000</v>
          </cell>
        </row>
        <row r="10109">
          <cell r="G10109">
            <v>11427</v>
          </cell>
          <cell r="I10109">
            <v>1500</v>
          </cell>
        </row>
        <row r="10110">
          <cell r="G10110">
            <v>72339815</v>
          </cell>
          <cell r="I10110">
            <v>-3203</v>
          </cell>
        </row>
        <row r="10111">
          <cell r="I10111">
            <v>-263.64999999999998</v>
          </cell>
        </row>
        <row r="10112">
          <cell r="I10112">
            <v>-97.26</v>
          </cell>
        </row>
        <row r="10113">
          <cell r="I10113">
            <v>-2197.11</v>
          </cell>
        </row>
        <row r="10114">
          <cell r="I10114">
            <v>-3000</v>
          </cell>
        </row>
        <row r="10115">
          <cell r="G10115">
            <v>11325</v>
          </cell>
          <cell r="I10115">
            <v>9000</v>
          </cell>
        </row>
        <row r="10116">
          <cell r="G10116">
            <v>11421</v>
          </cell>
          <cell r="I10116">
            <v>8000</v>
          </cell>
        </row>
        <row r="10117">
          <cell r="G10117">
            <v>72339833</v>
          </cell>
          <cell r="I10117">
            <v>-12000</v>
          </cell>
        </row>
        <row r="10118">
          <cell r="I10118">
            <v>-75</v>
          </cell>
        </row>
        <row r="10119">
          <cell r="I10119">
            <v>-9</v>
          </cell>
        </row>
        <row r="10120">
          <cell r="I10120">
            <v>-50.4</v>
          </cell>
        </row>
        <row r="10121">
          <cell r="I10121">
            <v>-556.55999999999995</v>
          </cell>
        </row>
        <row r="10122">
          <cell r="G10122">
            <v>11325</v>
          </cell>
          <cell r="I10122">
            <v>8300</v>
          </cell>
        </row>
        <row r="10123">
          <cell r="G10123">
            <v>11408</v>
          </cell>
          <cell r="I10123">
            <v>5000</v>
          </cell>
        </row>
        <row r="10124">
          <cell r="G10124">
            <v>11415</v>
          </cell>
          <cell r="I10124">
            <v>13525</v>
          </cell>
        </row>
        <row r="10125">
          <cell r="I10125">
            <v>-822.17</v>
          </cell>
        </row>
        <row r="10126">
          <cell r="I10126">
            <v>-72.45</v>
          </cell>
        </row>
        <row r="10127">
          <cell r="I10127">
            <v>-98.66</v>
          </cell>
        </row>
        <row r="10128">
          <cell r="I10128">
            <v>-513.27</v>
          </cell>
        </row>
        <row r="10129">
          <cell r="I10129">
            <v>-4000</v>
          </cell>
        </row>
        <row r="10130">
          <cell r="I10130">
            <v>-943.8</v>
          </cell>
        </row>
        <row r="10131">
          <cell r="I10131">
            <v>-4070.12</v>
          </cell>
        </row>
        <row r="10132">
          <cell r="I10132">
            <v>-16604.580000000002</v>
          </cell>
        </row>
        <row r="10133">
          <cell r="I10133">
            <v>-1524.9</v>
          </cell>
        </row>
        <row r="10134">
          <cell r="G10134">
            <v>71827326</v>
          </cell>
          <cell r="I10134">
            <v>-21726.31</v>
          </cell>
        </row>
        <row r="10135">
          <cell r="G10135">
            <v>72339813</v>
          </cell>
          <cell r="I10135">
            <v>-15000</v>
          </cell>
        </row>
        <row r="10136">
          <cell r="G10136">
            <v>72339817</v>
          </cell>
          <cell r="I10136">
            <v>-5280</v>
          </cell>
        </row>
        <row r="10137">
          <cell r="G10137">
            <v>72339845</v>
          </cell>
          <cell r="I10137">
            <v>-11259.83</v>
          </cell>
        </row>
        <row r="10138">
          <cell r="G10138">
            <v>73464455</v>
          </cell>
          <cell r="I10138">
            <v>-10000</v>
          </cell>
        </row>
        <row r="10139">
          <cell r="G10139">
            <v>73464459</v>
          </cell>
          <cell r="I10139">
            <v>-950</v>
          </cell>
        </row>
        <row r="10140">
          <cell r="I10140">
            <v>-1315.59</v>
          </cell>
        </row>
        <row r="10141">
          <cell r="I10141">
            <v>-157.87</v>
          </cell>
        </row>
        <row r="10142">
          <cell r="I10142">
            <v>-167.79</v>
          </cell>
        </row>
        <row r="10143">
          <cell r="I10143">
            <v>-3600</v>
          </cell>
        </row>
        <row r="10144">
          <cell r="I10144">
            <v>-3120</v>
          </cell>
        </row>
        <row r="10145">
          <cell r="G10145">
            <v>11331</v>
          </cell>
          <cell r="I10145">
            <v>1000</v>
          </cell>
        </row>
        <row r="10146">
          <cell r="G10146">
            <v>11331</v>
          </cell>
          <cell r="I10146">
            <v>5000</v>
          </cell>
        </row>
        <row r="10147">
          <cell r="G10147">
            <v>11331</v>
          </cell>
          <cell r="I10147">
            <v>5000</v>
          </cell>
        </row>
        <row r="10148">
          <cell r="G10148">
            <v>11338</v>
          </cell>
          <cell r="I10148">
            <v>2000</v>
          </cell>
        </row>
        <row r="10149">
          <cell r="G10149">
            <v>11367</v>
          </cell>
          <cell r="I10149">
            <v>7250</v>
          </cell>
        </row>
        <row r="10150">
          <cell r="G10150">
            <v>11390</v>
          </cell>
          <cell r="I10150">
            <v>9500</v>
          </cell>
        </row>
        <row r="10151">
          <cell r="G10151">
            <v>11429</v>
          </cell>
          <cell r="I10151">
            <v>19700</v>
          </cell>
        </row>
        <row r="10152">
          <cell r="I10152">
            <v>-505.78</v>
          </cell>
        </row>
        <row r="10153">
          <cell r="I10153">
            <v>-277.81</v>
          </cell>
        </row>
        <row r="10154">
          <cell r="I10154">
            <v>-3166.72</v>
          </cell>
        </row>
        <row r="10155">
          <cell r="G10155">
            <v>72339812</v>
          </cell>
          <cell r="I10155">
            <v>-15000</v>
          </cell>
        </row>
        <row r="10156">
          <cell r="G10156">
            <v>72810784</v>
          </cell>
          <cell r="I10156">
            <v>-4000</v>
          </cell>
        </row>
        <row r="10157">
          <cell r="I10157">
            <v>-277.7</v>
          </cell>
        </row>
        <row r="10158">
          <cell r="I10158">
            <v>-95.7</v>
          </cell>
        </row>
        <row r="10159">
          <cell r="I10159">
            <v>-2314.16</v>
          </cell>
        </row>
        <row r="10160">
          <cell r="I10160">
            <v>-6.05</v>
          </cell>
        </row>
        <row r="10161">
          <cell r="G10161">
            <v>11349</v>
          </cell>
          <cell r="I10161">
            <v>7500</v>
          </cell>
        </row>
        <row r="10162">
          <cell r="G10162">
            <v>11465</v>
          </cell>
          <cell r="I10162">
            <v>10000</v>
          </cell>
        </row>
        <row r="10163">
          <cell r="G10163">
            <v>71827342</v>
          </cell>
          <cell r="I10163">
            <v>-6600</v>
          </cell>
        </row>
        <row r="10164">
          <cell r="G10164">
            <v>72810815</v>
          </cell>
          <cell r="I10164">
            <v>-1316</v>
          </cell>
        </row>
        <row r="10165">
          <cell r="G10165">
            <v>73464458</v>
          </cell>
          <cell r="I10165">
            <v>-6000</v>
          </cell>
        </row>
        <row r="10166">
          <cell r="I10166">
            <v>-187.88</v>
          </cell>
        </row>
        <row r="10167">
          <cell r="I10167">
            <v>-4500</v>
          </cell>
        </row>
        <row r="10168">
          <cell r="I10168">
            <v>-3900</v>
          </cell>
        </row>
        <row r="10169">
          <cell r="G10169">
            <v>11418</v>
          </cell>
          <cell r="I10169">
            <v>29800</v>
          </cell>
        </row>
        <row r="10170">
          <cell r="G10170">
            <v>11455</v>
          </cell>
          <cell r="I10170">
            <v>23500</v>
          </cell>
        </row>
        <row r="10171">
          <cell r="G10171">
            <v>71827334</v>
          </cell>
          <cell r="I10171">
            <v>-3000</v>
          </cell>
        </row>
        <row r="10172">
          <cell r="I10172">
            <v>-875</v>
          </cell>
        </row>
        <row r="10173">
          <cell r="I10173">
            <v>-133.9</v>
          </cell>
        </row>
        <row r="10174">
          <cell r="I10174">
            <v>-105</v>
          </cell>
        </row>
        <row r="10175">
          <cell r="I10175">
            <v>-4746.3900000000003</v>
          </cell>
        </row>
        <row r="10176">
          <cell r="G10176">
            <v>11376</v>
          </cell>
          <cell r="I10176">
            <v>8480</v>
          </cell>
        </row>
        <row r="10177">
          <cell r="G10177">
            <v>11410</v>
          </cell>
          <cell r="I10177">
            <v>3080</v>
          </cell>
        </row>
        <row r="10178">
          <cell r="G10178">
            <v>11447</v>
          </cell>
          <cell r="I10178">
            <v>26500</v>
          </cell>
        </row>
        <row r="10179">
          <cell r="G10179">
            <v>71827350</v>
          </cell>
          <cell r="I10179">
            <v>-15000</v>
          </cell>
        </row>
        <row r="10180">
          <cell r="G10180">
            <v>72339824</v>
          </cell>
          <cell r="I10180">
            <v>-6039.5</v>
          </cell>
        </row>
        <row r="10181">
          <cell r="G10181">
            <v>72339834</v>
          </cell>
          <cell r="I10181">
            <v>-12000</v>
          </cell>
        </row>
        <row r="10182">
          <cell r="G10182">
            <v>72339836</v>
          </cell>
          <cell r="I10182">
            <v>-12000</v>
          </cell>
        </row>
        <row r="10183">
          <cell r="G10183">
            <v>73464451</v>
          </cell>
          <cell r="I10183">
            <v>-1669.44</v>
          </cell>
        </row>
        <row r="10184">
          <cell r="I10184">
            <v>-2427.6799999999998</v>
          </cell>
        </row>
        <row r="10185">
          <cell r="I10185">
            <v>-291.32</v>
          </cell>
        </row>
        <row r="10186">
          <cell r="I10186">
            <v>-23.25</v>
          </cell>
        </row>
        <row r="10187">
          <cell r="I10187">
            <v>-8.35</v>
          </cell>
        </row>
        <row r="10188">
          <cell r="I10188">
            <v>-39.75</v>
          </cell>
        </row>
        <row r="10189">
          <cell r="G10189">
            <v>11349</v>
          </cell>
          <cell r="I10189">
            <v>7500</v>
          </cell>
        </row>
        <row r="10190">
          <cell r="G10190">
            <v>11373</v>
          </cell>
          <cell r="I10190">
            <v>2900</v>
          </cell>
        </row>
        <row r="10191">
          <cell r="G10191">
            <v>11441</v>
          </cell>
          <cell r="I10191">
            <v>7500</v>
          </cell>
        </row>
        <row r="10192">
          <cell r="G10192">
            <v>11442</v>
          </cell>
          <cell r="I10192">
            <v>660</v>
          </cell>
        </row>
        <row r="10193">
          <cell r="G10193">
            <v>11467</v>
          </cell>
          <cell r="I10193">
            <v>100</v>
          </cell>
        </row>
        <row r="10194">
          <cell r="G10194">
            <v>72810810</v>
          </cell>
          <cell r="I10194">
            <v>-9000</v>
          </cell>
        </row>
        <row r="10195">
          <cell r="I10195">
            <v>-1903</v>
          </cell>
        </row>
        <row r="10196">
          <cell r="I10196">
            <v>-228.36</v>
          </cell>
        </row>
        <row r="10197">
          <cell r="I10197">
            <v>-295.12</v>
          </cell>
        </row>
        <row r="10198">
          <cell r="I10198">
            <v>-28.23</v>
          </cell>
        </row>
        <row r="10199">
          <cell r="I10199">
            <v>-4.26</v>
          </cell>
        </row>
        <row r="10200">
          <cell r="G10200">
            <v>11344</v>
          </cell>
          <cell r="I10200">
            <v>10690</v>
          </cell>
        </row>
        <row r="10201">
          <cell r="G10201">
            <v>11351</v>
          </cell>
          <cell r="I10201">
            <v>10001</v>
          </cell>
        </row>
        <row r="10202">
          <cell r="I10202">
            <v>-931.38</v>
          </cell>
        </row>
        <row r="10203">
          <cell r="I10203">
            <v>-111.76</v>
          </cell>
        </row>
        <row r="10204">
          <cell r="I10204">
            <v>-65.42</v>
          </cell>
        </row>
        <row r="10205">
          <cell r="I10205">
            <v>65292.13</v>
          </cell>
        </row>
        <row r="10206">
          <cell r="G10206">
            <v>11358</v>
          </cell>
          <cell r="I10206">
            <v>8800</v>
          </cell>
        </row>
        <row r="10207">
          <cell r="G10207">
            <v>11368</v>
          </cell>
          <cell r="I10207">
            <v>24800</v>
          </cell>
        </row>
        <row r="10208">
          <cell r="G10208">
            <v>11464</v>
          </cell>
          <cell r="I10208">
            <v>500</v>
          </cell>
        </row>
        <row r="10209">
          <cell r="G10209">
            <v>11468</v>
          </cell>
          <cell r="I10209">
            <v>4800</v>
          </cell>
        </row>
        <row r="10210">
          <cell r="G10210">
            <v>71827335</v>
          </cell>
          <cell r="I10210">
            <v>-3000</v>
          </cell>
        </row>
        <row r="10211">
          <cell r="G10211">
            <v>73137726</v>
          </cell>
          <cell r="I10211">
            <v>-1634.37</v>
          </cell>
        </row>
        <row r="10212">
          <cell r="G10212">
            <v>73137740</v>
          </cell>
          <cell r="I10212">
            <v>-3826.09</v>
          </cell>
        </row>
        <row r="10213">
          <cell r="I10213">
            <v>-1034.55</v>
          </cell>
        </row>
        <row r="10214">
          <cell r="I10214">
            <v>-124.15</v>
          </cell>
        </row>
        <row r="10215">
          <cell r="I10215">
            <v>-5.59</v>
          </cell>
        </row>
        <row r="10216">
          <cell r="I10216">
            <v>-1.89</v>
          </cell>
        </row>
        <row r="10217">
          <cell r="I10217">
            <v>-9</v>
          </cell>
        </row>
        <row r="10218">
          <cell r="I10218">
            <v>-9.24</v>
          </cell>
        </row>
        <row r="10219">
          <cell r="I10219">
            <v>-44</v>
          </cell>
        </row>
        <row r="10220">
          <cell r="I10220">
            <v>-17.850000000000001</v>
          </cell>
        </row>
        <row r="10221">
          <cell r="I10221">
            <v>-85</v>
          </cell>
        </row>
        <row r="10222">
          <cell r="I10222">
            <v>-3000</v>
          </cell>
        </row>
        <row r="10223">
          <cell r="I10223">
            <v>-2</v>
          </cell>
        </row>
        <row r="10224">
          <cell r="I10224">
            <v>-3</v>
          </cell>
        </row>
        <row r="10225">
          <cell r="I10225">
            <v>-3500</v>
          </cell>
        </row>
        <row r="10226">
          <cell r="G10226">
            <v>11438</v>
          </cell>
          <cell r="I10226">
            <v>6000</v>
          </cell>
        </row>
        <row r="10227">
          <cell r="G10227">
            <v>11457</v>
          </cell>
          <cell r="I10227">
            <v>11000</v>
          </cell>
        </row>
        <row r="10228">
          <cell r="G10228">
            <v>72339814</v>
          </cell>
          <cell r="I10228">
            <v>-18533.099999999999</v>
          </cell>
        </row>
        <row r="10229">
          <cell r="I10229">
            <v>-1945</v>
          </cell>
        </row>
        <row r="10230">
          <cell r="I10230">
            <v>-233.4</v>
          </cell>
        </row>
        <row r="10231">
          <cell r="I10231">
            <v>-97.01</v>
          </cell>
        </row>
        <row r="10232">
          <cell r="G10232">
            <v>11449</v>
          </cell>
          <cell r="I10232">
            <v>22300</v>
          </cell>
        </row>
        <row r="10233">
          <cell r="G10233">
            <v>11463</v>
          </cell>
          <cell r="I10233">
            <v>22900</v>
          </cell>
        </row>
        <row r="10234">
          <cell r="G10234">
            <v>73137722</v>
          </cell>
          <cell r="I10234">
            <v>-756.65</v>
          </cell>
        </row>
        <row r="10235">
          <cell r="I10235">
            <v>-850</v>
          </cell>
        </row>
        <row r="10236">
          <cell r="I10236">
            <v>-102</v>
          </cell>
        </row>
        <row r="10237">
          <cell r="I10237">
            <v>-122.87</v>
          </cell>
        </row>
        <row r="10238">
          <cell r="I10238">
            <v>-7438.13</v>
          </cell>
        </row>
        <row r="10239">
          <cell r="I10239">
            <v>-6346</v>
          </cell>
        </row>
        <row r="10240">
          <cell r="I10240">
            <v>-4693</v>
          </cell>
        </row>
        <row r="10241">
          <cell r="I10241">
            <v>-5193</v>
          </cell>
        </row>
        <row r="10242">
          <cell r="I10242">
            <v>-4593</v>
          </cell>
        </row>
        <row r="10243">
          <cell r="I10243">
            <v>-4693</v>
          </cell>
        </row>
        <row r="10244">
          <cell r="I10244">
            <v>-5193</v>
          </cell>
        </row>
        <row r="10245">
          <cell r="I10245">
            <v>-4693</v>
          </cell>
        </row>
        <row r="10246">
          <cell r="G10246">
            <v>11351</v>
          </cell>
          <cell r="I10246">
            <v>10399</v>
          </cell>
        </row>
        <row r="10247">
          <cell r="G10247">
            <v>11456</v>
          </cell>
          <cell r="I10247">
            <v>17000</v>
          </cell>
        </row>
        <row r="10248">
          <cell r="G10248">
            <v>72810816</v>
          </cell>
          <cell r="I10248">
            <v>-6000</v>
          </cell>
        </row>
        <row r="10249">
          <cell r="I10249">
            <v>-1888.09</v>
          </cell>
        </row>
        <row r="10250">
          <cell r="I10250">
            <v>-226.57</v>
          </cell>
        </row>
        <row r="10251">
          <cell r="I10251">
            <v>-222.08</v>
          </cell>
        </row>
        <row r="10252">
          <cell r="I10252">
            <v>-1369.95</v>
          </cell>
        </row>
        <row r="10253">
          <cell r="I10253">
            <v>-164.39</v>
          </cell>
        </row>
        <row r="10254">
          <cell r="I10254">
            <v>-47.33</v>
          </cell>
        </row>
        <row r="10255">
          <cell r="G10255">
            <v>11427</v>
          </cell>
          <cell r="I10255">
            <v>2500</v>
          </cell>
        </row>
        <row r="10256">
          <cell r="G10256">
            <v>11472</v>
          </cell>
          <cell r="I10256">
            <v>750</v>
          </cell>
        </row>
        <row r="10257">
          <cell r="G10257">
            <v>11481</v>
          </cell>
          <cell r="I10257">
            <v>300</v>
          </cell>
        </row>
        <row r="10258">
          <cell r="G10258">
            <v>73137739</v>
          </cell>
          <cell r="I10258">
            <v>-2589.64</v>
          </cell>
        </row>
        <row r="10259">
          <cell r="I10259">
            <v>2589.64</v>
          </cell>
        </row>
        <row r="10260">
          <cell r="I10260">
            <v>-8.2200000000000006</v>
          </cell>
        </row>
        <row r="10261">
          <cell r="I10261">
            <v>-39.19</v>
          </cell>
        </row>
        <row r="10262">
          <cell r="G10262">
            <v>11324</v>
          </cell>
          <cell r="I10262">
            <v>10000</v>
          </cell>
        </row>
        <row r="10263">
          <cell r="G10263">
            <v>11440</v>
          </cell>
          <cell r="I10263">
            <v>3900</v>
          </cell>
        </row>
        <row r="10264">
          <cell r="G10264">
            <v>72810811</v>
          </cell>
          <cell r="I10264">
            <v>-9000</v>
          </cell>
        </row>
        <row r="10265">
          <cell r="G10265">
            <v>73137741</v>
          </cell>
          <cell r="I10265">
            <v>-3826.09</v>
          </cell>
        </row>
        <row r="10266">
          <cell r="I10266">
            <v>-175.54</v>
          </cell>
        </row>
        <row r="10267">
          <cell r="I10267">
            <v>-21.06</v>
          </cell>
        </row>
        <row r="10268">
          <cell r="G10268">
            <v>11395</v>
          </cell>
          <cell r="I10268">
            <v>11600</v>
          </cell>
        </row>
        <row r="10269">
          <cell r="G10269">
            <v>72339801</v>
          </cell>
          <cell r="I10269">
            <v>-15000</v>
          </cell>
        </row>
        <row r="10270">
          <cell r="G10270">
            <v>72339835</v>
          </cell>
          <cell r="I10270">
            <v>-13392.63</v>
          </cell>
        </row>
        <row r="10271">
          <cell r="G10271">
            <v>72810799</v>
          </cell>
          <cell r="I10271">
            <v>-6217</v>
          </cell>
        </row>
        <row r="10272">
          <cell r="I10272">
            <v>-695</v>
          </cell>
        </row>
        <row r="10273">
          <cell r="I10273">
            <v>-83.4</v>
          </cell>
        </row>
        <row r="10274">
          <cell r="I10274">
            <v>-78.010000000000005</v>
          </cell>
        </row>
        <row r="10275">
          <cell r="I10275">
            <v>-1864.66</v>
          </cell>
        </row>
        <row r="10276">
          <cell r="G10276">
            <v>72339830</v>
          </cell>
          <cell r="I10276">
            <v>-3000</v>
          </cell>
        </row>
        <row r="10277">
          <cell r="G10277">
            <v>72339837</v>
          </cell>
          <cell r="I10277">
            <v>-12000</v>
          </cell>
        </row>
        <row r="10278">
          <cell r="I10278">
            <v>-153.71</v>
          </cell>
        </row>
        <row r="10279">
          <cell r="I10279">
            <v>-486.77</v>
          </cell>
        </row>
        <row r="10280">
          <cell r="I10280">
            <v>-58.41</v>
          </cell>
        </row>
        <row r="10281">
          <cell r="I10281">
            <v>-211.83</v>
          </cell>
        </row>
        <row r="10282">
          <cell r="G10282">
            <v>11385</v>
          </cell>
          <cell r="I10282">
            <v>6000</v>
          </cell>
        </row>
        <row r="10283">
          <cell r="G10283">
            <v>72339846</v>
          </cell>
          <cell r="I10283">
            <v>-6500</v>
          </cell>
        </row>
        <row r="10284">
          <cell r="I10284">
            <v>-93.84</v>
          </cell>
        </row>
        <row r="10285">
          <cell r="G10285">
            <v>11283</v>
          </cell>
          <cell r="I10285">
            <v>9600</v>
          </cell>
        </row>
        <row r="10286">
          <cell r="G10286">
            <v>11480</v>
          </cell>
          <cell r="I10286">
            <v>13500</v>
          </cell>
        </row>
        <row r="10287">
          <cell r="G10287">
            <v>72339802</v>
          </cell>
          <cell r="I10287">
            <v>-10000</v>
          </cell>
        </row>
        <row r="10288">
          <cell r="I10288">
            <v>-300</v>
          </cell>
        </row>
        <row r="10289">
          <cell r="I10289">
            <v>-36</v>
          </cell>
        </row>
        <row r="10290">
          <cell r="I10290">
            <v>-39</v>
          </cell>
        </row>
        <row r="10291">
          <cell r="I10291">
            <v>-4070.12</v>
          </cell>
        </row>
        <row r="10292">
          <cell r="I10292">
            <v>-16604.580000000002</v>
          </cell>
        </row>
        <row r="10293">
          <cell r="I10293">
            <v>-1524.9</v>
          </cell>
        </row>
        <row r="10294">
          <cell r="I10294">
            <v>-3000</v>
          </cell>
        </row>
        <row r="10295">
          <cell r="I10295">
            <v>-0.63</v>
          </cell>
        </row>
        <row r="10296">
          <cell r="I10296">
            <v>-3.02</v>
          </cell>
        </row>
        <row r="10297">
          <cell r="I10297">
            <v>-17500</v>
          </cell>
        </row>
        <row r="10298">
          <cell r="I10298">
            <v>17500</v>
          </cell>
        </row>
        <row r="10299">
          <cell r="G10299">
            <v>72810786</v>
          </cell>
          <cell r="I10299">
            <v>-3960</v>
          </cell>
        </row>
        <row r="10300">
          <cell r="I10300">
            <v>-2030</v>
          </cell>
        </row>
        <row r="10301">
          <cell r="I10301">
            <v>-243.6</v>
          </cell>
        </row>
        <row r="10302">
          <cell r="I10302">
            <v>-213.02</v>
          </cell>
        </row>
        <row r="10303">
          <cell r="I10303">
            <v>875</v>
          </cell>
        </row>
        <row r="10304">
          <cell r="I10304">
            <v>105</v>
          </cell>
        </row>
        <row r="10305">
          <cell r="I10305">
            <v>-4400</v>
          </cell>
        </row>
        <row r="10306">
          <cell r="I10306">
            <v>-3000</v>
          </cell>
        </row>
        <row r="10307">
          <cell r="I10307">
            <v>-2600</v>
          </cell>
        </row>
        <row r="10308">
          <cell r="I10308">
            <v>-2700</v>
          </cell>
        </row>
        <row r="10309">
          <cell r="I10309">
            <v>-2340</v>
          </cell>
        </row>
        <row r="10310">
          <cell r="G10310">
            <v>11386</v>
          </cell>
          <cell r="I10310">
            <v>3525</v>
          </cell>
        </row>
        <row r="10311">
          <cell r="G10311">
            <v>11386</v>
          </cell>
          <cell r="I10311">
            <v>8000</v>
          </cell>
        </row>
        <row r="10312">
          <cell r="G10312">
            <v>11413</v>
          </cell>
          <cell r="I10312">
            <v>10000</v>
          </cell>
        </row>
        <row r="10313">
          <cell r="G10313">
            <v>11413</v>
          </cell>
          <cell r="I10313">
            <v>2500</v>
          </cell>
        </row>
        <row r="10314">
          <cell r="G10314">
            <v>11427</v>
          </cell>
          <cell r="I10314">
            <v>2500</v>
          </cell>
        </row>
        <row r="10315">
          <cell r="G10315">
            <v>11483</v>
          </cell>
          <cell r="I10315">
            <v>26900</v>
          </cell>
        </row>
        <row r="10316">
          <cell r="G10316">
            <v>72339838</v>
          </cell>
          <cell r="I10316">
            <v>-12000</v>
          </cell>
        </row>
        <row r="10317">
          <cell r="I10317">
            <v>-505.78</v>
          </cell>
        </row>
        <row r="10318">
          <cell r="I10318">
            <v>-126.18</v>
          </cell>
        </row>
        <row r="10319">
          <cell r="I10319">
            <v>-4396.6499999999996</v>
          </cell>
        </row>
        <row r="10320">
          <cell r="G10320">
            <v>71065417</v>
          </cell>
          <cell r="I10320">
            <v>-2500</v>
          </cell>
        </row>
        <row r="10321">
          <cell r="G10321">
            <v>72339818</v>
          </cell>
          <cell r="I10321">
            <v>-5280</v>
          </cell>
        </row>
        <row r="10322">
          <cell r="G10322">
            <v>73137708</v>
          </cell>
          <cell r="I10322">
            <v>-3000</v>
          </cell>
        </row>
        <row r="10323">
          <cell r="I10323">
            <v>-2451.42</v>
          </cell>
        </row>
        <row r="10324">
          <cell r="I10324">
            <v>-294.17</v>
          </cell>
        </row>
        <row r="10325">
          <cell r="I10325">
            <v>-72</v>
          </cell>
        </row>
        <row r="10326">
          <cell r="I10326">
            <v>-3600</v>
          </cell>
        </row>
        <row r="10327">
          <cell r="I10327">
            <v>-3120</v>
          </cell>
        </row>
        <row r="10328">
          <cell r="I10328">
            <v>-0.63</v>
          </cell>
        </row>
        <row r="10329">
          <cell r="I10329">
            <v>-3.02</v>
          </cell>
        </row>
        <row r="10330">
          <cell r="G10330">
            <v>0</v>
          </cell>
          <cell r="I10330">
            <v>-17500</v>
          </cell>
        </row>
        <row r="10331">
          <cell r="G10331">
            <v>0</v>
          </cell>
          <cell r="I10331">
            <v>17500</v>
          </cell>
        </row>
        <row r="10332">
          <cell r="G10332">
            <v>11380</v>
          </cell>
          <cell r="I10332">
            <v>1060</v>
          </cell>
        </row>
        <row r="10333">
          <cell r="G10333">
            <v>72810820</v>
          </cell>
          <cell r="I10333">
            <v>-2500</v>
          </cell>
        </row>
        <row r="10334">
          <cell r="G10334">
            <v>73137750</v>
          </cell>
          <cell r="I10334">
            <v>-2634.78</v>
          </cell>
        </row>
        <row r="10335">
          <cell r="G10335">
            <v>73464456</v>
          </cell>
          <cell r="I10335">
            <v>-10000</v>
          </cell>
        </row>
        <row r="10336">
          <cell r="I10336">
            <v>-875</v>
          </cell>
        </row>
        <row r="10337">
          <cell r="I10337">
            <v>-105</v>
          </cell>
        </row>
        <row r="10338">
          <cell r="I10338">
            <v>-119.73</v>
          </cell>
        </row>
        <row r="10339">
          <cell r="I10339">
            <v>875</v>
          </cell>
        </row>
        <row r="10340">
          <cell r="I10340">
            <v>105</v>
          </cell>
        </row>
        <row r="10341">
          <cell r="I10341">
            <v>-103.83</v>
          </cell>
        </row>
        <row r="10342">
          <cell r="G10342">
            <v>72810788</v>
          </cell>
          <cell r="I10342">
            <v>-12500</v>
          </cell>
        </row>
        <row r="10343">
          <cell r="G10343">
            <v>11392</v>
          </cell>
          <cell r="I10343">
            <v>17500</v>
          </cell>
        </row>
        <row r="10344">
          <cell r="G10344">
            <v>11476</v>
          </cell>
          <cell r="I10344">
            <v>1200</v>
          </cell>
        </row>
        <row r="10345">
          <cell r="G10345">
            <v>11477</v>
          </cell>
          <cell r="I10345">
            <v>880</v>
          </cell>
        </row>
        <row r="10346">
          <cell r="G10346">
            <v>72339840</v>
          </cell>
          <cell r="I10346">
            <v>-13716.93</v>
          </cell>
        </row>
        <row r="10347">
          <cell r="G10347">
            <v>73464452</v>
          </cell>
          <cell r="I10347">
            <v>-15096.6</v>
          </cell>
        </row>
        <row r="10348">
          <cell r="I10348">
            <v>-47.81</v>
          </cell>
        </row>
        <row r="10349">
          <cell r="I10349">
            <v>-5.74</v>
          </cell>
        </row>
        <row r="10350">
          <cell r="I10350">
            <v>-96.06</v>
          </cell>
        </row>
        <row r="10351">
          <cell r="I10351">
            <v>-6.05</v>
          </cell>
        </row>
        <row r="10352">
          <cell r="G10352">
            <v>73464413</v>
          </cell>
          <cell r="I10352">
            <v>-7092</v>
          </cell>
        </row>
        <row r="10353">
          <cell r="I10353">
            <v>-979</v>
          </cell>
        </row>
        <row r="10354">
          <cell r="I10354">
            <v>-117.48</v>
          </cell>
        </row>
        <row r="10355">
          <cell r="I10355">
            <v>-133.41999999999999</v>
          </cell>
        </row>
        <row r="10356">
          <cell r="I10356">
            <v>-4000</v>
          </cell>
        </row>
        <row r="10357">
          <cell r="G10357">
            <v>11389</v>
          </cell>
          <cell r="I10357">
            <v>14900</v>
          </cell>
        </row>
        <row r="10358">
          <cell r="G10358">
            <v>11459</v>
          </cell>
          <cell r="I10358">
            <v>1760</v>
          </cell>
        </row>
        <row r="10359">
          <cell r="G10359">
            <v>72339847</v>
          </cell>
          <cell r="I10359">
            <v>-6500</v>
          </cell>
        </row>
        <row r="10360">
          <cell r="I10360">
            <v>-187.17</v>
          </cell>
        </row>
        <row r="10361">
          <cell r="I10361">
            <v>-6600</v>
          </cell>
        </row>
        <row r="10362">
          <cell r="I10362">
            <v>-4500</v>
          </cell>
        </row>
        <row r="10363">
          <cell r="I10363">
            <v>-3900</v>
          </cell>
        </row>
        <row r="10364">
          <cell r="I10364">
            <v>-4400</v>
          </cell>
        </row>
        <row r="10365">
          <cell r="I10365">
            <v>-3000</v>
          </cell>
        </row>
        <row r="10366">
          <cell r="I10366">
            <v>-2600</v>
          </cell>
        </row>
        <row r="10367">
          <cell r="I10367">
            <v>-172.42000000000007</v>
          </cell>
        </row>
        <row r="10368">
          <cell r="I10368">
            <v>20000</v>
          </cell>
        </row>
        <row r="10369">
          <cell r="G10369">
            <v>11341</v>
          </cell>
          <cell r="I10369">
            <v>6000</v>
          </cell>
        </row>
        <row r="10370">
          <cell r="G10370">
            <v>11440</v>
          </cell>
          <cell r="I10370">
            <v>11000</v>
          </cell>
        </row>
        <row r="10371">
          <cell r="G10371">
            <v>11441</v>
          </cell>
          <cell r="I10371">
            <v>8600</v>
          </cell>
        </row>
        <row r="10372">
          <cell r="G10372">
            <v>11441</v>
          </cell>
          <cell r="I10372">
            <v>8600</v>
          </cell>
        </row>
        <row r="10373">
          <cell r="G10373">
            <v>11448</v>
          </cell>
          <cell r="I10373">
            <v>4000</v>
          </cell>
        </row>
        <row r="10374">
          <cell r="G10374">
            <v>72339839</v>
          </cell>
          <cell r="I10374">
            <v>-12000</v>
          </cell>
        </row>
        <row r="10375">
          <cell r="G10375">
            <v>72810785</v>
          </cell>
          <cell r="I10375">
            <v>-4349</v>
          </cell>
        </row>
        <row r="10376">
          <cell r="G10376">
            <v>73464481</v>
          </cell>
          <cell r="I10376">
            <v>-4833</v>
          </cell>
        </row>
        <row r="10377">
          <cell r="I10377">
            <v>-1824.38</v>
          </cell>
        </row>
        <row r="10378">
          <cell r="I10378">
            <v>-218.93</v>
          </cell>
        </row>
        <row r="10379">
          <cell r="I10379">
            <v>-189</v>
          </cell>
        </row>
        <row r="10380">
          <cell r="G10380">
            <v>11479</v>
          </cell>
          <cell r="I10380">
            <v>1000</v>
          </cell>
        </row>
        <row r="10381">
          <cell r="I10381">
            <v>-146.84000000000003</v>
          </cell>
        </row>
        <row r="10382">
          <cell r="I10382">
            <v>-3000</v>
          </cell>
        </row>
        <row r="10383">
          <cell r="I10383">
            <v>16258.58</v>
          </cell>
        </row>
        <row r="10384">
          <cell r="G10384">
            <v>11305</v>
          </cell>
          <cell r="I10384">
            <v>8600</v>
          </cell>
        </row>
        <row r="10385">
          <cell r="G10385">
            <v>11484</v>
          </cell>
          <cell r="I10385">
            <v>60000</v>
          </cell>
        </row>
        <row r="10386">
          <cell r="G10386">
            <v>11485</v>
          </cell>
          <cell r="I10386">
            <v>1680</v>
          </cell>
        </row>
        <row r="10387">
          <cell r="I10387">
            <v>-136.21000000000004</v>
          </cell>
        </row>
        <row r="10388">
          <cell r="I10388">
            <v>-10826.89</v>
          </cell>
        </row>
        <row r="10389">
          <cell r="G10389">
            <v>72810812</v>
          </cell>
          <cell r="I10389">
            <v>-10074.030000000001</v>
          </cell>
        </row>
        <row r="10390">
          <cell r="G10390">
            <v>72810817</v>
          </cell>
          <cell r="I10390">
            <v>-5737</v>
          </cell>
        </row>
        <row r="10391">
          <cell r="I10391">
            <v>-0.04</v>
          </cell>
        </row>
        <row r="10392">
          <cell r="I10392">
            <v>-0.14000000000000001</v>
          </cell>
        </row>
        <row r="10393">
          <cell r="I10393">
            <v>-1.29</v>
          </cell>
        </row>
        <row r="10394">
          <cell r="I10394">
            <v>-1952.66</v>
          </cell>
        </row>
        <row r="10395">
          <cell r="I10395">
            <v>-234.32</v>
          </cell>
        </row>
        <row r="10396">
          <cell r="I10396">
            <v>-156.04</v>
          </cell>
        </row>
        <row r="10397">
          <cell r="I10397">
            <v>-7.81</v>
          </cell>
        </row>
        <row r="10398">
          <cell r="I10398">
            <v>-37.200000000000003</v>
          </cell>
        </row>
        <row r="10399">
          <cell r="I10399">
            <v>-20.37</v>
          </cell>
        </row>
        <row r="10400">
          <cell r="I10400">
            <v>-97</v>
          </cell>
        </row>
        <row r="10401">
          <cell r="G10401">
            <v>11484</v>
          </cell>
          <cell r="I10401">
            <v>14428</v>
          </cell>
        </row>
        <row r="10402">
          <cell r="I10402">
            <v>-2538.2199999999993</v>
          </cell>
        </row>
        <row r="10403">
          <cell r="G10403">
            <v>11488</v>
          </cell>
          <cell r="I10403">
            <v>3000</v>
          </cell>
        </row>
        <row r="10404">
          <cell r="G10404">
            <v>11488</v>
          </cell>
          <cell r="I10404">
            <v>4000</v>
          </cell>
        </row>
        <row r="10405">
          <cell r="G10405">
            <v>73137746</v>
          </cell>
          <cell r="I10405">
            <v>-4400</v>
          </cell>
        </row>
        <row r="10406">
          <cell r="I10406">
            <v>-2965.85</v>
          </cell>
        </row>
        <row r="10407">
          <cell r="I10407">
            <v>-355.9</v>
          </cell>
        </row>
        <row r="10408">
          <cell r="I10408">
            <v>-107.56</v>
          </cell>
        </row>
        <row r="10409">
          <cell r="I10409">
            <v>-3000</v>
          </cell>
        </row>
        <row r="10410">
          <cell r="I10410">
            <v>-2600</v>
          </cell>
        </row>
        <row r="10411">
          <cell r="G10411">
            <v>11488</v>
          </cell>
          <cell r="I10411">
            <v>1700</v>
          </cell>
        </row>
        <row r="10412">
          <cell r="G10412">
            <v>73464414</v>
          </cell>
          <cell r="I10412">
            <v>-7092</v>
          </cell>
        </row>
        <row r="10413">
          <cell r="I10413">
            <v>-944.49</v>
          </cell>
        </row>
        <row r="10414">
          <cell r="I10414">
            <v>-113.34</v>
          </cell>
        </row>
        <row r="10415">
          <cell r="I10415">
            <v>-77.8</v>
          </cell>
        </row>
        <row r="10416">
          <cell r="I10416">
            <v>-85</v>
          </cell>
        </row>
        <row r="10417">
          <cell r="I10417">
            <v>-10.199999999999999</v>
          </cell>
        </row>
        <row r="10418">
          <cell r="I10418">
            <v>-48.22</v>
          </cell>
        </row>
        <row r="10419">
          <cell r="I10419">
            <v>-3221.26</v>
          </cell>
        </row>
        <row r="10420">
          <cell r="G10420">
            <v>72810789</v>
          </cell>
          <cell r="I10420">
            <v>-12500</v>
          </cell>
        </row>
        <row r="10421">
          <cell r="I10421">
            <v>-19.84</v>
          </cell>
        </row>
        <row r="10422">
          <cell r="I10422">
            <v>-3000</v>
          </cell>
        </row>
        <row r="10423">
          <cell r="I10423">
            <v>-153.71</v>
          </cell>
        </row>
        <row r="10424">
          <cell r="I10424">
            <v>-3000</v>
          </cell>
        </row>
        <row r="10425">
          <cell r="G10425">
            <v>11490</v>
          </cell>
          <cell r="I10425">
            <v>5600</v>
          </cell>
        </row>
        <row r="10426">
          <cell r="G10426">
            <v>11498</v>
          </cell>
          <cell r="I10426">
            <v>5000</v>
          </cell>
        </row>
        <row r="10427">
          <cell r="G10427">
            <v>73137716</v>
          </cell>
          <cell r="I10427">
            <v>-12500</v>
          </cell>
        </row>
        <row r="10428">
          <cell r="G10428" t="str">
            <v>zz</v>
          </cell>
          <cell r="I10428">
            <v>100</v>
          </cell>
        </row>
        <row r="10429">
          <cell r="I10429">
            <v>-111.92</v>
          </cell>
        </row>
        <row r="10430">
          <cell r="I10430">
            <v>-6.25</v>
          </cell>
        </row>
        <row r="10431">
          <cell r="I10431">
            <v>-405.42</v>
          </cell>
        </row>
        <row r="10432">
          <cell r="I10432">
            <v>-18.059999999999999</v>
          </cell>
        </row>
        <row r="10433">
          <cell r="I10433">
            <v>-86</v>
          </cell>
        </row>
        <row r="10434">
          <cell r="G10434">
            <v>11394</v>
          </cell>
          <cell r="I10434">
            <v>1700</v>
          </cell>
        </row>
        <row r="10435">
          <cell r="G10435">
            <v>11394</v>
          </cell>
          <cell r="I10435">
            <v>5000</v>
          </cell>
        </row>
        <row r="10436">
          <cell r="G10436">
            <v>11394</v>
          </cell>
          <cell r="I10436">
            <v>5000</v>
          </cell>
        </row>
        <row r="10437">
          <cell r="G10437">
            <v>11415</v>
          </cell>
          <cell r="I10437">
            <v>13725</v>
          </cell>
        </row>
        <row r="10438">
          <cell r="G10438">
            <v>11499</v>
          </cell>
          <cell r="I10438">
            <v>3000</v>
          </cell>
        </row>
        <row r="10439">
          <cell r="G10439">
            <v>73464401</v>
          </cell>
          <cell r="I10439">
            <v>-4000</v>
          </cell>
        </row>
        <row r="10440">
          <cell r="I10440">
            <v>-514.41999999999996</v>
          </cell>
        </row>
        <row r="10441">
          <cell r="I10441">
            <v>-61.73</v>
          </cell>
        </row>
        <row r="10442">
          <cell r="I10442">
            <v>-75.63</v>
          </cell>
        </row>
        <row r="10443">
          <cell r="I10443">
            <v>-243.23999999999978</v>
          </cell>
        </row>
        <row r="10444">
          <cell r="G10444">
            <v>11477</v>
          </cell>
          <cell r="I10444">
            <v>880</v>
          </cell>
        </row>
        <row r="10445">
          <cell r="G10445">
            <v>11500</v>
          </cell>
          <cell r="I10445">
            <v>17000</v>
          </cell>
        </row>
        <row r="10446">
          <cell r="G10446">
            <v>72810790</v>
          </cell>
          <cell r="I10446">
            <v>-10000</v>
          </cell>
        </row>
        <row r="10447">
          <cell r="G10447">
            <v>73137710</v>
          </cell>
          <cell r="I10447">
            <v>-20000</v>
          </cell>
        </row>
        <row r="10448">
          <cell r="G10448" t="str">
            <v>zz</v>
          </cell>
          <cell r="I10448">
            <v>900</v>
          </cell>
        </row>
        <row r="10449">
          <cell r="I10449">
            <v>-1409.09</v>
          </cell>
        </row>
        <row r="10450">
          <cell r="I10450">
            <v>-27.09</v>
          </cell>
        </row>
        <row r="10451">
          <cell r="I10451">
            <v>-169.09</v>
          </cell>
        </row>
        <row r="10452">
          <cell r="I10452">
            <v>-63.259999999999991</v>
          </cell>
        </row>
        <row r="10453">
          <cell r="I10453">
            <v>-2990.7199999999993</v>
          </cell>
        </row>
        <row r="10454">
          <cell r="G10454">
            <v>11421</v>
          </cell>
          <cell r="I10454">
            <v>10000</v>
          </cell>
        </row>
        <row r="10455">
          <cell r="G10455">
            <v>11433</v>
          </cell>
          <cell r="I10455">
            <v>2680</v>
          </cell>
        </row>
        <row r="10456">
          <cell r="G10456">
            <v>11490</v>
          </cell>
          <cell r="I10456">
            <v>15200</v>
          </cell>
        </row>
        <row r="10457">
          <cell r="G10457">
            <v>73137706</v>
          </cell>
          <cell r="I10457">
            <v>-4500</v>
          </cell>
        </row>
        <row r="10458">
          <cell r="G10458">
            <v>73464460</v>
          </cell>
          <cell r="I10458">
            <v>-1900</v>
          </cell>
        </row>
        <row r="10459">
          <cell r="G10459">
            <v>73464461</v>
          </cell>
          <cell r="I10459">
            <v>-1900</v>
          </cell>
        </row>
        <row r="10460">
          <cell r="G10460">
            <v>73464468</v>
          </cell>
          <cell r="I10460">
            <v>-4856.0600000000004</v>
          </cell>
        </row>
        <row r="10461">
          <cell r="I10461">
            <v>-786.3</v>
          </cell>
        </row>
        <row r="10462">
          <cell r="I10462">
            <v>-94.36</v>
          </cell>
        </row>
        <row r="10463">
          <cell r="I10463">
            <v>-188.45</v>
          </cell>
        </row>
        <row r="10464">
          <cell r="I10464">
            <v>-312.15000000000009</v>
          </cell>
        </row>
        <row r="10465">
          <cell r="G10465">
            <v>11469</v>
          </cell>
          <cell r="I10465">
            <v>500</v>
          </cell>
        </row>
        <row r="10466">
          <cell r="G10466">
            <v>11469</v>
          </cell>
          <cell r="I10466">
            <v>3000</v>
          </cell>
        </row>
        <row r="10467">
          <cell r="G10467">
            <v>11469</v>
          </cell>
          <cell r="I10467">
            <v>3000</v>
          </cell>
        </row>
        <row r="10468">
          <cell r="G10468">
            <v>11503</v>
          </cell>
          <cell r="I10468">
            <v>12775</v>
          </cell>
        </row>
        <row r="10469">
          <cell r="I10469">
            <v>-505.78</v>
          </cell>
        </row>
        <row r="10470">
          <cell r="I10470">
            <v>-1378.39</v>
          </cell>
        </row>
        <row r="10471">
          <cell r="I10471">
            <v>-165.41</v>
          </cell>
        </row>
        <row r="10472">
          <cell r="I10472">
            <v>-83.66</v>
          </cell>
        </row>
        <row r="10473">
          <cell r="G10473">
            <v>11457</v>
          </cell>
          <cell r="I10473">
            <v>5700</v>
          </cell>
        </row>
        <row r="10474">
          <cell r="G10474">
            <v>72810813</v>
          </cell>
          <cell r="I10474">
            <v>-3000</v>
          </cell>
        </row>
        <row r="10475">
          <cell r="G10475">
            <v>73137747</v>
          </cell>
          <cell r="I10475">
            <v>-4400</v>
          </cell>
        </row>
        <row r="10476">
          <cell r="G10476" t="str">
            <v>ZZ</v>
          </cell>
          <cell r="I10476">
            <v>2500</v>
          </cell>
        </row>
        <row r="10477">
          <cell r="I10477">
            <v>-115.65</v>
          </cell>
        </row>
        <row r="10478">
          <cell r="I10478">
            <v>-8.27</v>
          </cell>
        </row>
        <row r="10479">
          <cell r="I10479">
            <v>-963.75</v>
          </cell>
        </row>
        <row r="10480">
          <cell r="I10480">
            <v>-3000</v>
          </cell>
        </row>
        <row r="10481">
          <cell r="I10481">
            <v>-2600</v>
          </cell>
        </row>
        <row r="10482">
          <cell r="I10482">
            <v>-3398.97</v>
          </cell>
        </row>
        <row r="10483">
          <cell r="I10483">
            <v>-15886.84</v>
          </cell>
        </row>
        <row r="10484">
          <cell r="I10484">
            <v>-4070.12</v>
          </cell>
        </row>
        <row r="10485">
          <cell r="I10485">
            <v>-16604.580000000002</v>
          </cell>
        </row>
        <row r="10486">
          <cell r="I10486">
            <v>-1524.9</v>
          </cell>
        </row>
        <row r="10487">
          <cell r="G10487">
            <v>72810787</v>
          </cell>
          <cell r="I10487">
            <v>-4096.84</v>
          </cell>
        </row>
        <row r="10488">
          <cell r="G10488">
            <v>73464453</v>
          </cell>
          <cell r="I10488">
            <v>-15000</v>
          </cell>
        </row>
        <row r="10489">
          <cell r="I10489">
            <v>-410</v>
          </cell>
        </row>
        <row r="10490">
          <cell r="I10490">
            <v>-49.2</v>
          </cell>
        </row>
        <row r="10491">
          <cell r="I10491">
            <v>-332.69</v>
          </cell>
        </row>
        <row r="10492">
          <cell r="I10492">
            <v>-2793.3</v>
          </cell>
        </row>
        <row r="10493">
          <cell r="I10493">
            <v>-2420.86</v>
          </cell>
        </row>
        <row r="10494">
          <cell r="G10494">
            <v>11505</v>
          </cell>
          <cell r="I10494">
            <v>3000</v>
          </cell>
        </row>
        <row r="10495">
          <cell r="G10495">
            <v>11505</v>
          </cell>
          <cell r="I10495">
            <v>16000</v>
          </cell>
        </row>
        <row r="10496">
          <cell r="G10496">
            <v>11506</v>
          </cell>
          <cell r="I10496">
            <v>1440</v>
          </cell>
        </row>
        <row r="10497">
          <cell r="G10497">
            <v>73464405</v>
          </cell>
          <cell r="I10497">
            <v>-4416.5</v>
          </cell>
        </row>
        <row r="10498">
          <cell r="G10498">
            <v>73464415</v>
          </cell>
          <cell r="I10498">
            <v>-7092</v>
          </cell>
        </row>
        <row r="10499">
          <cell r="G10499">
            <v>73464470</v>
          </cell>
          <cell r="I10499">
            <v>-2560.23</v>
          </cell>
        </row>
        <row r="10500">
          <cell r="I10500">
            <v>-148.33000000000001</v>
          </cell>
        </row>
        <row r="10501">
          <cell r="G10501">
            <v>73137717</v>
          </cell>
          <cell r="I10501">
            <v>-12500</v>
          </cell>
        </row>
        <row r="10502">
          <cell r="G10502">
            <v>73464491</v>
          </cell>
          <cell r="I10502">
            <v>-6382.75</v>
          </cell>
        </row>
        <row r="10503">
          <cell r="I10503">
            <v>-1022</v>
          </cell>
        </row>
        <row r="10504">
          <cell r="I10504">
            <v>-122.64</v>
          </cell>
        </row>
        <row r="10505">
          <cell r="I10505">
            <v>-84.41</v>
          </cell>
        </row>
        <row r="10506">
          <cell r="I10506">
            <v>-7.88</v>
          </cell>
        </row>
        <row r="10507">
          <cell r="I10507">
            <v>-37.5</v>
          </cell>
        </row>
        <row r="10508">
          <cell r="I10508">
            <v>25000</v>
          </cell>
        </row>
        <row r="10509">
          <cell r="G10509">
            <v>11438</v>
          </cell>
          <cell r="I10509">
            <v>18800</v>
          </cell>
        </row>
        <row r="10510">
          <cell r="G10510">
            <v>11455</v>
          </cell>
          <cell r="I10510">
            <v>18584</v>
          </cell>
        </row>
        <row r="10511">
          <cell r="G10511">
            <v>11504</v>
          </cell>
          <cell r="I10511">
            <v>27800</v>
          </cell>
        </row>
        <row r="10512">
          <cell r="G10512">
            <v>73137719</v>
          </cell>
          <cell r="I10512">
            <v>-6600</v>
          </cell>
        </row>
        <row r="10513">
          <cell r="I10513">
            <v>-1250</v>
          </cell>
        </row>
        <row r="10514">
          <cell r="I10514">
            <v>-150</v>
          </cell>
        </row>
        <row r="10515">
          <cell r="I10515">
            <v>-119.71</v>
          </cell>
        </row>
        <row r="10516">
          <cell r="G10516" t="str">
            <v>zz</v>
          </cell>
          <cell r="I10516">
            <v>200</v>
          </cell>
        </row>
        <row r="10517">
          <cell r="I10517">
            <v>-12.460000000000008</v>
          </cell>
        </row>
        <row r="10518">
          <cell r="I10518">
            <v>-3061.2800000000007</v>
          </cell>
        </row>
        <row r="10519">
          <cell r="I10519">
            <v>-9671.1699999999983</v>
          </cell>
        </row>
        <row r="10520">
          <cell r="I10520">
            <v>-4500</v>
          </cell>
        </row>
        <row r="10521">
          <cell r="I10521">
            <v>-3900</v>
          </cell>
        </row>
        <row r="10522">
          <cell r="I10522">
            <v>-16.940000000000001</v>
          </cell>
        </row>
        <row r="10523">
          <cell r="G10523">
            <v>11509</v>
          </cell>
          <cell r="I10523">
            <v>2400</v>
          </cell>
        </row>
        <row r="10524">
          <cell r="G10524">
            <v>11513</v>
          </cell>
          <cell r="I10524">
            <v>9700</v>
          </cell>
        </row>
        <row r="10525">
          <cell r="G10525">
            <v>73137703</v>
          </cell>
          <cell r="I10525">
            <v>-6600</v>
          </cell>
        </row>
        <row r="10526">
          <cell r="G10526">
            <v>73464446</v>
          </cell>
          <cell r="I10526">
            <v>-3000</v>
          </cell>
        </row>
        <row r="10527">
          <cell r="I10527">
            <v>-2631.96</v>
          </cell>
        </row>
        <row r="10528">
          <cell r="I10528">
            <v>-315.83999999999997</v>
          </cell>
        </row>
        <row r="10529">
          <cell r="I10529">
            <v>-97.5</v>
          </cell>
        </row>
        <row r="10530">
          <cell r="G10530">
            <v>11514</v>
          </cell>
          <cell r="I10530">
            <v>2000</v>
          </cell>
        </row>
        <row r="10531">
          <cell r="I10531">
            <v>-162.57999999999993</v>
          </cell>
        </row>
        <row r="10532">
          <cell r="I10532">
            <v>-4500</v>
          </cell>
        </row>
        <row r="10533">
          <cell r="I10533">
            <v>-3900</v>
          </cell>
        </row>
        <row r="10534">
          <cell r="I10534">
            <v>-500</v>
          </cell>
        </row>
        <row r="10535">
          <cell r="I10535">
            <v>-1000</v>
          </cell>
        </row>
        <row r="10536">
          <cell r="G10536">
            <v>11480</v>
          </cell>
          <cell r="I10536">
            <v>13900</v>
          </cell>
        </row>
        <row r="10537">
          <cell r="G10537">
            <v>11483</v>
          </cell>
          <cell r="I10537">
            <v>8440</v>
          </cell>
        </row>
        <row r="10538">
          <cell r="G10538">
            <v>11498</v>
          </cell>
          <cell r="I10538">
            <v>5000</v>
          </cell>
        </row>
        <row r="10539">
          <cell r="G10539">
            <v>11515</v>
          </cell>
          <cell r="I10539">
            <v>5000</v>
          </cell>
        </row>
        <row r="10540">
          <cell r="G10540">
            <v>11516</v>
          </cell>
          <cell r="I10540">
            <v>4600</v>
          </cell>
        </row>
        <row r="10541">
          <cell r="G10541">
            <v>72810791</v>
          </cell>
          <cell r="I10541">
            <v>-12500</v>
          </cell>
        </row>
        <row r="10542">
          <cell r="G10542">
            <v>73464467</v>
          </cell>
          <cell r="I10542">
            <v>-4800</v>
          </cell>
        </row>
        <row r="10543">
          <cell r="G10543">
            <v>73464487</v>
          </cell>
          <cell r="I10543">
            <v>-12000</v>
          </cell>
        </row>
        <row r="10544">
          <cell r="I10544">
            <v>-83.62</v>
          </cell>
        </row>
        <row r="10545">
          <cell r="I10545">
            <v>-132.79</v>
          </cell>
        </row>
        <row r="10546">
          <cell r="I10546">
            <v>-696.87</v>
          </cell>
        </row>
        <row r="10547">
          <cell r="I10547">
            <v>-1418.8599999999997</v>
          </cell>
        </row>
        <row r="10548">
          <cell r="G10548">
            <v>11388</v>
          </cell>
          <cell r="I10548">
            <v>15200</v>
          </cell>
        </row>
        <row r="10549">
          <cell r="G10549">
            <v>73137720</v>
          </cell>
          <cell r="I10549">
            <v>-3261.75</v>
          </cell>
        </row>
        <row r="10550">
          <cell r="G10550">
            <v>73464447</v>
          </cell>
          <cell r="I10550">
            <v>-2739.03</v>
          </cell>
        </row>
        <row r="10551">
          <cell r="G10551">
            <v>73464457</v>
          </cell>
          <cell r="I10551">
            <v>-10000</v>
          </cell>
        </row>
        <row r="10552">
          <cell r="I10552">
            <v>-1000</v>
          </cell>
        </row>
        <row r="10553">
          <cell r="G10553" t="str">
            <v>zz</v>
          </cell>
          <cell r="I10553">
            <v>1350</v>
          </cell>
        </row>
        <row r="10554">
          <cell r="I10554">
            <v>-6.38</v>
          </cell>
        </row>
        <row r="10555">
          <cell r="I10555">
            <v>-30.4</v>
          </cell>
        </row>
        <row r="10556">
          <cell r="I10556">
            <v>-6.3</v>
          </cell>
        </row>
        <row r="10557">
          <cell r="I10557">
            <v>-30</v>
          </cell>
        </row>
        <row r="10558">
          <cell r="I10558">
            <v>20000</v>
          </cell>
        </row>
        <row r="10559">
          <cell r="I10559">
            <v>-213.13</v>
          </cell>
        </row>
        <row r="10560">
          <cell r="I10560">
            <v>-179.98</v>
          </cell>
        </row>
        <row r="10561">
          <cell r="I10561">
            <v>-1776.06</v>
          </cell>
        </row>
        <row r="10562">
          <cell r="G10562">
            <v>73137736</v>
          </cell>
          <cell r="I10562">
            <v>-11000</v>
          </cell>
        </row>
        <row r="10563">
          <cell r="G10563">
            <v>73464462</v>
          </cell>
          <cell r="I10563">
            <v>-2000</v>
          </cell>
        </row>
        <row r="10564">
          <cell r="G10564">
            <v>73464465</v>
          </cell>
          <cell r="I10564">
            <v>-3346</v>
          </cell>
        </row>
        <row r="10565">
          <cell r="G10565">
            <v>11494</v>
          </cell>
          <cell r="I10565">
            <v>5000</v>
          </cell>
        </row>
        <row r="10566">
          <cell r="G10566">
            <v>11481</v>
          </cell>
          <cell r="I10566">
            <v>3500</v>
          </cell>
        </row>
        <row r="10567">
          <cell r="I10567">
            <v>-1827.5</v>
          </cell>
        </row>
        <row r="10568">
          <cell r="I10568">
            <v>-219.3</v>
          </cell>
        </row>
        <row r="10569">
          <cell r="I10569">
            <v>-113.1</v>
          </cell>
        </row>
        <row r="10570">
          <cell r="G10570">
            <v>11487</v>
          </cell>
          <cell r="I10570">
            <v>2580</v>
          </cell>
        </row>
        <row r="10571">
          <cell r="G10571">
            <v>73464490</v>
          </cell>
          <cell r="I10571">
            <v>-3639.44</v>
          </cell>
        </row>
        <row r="10572">
          <cell r="G10572">
            <v>72810792</v>
          </cell>
          <cell r="I10572">
            <v>-12500</v>
          </cell>
        </row>
        <row r="10573">
          <cell r="G10573">
            <v>73137711</v>
          </cell>
          <cell r="I10573">
            <v>-20000</v>
          </cell>
        </row>
        <row r="10574">
          <cell r="G10574">
            <v>73137723</v>
          </cell>
          <cell r="I10574">
            <v>-5000</v>
          </cell>
        </row>
        <row r="10575">
          <cell r="G10575" t="str">
            <v>ZZ</v>
          </cell>
          <cell r="I10575">
            <v>100</v>
          </cell>
        </row>
        <row r="10576">
          <cell r="I10576">
            <v>-425</v>
          </cell>
        </row>
        <row r="10577">
          <cell r="I10577">
            <v>-109.05</v>
          </cell>
        </row>
        <row r="10578">
          <cell r="I10578">
            <v>-51</v>
          </cell>
        </row>
        <row r="10579">
          <cell r="I10579">
            <v>-209.19000000000005</v>
          </cell>
        </row>
        <row r="10580">
          <cell r="G10580">
            <v>11509</v>
          </cell>
          <cell r="I10580">
            <v>2600</v>
          </cell>
        </row>
        <row r="10581">
          <cell r="G10581">
            <v>11522</v>
          </cell>
          <cell r="I10581">
            <v>1960</v>
          </cell>
        </row>
        <row r="10582">
          <cell r="G10582">
            <v>11523</v>
          </cell>
          <cell r="I10582">
            <v>9000</v>
          </cell>
        </row>
        <row r="10583">
          <cell r="G10583">
            <v>73464406</v>
          </cell>
          <cell r="I10583">
            <v>-11000</v>
          </cell>
        </row>
        <row r="10584">
          <cell r="G10584">
            <v>73464492</v>
          </cell>
          <cell r="I10584">
            <v>-6382.75</v>
          </cell>
        </row>
        <row r="10585">
          <cell r="G10585">
            <v>73464493</v>
          </cell>
          <cell r="I10585">
            <v>-12872.78</v>
          </cell>
        </row>
        <row r="10586">
          <cell r="I10586">
            <v>-123.54</v>
          </cell>
        </row>
        <row r="10587">
          <cell r="I10587">
            <v>-14.82</v>
          </cell>
        </row>
        <row r="10588">
          <cell r="I10588">
            <v>-249.39</v>
          </cell>
        </row>
        <row r="10589">
          <cell r="I10589">
            <v>-171.60000000000036</v>
          </cell>
        </row>
        <row r="10590">
          <cell r="G10590">
            <v>73464463</v>
          </cell>
          <cell r="I10590">
            <v>-2119.69</v>
          </cell>
        </row>
        <row r="10591">
          <cell r="I10591">
            <v>-641.41999999999996</v>
          </cell>
        </row>
        <row r="10592">
          <cell r="I10592">
            <v>-76.97</v>
          </cell>
        </row>
        <row r="10593">
          <cell r="I10593">
            <v>-182.28</v>
          </cell>
        </row>
        <row r="10594">
          <cell r="I10594">
            <v>-11535.929999999935</v>
          </cell>
        </row>
        <row r="10595">
          <cell r="G10595">
            <v>11499</v>
          </cell>
          <cell r="I10595">
            <v>936</v>
          </cell>
        </row>
        <row r="10596">
          <cell r="G10596">
            <v>72810825</v>
          </cell>
          <cell r="I10596">
            <v>-3000</v>
          </cell>
        </row>
        <row r="10597">
          <cell r="G10597">
            <v>73137749</v>
          </cell>
          <cell r="I10597">
            <v>-3000</v>
          </cell>
        </row>
        <row r="10598">
          <cell r="G10598">
            <v>73464416</v>
          </cell>
          <cell r="I10598">
            <v>-7094</v>
          </cell>
        </row>
        <row r="10599">
          <cell r="I10599">
            <v>-1.01</v>
          </cell>
        </row>
        <row r="10600">
          <cell r="I10600">
            <v>-3.53</v>
          </cell>
        </row>
        <row r="10601">
          <cell r="I10601">
            <v>-33.630000000000003</v>
          </cell>
        </row>
        <row r="10602">
          <cell r="I10602">
            <v>-16.57</v>
          </cell>
        </row>
        <row r="10603">
          <cell r="I10603">
            <v>-2.6</v>
          </cell>
        </row>
        <row r="10604">
          <cell r="I10604">
            <v>-12.4</v>
          </cell>
        </row>
        <row r="10605">
          <cell r="I10605">
            <v>-20.37</v>
          </cell>
        </row>
        <row r="10606">
          <cell r="I10606">
            <v>-97</v>
          </cell>
        </row>
        <row r="10607">
          <cell r="I10607">
            <v>-109.00999999999999</v>
          </cell>
        </row>
        <row r="10608">
          <cell r="G10608">
            <v>11518</v>
          </cell>
          <cell r="I10608">
            <v>3500</v>
          </cell>
        </row>
        <row r="10609">
          <cell r="G10609">
            <v>11535</v>
          </cell>
          <cell r="I10609">
            <v>6500</v>
          </cell>
        </row>
        <row r="10610">
          <cell r="I10610">
            <v>-4.96</v>
          </cell>
        </row>
        <row r="10611">
          <cell r="I10611">
            <v>-79.58</v>
          </cell>
        </row>
        <row r="10612">
          <cell r="I10612">
            <v>-41.35</v>
          </cell>
        </row>
        <row r="10613">
          <cell r="G10613">
            <v>11509</v>
          </cell>
          <cell r="I10613">
            <v>2600</v>
          </cell>
        </row>
        <row r="10614">
          <cell r="G10614">
            <v>11532</v>
          </cell>
          <cell r="I10614">
            <v>7000</v>
          </cell>
        </row>
        <row r="10615">
          <cell r="I10615">
            <v>-500</v>
          </cell>
        </row>
        <row r="10616">
          <cell r="I10616">
            <v>-60</v>
          </cell>
        </row>
        <row r="10617">
          <cell r="I10617">
            <v>-0.25</v>
          </cell>
        </row>
        <row r="10618">
          <cell r="G10618">
            <v>11457</v>
          </cell>
          <cell r="I10618">
            <v>5600</v>
          </cell>
        </row>
        <row r="10619">
          <cell r="I10619">
            <v>-480</v>
          </cell>
        </row>
        <row r="10620">
          <cell r="I10620">
            <v>-57.6</v>
          </cell>
        </row>
        <row r="10621">
          <cell r="I10621">
            <v>-3</v>
          </cell>
        </row>
        <row r="10622">
          <cell r="G10622">
            <v>11529</v>
          </cell>
          <cell r="I10622">
            <v>5000</v>
          </cell>
        </row>
        <row r="10623">
          <cell r="I10623">
            <v>-157.44</v>
          </cell>
        </row>
        <row r="10624">
          <cell r="I10624">
            <v>-10000</v>
          </cell>
        </row>
        <row r="10625">
          <cell r="I10625">
            <v>-280</v>
          </cell>
        </row>
        <row r="10626">
          <cell r="I10626">
            <v>-33.6</v>
          </cell>
        </row>
        <row r="10627">
          <cell r="I10627">
            <v>-2.88</v>
          </cell>
        </row>
        <row r="10628">
          <cell r="G10628">
            <v>11523</v>
          </cell>
          <cell r="I10628">
            <v>5000</v>
          </cell>
        </row>
        <row r="10629">
          <cell r="G10629">
            <v>11536</v>
          </cell>
          <cell r="I10629">
            <v>16350</v>
          </cell>
        </row>
        <row r="10630">
          <cell r="G10630">
            <v>72810793</v>
          </cell>
          <cell r="I10630">
            <v>-10000</v>
          </cell>
        </row>
        <row r="10631">
          <cell r="I10631">
            <v>-250</v>
          </cell>
        </row>
        <row r="10632">
          <cell r="I10632">
            <v>-30</v>
          </cell>
        </row>
        <row r="10633">
          <cell r="I10633">
            <v>-62.62</v>
          </cell>
        </row>
        <row r="10634">
          <cell r="I10634">
            <v>-406.4399999999996</v>
          </cell>
        </row>
        <row r="10635">
          <cell r="G10635">
            <v>11302</v>
          </cell>
          <cell r="I10635">
            <v>7150</v>
          </cell>
        </row>
        <row r="10636">
          <cell r="G10636">
            <v>11317</v>
          </cell>
          <cell r="I10636">
            <v>7350</v>
          </cell>
        </row>
        <row r="10637">
          <cell r="G10637">
            <v>11456</v>
          </cell>
          <cell r="I10637">
            <v>17700</v>
          </cell>
        </row>
        <row r="10638">
          <cell r="G10638">
            <v>11515</v>
          </cell>
          <cell r="I10638">
            <v>5000</v>
          </cell>
        </row>
        <row r="10639">
          <cell r="G10639">
            <v>73137748</v>
          </cell>
          <cell r="I10639">
            <v>-6237.44</v>
          </cell>
        </row>
        <row r="10640">
          <cell r="G10640">
            <v>73464435</v>
          </cell>
          <cell r="I10640">
            <v>-2342.56</v>
          </cell>
        </row>
        <row r="10641">
          <cell r="I10641">
            <v>-1047.18</v>
          </cell>
        </row>
        <row r="10642">
          <cell r="I10642">
            <v>-125.66</v>
          </cell>
        </row>
        <row r="10643">
          <cell r="I10643">
            <v>-61.5</v>
          </cell>
        </row>
        <row r="10644">
          <cell r="I10644">
            <v>-4252.8</v>
          </cell>
        </row>
        <row r="10645">
          <cell r="I10645">
            <v>-3685.76</v>
          </cell>
        </row>
        <row r="10646">
          <cell r="I10646">
            <v>-4492.72</v>
          </cell>
        </row>
        <row r="10647">
          <cell r="G10647">
            <v>11515</v>
          </cell>
          <cell r="I10647">
            <v>5000</v>
          </cell>
        </row>
        <row r="10648">
          <cell r="G10648">
            <v>11544</v>
          </cell>
          <cell r="I10648">
            <v>200</v>
          </cell>
        </row>
        <row r="10649">
          <cell r="G10649">
            <v>11511</v>
          </cell>
          <cell r="I10649">
            <v>472</v>
          </cell>
        </row>
        <row r="10650">
          <cell r="I10650">
            <v>-1860</v>
          </cell>
        </row>
        <row r="10651">
          <cell r="I10651">
            <v>-132.36000000000001</v>
          </cell>
        </row>
        <row r="10652">
          <cell r="I10652">
            <v>-223.2</v>
          </cell>
        </row>
        <row r="10653">
          <cell r="I10653">
            <v>-41.879999999999995</v>
          </cell>
        </row>
        <row r="10654">
          <cell r="I10654">
            <v>-12000</v>
          </cell>
        </row>
        <row r="10655">
          <cell r="I10655">
            <v>-4250.5</v>
          </cell>
        </row>
        <row r="10656">
          <cell r="G10656">
            <v>11497</v>
          </cell>
          <cell r="I10656">
            <v>1000</v>
          </cell>
        </row>
        <row r="10657">
          <cell r="G10657">
            <v>11497</v>
          </cell>
          <cell r="I10657">
            <v>7000</v>
          </cell>
        </row>
        <row r="10658">
          <cell r="G10658">
            <v>11544</v>
          </cell>
          <cell r="I10658">
            <v>3530</v>
          </cell>
        </row>
        <row r="10659">
          <cell r="G10659">
            <v>11550</v>
          </cell>
          <cell r="I10659">
            <v>1440</v>
          </cell>
        </row>
        <row r="10660">
          <cell r="I10660">
            <v>-281.51</v>
          </cell>
        </row>
        <row r="10661">
          <cell r="I10661">
            <v>-108.66</v>
          </cell>
        </row>
        <row r="10662">
          <cell r="I10662">
            <v>-33.78</v>
          </cell>
        </row>
        <row r="10663">
          <cell r="G10663">
            <v>11531</v>
          </cell>
          <cell r="I10663">
            <v>8845</v>
          </cell>
        </row>
        <row r="10664">
          <cell r="G10664">
            <v>11545</v>
          </cell>
          <cell r="I10664">
            <v>4760</v>
          </cell>
        </row>
        <row r="10665">
          <cell r="G10665">
            <v>73137737</v>
          </cell>
          <cell r="I10665">
            <v>-11000</v>
          </cell>
        </row>
        <row r="10666">
          <cell r="G10666">
            <v>73137742</v>
          </cell>
          <cell r="I10666">
            <v>-21500</v>
          </cell>
        </row>
        <row r="10667">
          <cell r="I10667">
            <v>-9.08</v>
          </cell>
        </row>
        <row r="10668">
          <cell r="I10668">
            <v>-43.24</v>
          </cell>
        </row>
        <row r="10669">
          <cell r="I10669">
            <v>-648.5</v>
          </cell>
        </row>
        <row r="10670">
          <cell r="I10670">
            <v>-77.819999999999993</v>
          </cell>
        </row>
        <row r="10671">
          <cell r="I10671">
            <v>-1.69</v>
          </cell>
        </row>
        <row r="10672">
          <cell r="G10672">
            <v>11290</v>
          </cell>
          <cell r="I10672">
            <v>3500</v>
          </cell>
        </row>
        <row r="10673">
          <cell r="I10673">
            <v>-284.52</v>
          </cell>
        </row>
        <row r="10674">
          <cell r="G10674">
            <v>11488</v>
          </cell>
          <cell r="I10674">
            <v>2700</v>
          </cell>
        </row>
        <row r="10675">
          <cell r="G10675">
            <v>11488</v>
          </cell>
          <cell r="I10675">
            <v>3000</v>
          </cell>
        </row>
        <row r="10676">
          <cell r="G10676">
            <v>11488</v>
          </cell>
          <cell r="I10676">
            <v>3000</v>
          </cell>
        </row>
        <row r="10677">
          <cell r="G10677">
            <v>11498</v>
          </cell>
          <cell r="I10677">
            <v>20800</v>
          </cell>
        </row>
        <row r="10678">
          <cell r="G10678">
            <v>11514</v>
          </cell>
          <cell r="I10678">
            <v>10000</v>
          </cell>
        </row>
        <row r="10679">
          <cell r="G10679">
            <v>11538</v>
          </cell>
          <cell r="I10679">
            <v>14416.18</v>
          </cell>
        </row>
        <row r="10680">
          <cell r="G10680">
            <v>11540</v>
          </cell>
          <cell r="I10680">
            <v>290</v>
          </cell>
        </row>
        <row r="10681">
          <cell r="G10681">
            <v>11543</v>
          </cell>
          <cell r="I10681">
            <v>3040</v>
          </cell>
        </row>
        <row r="10682">
          <cell r="G10682">
            <v>73464421</v>
          </cell>
          <cell r="I10682">
            <v>-3305.6</v>
          </cell>
        </row>
        <row r="10683">
          <cell r="G10683">
            <v>73464494</v>
          </cell>
          <cell r="I10683">
            <v>-12872.78</v>
          </cell>
        </row>
        <row r="10684">
          <cell r="I10684">
            <v>20000</v>
          </cell>
        </row>
        <row r="10685">
          <cell r="I10685">
            <v>-841.02</v>
          </cell>
        </row>
        <row r="10686">
          <cell r="I10686">
            <v>-100.92</v>
          </cell>
        </row>
        <row r="10687">
          <cell r="I10687">
            <v>-199.2</v>
          </cell>
        </row>
        <row r="10688">
          <cell r="I10688">
            <v>-541.30000000000018</v>
          </cell>
        </row>
        <row r="10689">
          <cell r="I10689">
            <v>-5593.2</v>
          </cell>
        </row>
        <row r="10690">
          <cell r="I10690">
            <v>-15886.84</v>
          </cell>
        </row>
        <row r="10691">
          <cell r="I10691">
            <v>-4070.12</v>
          </cell>
        </row>
        <row r="10692">
          <cell r="I10692">
            <v>-16604.580000000002</v>
          </cell>
        </row>
        <row r="10693">
          <cell r="I10693">
            <v>-1524.9</v>
          </cell>
        </row>
        <row r="10694">
          <cell r="I10694">
            <v>-6.3</v>
          </cell>
        </row>
        <row r="10695">
          <cell r="I10695">
            <v>-30</v>
          </cell>
        </row>
        <row r="10696">
          <cell r="G10696">
            <v>72810794</v>
          </cell>
          <cell r="I10696">
            <v>-11946.84</v>
          </cell>
        </row>
        <row r="10697">
          <cell r="G10697">
            <v>11565</v>
          </cell>
          <cell r="I10697">
            <v>7400</v>
          </cell>
        </row>
        <row r="10698">
          <cell r="G10698">
            <v>11565</v>
          </cell>
          <cell r="I10698">
            <v>11000</v>
          </cell>
        </row>
        <row r="10699">
          <cell r="I10699">
            <v>-3835.25</v>
          </cell>
        </row>
        <row r="10700">
          <cell r="I10700">
            <v>-460.23</v>
          </cell>
        </row>
        <row r="10701">
          <cell r="I10701">
            <v>-364.42</v>
          </cell>
        </row>
        <row r="10702">
          <cell r="G10702">
            <v>11519</v>
          </cell>
          <cell r="I10702">
            <v>4200</v>
          </cell>
        </row>
        <row r="10703">
          <cell r="G10703">
            <v>73137712</v>
          </cell>
          <cell r="I10703">
            <v>-15000</v>
          </cell>
        </row>
        <row r="10704">
          <cell r="G10704">
            <v>73137743</v>
          </cell>
          <cell r="I10704">
            <v>-21500</v>
          </cell>
        </row>
        <row r="10705">
          <cell r="G10705">
            <v>11551</v>
          </cell>
          <cell r="I10705">
            <v>1000</v>
          </cell>
        </row>
        <row r="10706">
          <cell r="G10706">
            <v>11551</v>
          </cell>
          <cell r="I10706">
            <v>1000</v>
          </cell>
        </row>
        <row r="10707">
          <cell r="I10707">
            <v>-920</v>
          </cell>
        </row>
        <row r="10708">
          <cell r="I10708">
            <v>-94.69</v>
          </cell>
        </row>
        <row r="10709">
          <cell r="I10709">
            <v>-110.4</v>
          </cell>
        </row>
        <row r="10710">
          <cell r="I10710">
            <v>-162.57999999999993</v>
          </cell>
        </row>
        <row r="10711">
          <cell r="I10711">
            <v>-759.31</v>
          </cell>
        </row>
        <row r="10712">
          <cell r="I10712">
            <v>-505.78</v>
          </cell>
        </row>
        <row r="10713">
          <cell r="G10713">
            <v>11538</v>
          </cell>
          <cell r="I10713">
            <v>10607.68</v>
          </cell>
        </row>
        <row r="10714">
          <cell r="G10714">
            <v>11549</v>
          </cell>
          <cell r="I10714">
            <v>987</v>
          </cell>
        </row>
        <row r="10715">
          <cell r="G10715">
            <v>73464402</v>
          </cell>
          <cell r="I10715">
            <v>-4349</v>
          </cell>
        </row>
        <row r="10716">
          <cell r="G10716">
            <v>73464403</v>
          </cell>
          <cell r="I10716">
            <v>-6000</v>
          </cell>
        </row>
        <row r="10717">
          <cell r="G10717">
            <v>11601</v>
          </cell>
          <cell r="I10717">
            <v>30000</v>
          </cell>
        </row>
        <row r="10718">
          <cell r="G10718">
            <v>11570</v>
          </cell>
          <cell r="I10718">
            <v>5000</v>
          </cell>
        </row>
        <row r="10719">
          <cell r="I10719">
            <v>-263.89999999999998</v>
          </cell>
        </row>
        <row r="10720">
          <cell r="I10720">
            <v>-31.66</v>
          </cell>
        </row>
        <row r="10721">
          <cell r="I10721">
            <v>-224.52</v>
          </cell>
        </row>
        <row r="10722">
          <cell r="I10722">
            <v>-70.950000000000045</v>
          </cell>
        </row>
        <row r="10723">
          <cell r="G10723">
            <v>73464419</v>
          </cell>
          <cell r="I10723">
            <v>-3000</v>
          </cell>
        </row>
        <row r="10724">
          <cell r="G10724">
            <v>73464436</v>
          </cell>
          <cell r="I10724">
            <v>-3316</v>
          </cell>
        </row>
        <row r="10725">
          <cell r="G10725">
            <v>73464440</v>
          </cell>
          <cell r="I10725">
            <v>-15000</v>
          </cell>
        </row>
        <row r="10726">
          <cell r="G10726">
            <v>11554</v>
          </cell>
          <cell r="I10726">
            <v>5000</v>
          </cell>
        </row>
        <row r="10727">
          <cell r="I10727">
            <v>-2326.1799999999998</v>
          </cell>
        </row>
        <row r="10728">
          <cell r="I10728">
            <v>-279.14999999999998</v>
          </cell>
        </row>
        <row r="10729">
          <cell r="I10729">
            <v>-63.67</v>
          </cell>
        </row>
        <row r="10730">
          <cell r="I10730">
            <v>-405.42000000000007</v>
          </cell>
        </row>
        <row r="10731">
          <cell r="I10731">
            <v>-6.05</v>
          </cell>
        </row>
        <row r="10732">
          <cell r="G10732">
            <v>73464454</v>
          </cell>
          <cell r="I10732">
            <v>-20000</v>
          </cell>
        </row>
        <row r="10733">
          <cell r="G10733">
            <v>11557</v>
          </cell>
          <cell r="I10733">
            <v>1000</v>
          </cell>
        </row>
        <row r="10734">
          <cell r="G10734">
            <v>11562</v>
          </cell>
          <cell r="I10734">
            <v>7610</v>
          </cell>
        </row>
        <row r="10735">
          <cell r="I10735">
            <v>-229.73</v>
          </cell>
        </row>
        <row r="10736">
          <cell r="I10736">
            <v>-27.57</v>
          </cell>
        </row>
        <row r="10737">
          <cell r="I10737">
            <v>-141.86000000000001</v>
          </cell>
        </row>
        <row r="10738">
          <cell r="I10738">
            <v>-6.3</v>
          </cell>
        </row>
        <row r="10739">
          <cell r="I10739">
            <v>-30</v>
          </cell>
        </row>
        <row r="10740">
          <cell r="I10740">
            <v>20000</v>
          </cell>
        </row>
        <row r="10741">
          <cell r="G10741">
            <v>11530</v>
          </cell>
          <cell r="I10741">
            <v>4120</v>
          </cell>
        </row>
        <row r="10742">
          <cell r="G10742">
            <v>73137738</v>
          </cell>
          <cell r="I10742">
            <v>-11403.02</v>
          </cell>
        </row>
        <row r="10743">
          <cell r="G10743">
            <v>73464407</v>
          </cell>
          <cell r="I10743">
            <v>-11000</v>
          </cell>
        </row>
        <row r="10744">
          <cell r="G10744">
            <v>73464417</v>
          </cell>
          <cell r="I10744">
            <v>-4500</v>
          </cell>
        </row>
        <row r="10745">
          <cell r="G10745">
            <v>11554</v>
          </cell>
          <cell r="I10745">
            <v>5000</v>
          </cell>
        </row>
        <row r="10746">
          <cell r="G10746">
            <v>11576</v>
          </cell>
          <cell r="I10746">
            <v>5000</v>
          </cell>
        </row>
        <row r="10747">
          <cell r="I10747">
            <v>-1430.5</v>
          </cell>
        </row>
        <row r="10748">
          <cell r="I10748">
            <v>-171.66</v>
          </cell>
        </row>
        <row r="10749">
          <cell r="I10749">
            <v>-121.6</v>
          </cell>
        </row>
        <row r="10750">
          <cell r="I10750">
            <v>-405.42000000000007</v>
          </cell>
        </row>
        <row r="10751">
          <cell r="I10751">
            <v>-14750.25</v>
          </cell>
        </row>
        <row r="10752">
          <cell r="I10752">
            <v>-5000</v>
          </cell>
        </row>
        <row r="10753">
          <cell r="I10753">
            <v>10000</v>
          </cell>
        </row>
        <row r="10754">
          <cell r="I10754">
            <v>-2.1</v>
          </cell>
        </row>
        <row r="10755">
          <cell r="I10755">
            <v>-10</v>
          </cell>
        </row>
        <row r="10756">
          <cell r="I10756">
            <v>-1185.73</v>
          </cell>
        </row>
        <row r="10757">
          <cell r="I10757">
            <v>-142.29</v>
          </cell>
        </row>
        <row r="10758">
          <cell r="I10758">
            <v>-288.57</v>
          </cell>
        </row>
        <row r="10759">
          <cell r="G10759">
            <v>11561</v>
          </cell>
          <cell r="I10759">
            <v>6000</v>
          </cell>
        </row>
        <row r="10760">
          <cell r="I10760">
            <v>-486.51000000000022</v>
          </cell>
        </row>
        <row r="10761">
          <cell r="G10761">
            <v>73464441</v>
          </cell>
          <cell r="I10761">
            <v>-15000</v>
          </cell>
        </row>
        <row r="10762">
          <cell r="G10762">
            <v>11532</v>
          </cell>
          <cell r="I10762">
            <v>7500</v>
          </cell>
        </row>
        <row r="10763">
          <cell r="I10763">
            <v>-275.67</v>
          </cell>
        </row>
        <row r="10764">
          <cell r="I10764">
            <v>-33.08</v>
          </cell>
        </row>
        <row r="10765">
          <cell r="I10765">
            <v>-7.11</v>
          </cell>
        </row>
        <row r="10766">
          <cell r="G10766">
            <v>11566</v>
          </cell>
          <cell r="I10766">
            <v>3975</v>
          </cell>
        </row>
        <row r="10767">
          <cell r="G10767">
            <v>11569</v>
          </cell>
          <cell r="I10767">
            <v>2000</v>
          </cell>
        </row>
        <row r="10768">
          <cell r="I10768">
            <v>-484.47999999999956</v>
          </cell>
        </row>
        <row r="10769">
          <cell r="G10769">
            <v>73137713</v>
          </cell>
          <cell r="I10769">
            <v>-15000</v>
          </cell>
        </row>
        <row r="10770">
          <cell r="G10770">
            <v>73464469</v>
          </cell>
          <cell r="I10770">
            <v>-4000</v>
          </cell>
        </row>
        <row r="10771">
          <cell r="G10771">
            <v>11589</v>
          </cell>
          <cell r="I10771">
            <v>12000</v>
          </cell>
        </row>
        <row r="10772">
          <cell r="G10772">
            <v>11448</v>
          </cell>
          <cell r="I10772">
            <v>6000</v>
          </cell>
        </row>
        <row r="10773">
          <cell r="G10773">
            <v>11608</v>
          </cell>
          <cell r="I10773">
            <v>8000</v>
          </cell>
        </row>
        <row r="10774">
          <cell r="G10774">
            <v>11559</v>
          </cell>
          <cell r="I10774">
            <v>11200</v>
          </cell>
        </row>
        <row r="10775">
          <cell r="G10775">
            <v>73137718</v>
          </cell>
          <cell r="I10775">
            <v>-15000</v>
          </cell>
        </row>
        <row r="10776">
          <cell r="I10776">
            <v>-6.3</v>
          </cell>
        </row>
        <row r="10777">
          <cell r="I10777">
            <v>-30</v>
          </cell>
        </row>
        <row r="10778">
          <cell r="I10778">
            <v>20000</v>
          </cell>
        </row>
        <row r="10779">
          <cell r="I10779">
            <v>-77.94</v>
          </cell>
        </row>
        <row r="10780">
          <cell r="I10780">
            <v>-205.65</v>
          </cell>
        </row>
        <row r="10781">
          <cell r="I10781">
            <v>-649.53</v>
          </cell>
        </row>
        <row r="10782">
          <cell r="I10782">
            <v>-6.3</v>
          </cell>
        </row>
        <row r="10783">
          <cell r="I10783">
            <v>-30</v>
          </cell>
        </row>
        <row r="10784">
          <cell r="I10784">
            <v>11448.8</v>
          </cell>
        </row>
        <row r="10785">
          <cell r="G10785">
            <v>11514</v>
          </cell>
          <cell r="I10785">
            <v>8220</v>
          </cell>
        </row>
        <row r="10786">
          <cell r="G10786">
            <v>11544</v>
          </cell>
          <cell r="I10786">
            <v>3600</v>
          </cell>
        </row>
        <row r="10787">
          <cell r="I10787">
            <v>-4.92</v>
          </cell>
        </row>
        <row r="10788">
          <cell r="I10788">
            <v>-18.95</v>
          </cell>
        </row>
        <row r="10789">
          <cell r="I10789">
            <v>-180.48</v>
          </cell>
        </row>
        <row r="10790">
          <cell r="I10790">
            <v>-2860</v>
          </cell>
        </row>
        <row r="10791">
          <cell r="I10791">
            <v>-94.34</v>
          </cell>
        </row>
        <row r="10792">
          <cell r="I10792">
            <v>-343.2</v>
          </cell>
        </row>
        <row r="10793">
          <cell r="I10793">
            <v>-6.51</v>
          </cell>
        </row>
        <row r="10794">
          <cell r="I10794">
            <v>-31</v>
          </cell>
        </row>
        <row r="10795">
          <cell r="I10795">
            <v>-20.37</v>
          </cell>
        </row>
        <row r="10796">
          <cell r="I10796">
            <v>-97</v>
          </cell>
        </row>
        <row r="10797">
          <cell r="G10797">
            <v>11543</v>
          </cell>
          <cell r="I10797">
            <v>3040</v>
          </cell>
        </row>
        <row r="10798">
          <cell r="I10798">
            <v>-514.69999999999982</v>
          </cell>
        </row>
        <row r="10799">
          <cell r="G10799">
            <v>74157276</v>
          </cell>
          <cell r="I10799">
            <v>-4000</v>
          </cell>
        </row>
        <row r="10800">
          <cell r="G10800">
            <v>73464422</v>
          </cell>
          <cell r="I10800">
            <v>-3400</v>
          </cell>
        </row>
        <row r="10801">
          <cell r="G10801">
            <v>73464448</v>
          </cell>
          <cell r="I10801">
            <v>-2000</v>
          </cell>
        </row>
        <row r="10802">
          <cell r="I10802">
            <v>-6.3</v>
          </cell>
        </row>
        <row r="10803">
          <cell r="I10803">
            <v>-30</v>
          </cell>
        </row>
        <row r="10804">
          <cell r="G10804">
            <v>11581</v>
          </cell>
          <cell r="I10804">
            <v>6500</v>
          </cell>
        </row>
        <row r="10805">
          <cell r="G10805">
            <v>11448</v>
          </cell>
          <cell r="I10805">
            <v>6233.1</v>
          </cell>
        </row>
        <row r="10806">
          <cell r="I10806">
            <v>-1353.93</v>
          </cell>
        </row>
        <row r="10807">
          <cell r="I10807">
            <v>-162.47</v>
          </cell>
        </row>
        <row r="10808">
          <cell r="I10808">
            <v>-75.930000000000007</v>
          </cell>
        </row>
        <row r="10809">
          <cell r="G10809">
            <v>74157292</v>
          </cell>
          <cell r="I10809">
            <v>-1000</v>
          </cell>
        </row>
        <row r="10810">
          <cell r="G10810">
            <v>11582</v>
          </cell>
          <cell r="I10810">
            <v>3700</v>
          </cell>
        </row>
        <row r="10811">
          <cell r="G10811">
            <v>11523</v>
          </cell>
          <cell r="I10811">
            <v>10000</v>
          </cell>
        </row>
        <row r="10812">
          <cell r="I10812">
            <v>-1113.67</v>
          </cell>
        </row>
        <row r="10813">
          <cell r="G10813">
            <v>11581</v>
          </cell>
          <cell r="I10813">
            <v>500</v>
          </cell>
        </row>
        <row r="10814">
          <cell r="G10814">
            <v>11583</v>
          </cell>
          <cell r="I10814">
            <v>3200</v>
          </cell>
        </row>
        <row r="10815">
          <cell r="G10815">
            <v>11583</v>
          </cell>
          <cell r="I10815">
            <v>2000</v>
          </cell>
        </row>
        <row r="10816">
          <cell r="I10816">
            <v>-462.17000000000007</v>
          </cell>
        </row>
        <row r="10817">
          <cell r="G10817">
            <v>11481</v>
          </cell>
          <cell r="I10817">
            <v>3612</v>
          </cell>
        </row>
        <row r="10818">
          <cell r="I10818">
            <v>-10000</v>
          </cell>
        </row>
        <row r="10819">
          <cell r="I10819">
            <v>-10000</v>
          </cell>
        </row>
        <row r="10820">
          <cell r="I10820">
            <v>-5000</v>
          </cell>
        </row>
        <row r="10821">
          <cell r="I10821">
            <v>-14.12</v>
          </cell>
        </row>
        <row r="10822">
          <cell r="I10822">
            <v>-128.62</v>
          </cell>
        </row>
        <row r="10823">
          <cell r="I10823">
            <v>-150</v>
          </cell>
        </row>
        <row r="10824">
          <cell r="I10824">
            <v>-1071.81</v>
          </cell>
        </row>
        <row r="10825">
          <cell r="G10825">
            <v>11588</v>
          </cell>
          <cell r="I10825">
            <v>300</v>
          </cell>
        </row>
        <row r="10826">
          <cell r="I10826">
            <v>-18.689999999999998</v>
          </cell>
        </row>
        <row r="10827">
          <cell r="G10827">
            <v>11486</v>
          </cell>
          <cell r="I10827">
            <v>7800</v>
          </cell>
        </row>
        <row r="10828">
          <cell r="I10828">
            <v>-908.52000000000044</v>
          </cell>
        </row>
        <row r="10829">
          <cell r="G10829">
            <v>73464425</v>
          </cell>
          <cell r="I10829">
            <v>-12000</v>
          </cell>
        </row>
        <row r="10830">
          <cell r="G10830">
            <v>73464418</v>
          </cell>
          <cell r="I10830">
            <v>-4563.46</v>
          </cell>
        </row>
        <row r="10831">
          <cell r="G10831">
            <v>74157286</v>
          </cell>
          <cell r="I10831">
            <v>-3400</v>
          </cell>
        </row>
        <row r="10832">
          <cell r="I10832">
            <v>-220</v>
          </cell>
        </row>
        <row r="10833">
          <cell r="I10833">
            <v>-358.64</v>
          </cell>
        </row>
        <row r="10834">
          <cell r="I10834">
            <v>-127.53</v>
          </cell>
        </row>
        <row r="10835">
          <cell r="I10835">
            <v>-43.04</v>
          </cell>
        </row>
        <row r="10836">
          <cell r="G10836">
            <v>73464496</v>
          </cell>
          <cell r="I10836">
            <v>-6160</v>
          </cell>
        </row>
        <row r="10837">
          <cell r="G10837">
            <v>73464496</v>
          </cell>
          <cell r="I10837">
            <v>-4200</v>
          </cell>
        </row>
        <row r="10838">
          <cell r="G10838">
            <v>73464496</v>
          </cell>
          <cell r="I10838">
            <v>-3640</v>
          </cell>
        </row>
        <row r="10839">
          <cell r="G10839">
            <v>74157278</v>
          </cell>
          <cell r="I10839">
            <v>-6000</v>
          </cell>
        </row>
        <row r="10840">
          <cell r="G10840">
            <v>73464466</v>
          </cell>
          <cell r="I10840">
            <v>-5000</v>
          </cell>
        </row>
        <row r="10841">
          <cell r="G10841">
            <v>73464482</v>
          </cell>
          <cell r="I10841">
            <v>-4800</v>
          </cell>
        </row>
        <row r="10842">
          <cell r="G10842">
            <v>73464449</v>
          </cell>
          <cell r="I10842">
            <v>-2007.7</v>
          </cell>
        </row>
        <row r="10843">
          <cell r="G10843">
            <v>74157282</v>
          </cell>
          <cell r="I10843">
            <v>-1171.28</v>
          </cell>
        </row>
        <row r="10844">
          <cell r="G10844">
            <v>11574</v>
          </cell>
          <cell r="I10844">
            <v>1300</v>
          </cell>
        </row>
        <row r="10845">
          <cell r="I10845">
            <v>-65</v>
          </cell>
        </row>
        <row r="10846">
          <cell r="I10846">
            <v>-7.8</v>
          </cell>
        </row>
        <row r="10847">
          <cell r="I10847">
            <v>-200.03</v>
          </cell>
        </row>
        <row r="10848">
          <cell r="G10848">
            <v>11551</v>
          </cell>
          <cell r="I10848">
            <v>250</v>
          </cell>
        </row>
        <row r="10849">
          <cell r="I10849">
            <v>-15.620000000000005</v>
          </cell>
        </row>
        <row r="10850">
          <cell r="G10850">
            <v>11593</v>
          </cell>
          <cell r="I10850">
            <v>2000</v>
          </cell>
        </row>
        <row r="10851">
          <cell r="I10851">
            <v>-162.15000000000009</v>
          </cell>
        </row>
        <row r="10852">
          <cell r="G10852">
            <v>73157287</v>
          </cell>
          <cell r="I10852">
            <v>-3406.25</v>
          </cell>
        </row>
        <row r="10853">
          <cell r="G10853">
            <v>74157285</v>
          </cell>
          <cell r="I10853">
            <v>-2834.08</v>
          </cell>
        </row>
        <row r="10854">
          <cell r="G10854">
            <v>11593</v>
          </cell>
          <cell r="I10854">
            <v>6180</v>
          </cell>
        </row>
        <row r="10855">
          <cell r="I10855">
            <v>-5.27</v>
          </cell>
        </row>
        <row r="10856">
          <cell r="I10856">
            <v>-25.09</v>
          </cell>
        </row>
        <row r="10857">
          <cell r="G10857">
            <v>11535</v>
          </cell>
          <cell r="I10857">
            <v>16732</v>
          </cell>
        </row>
        <row r="10858">
          <cell r="G10858">
            <v>74157279</v>
          </cell>
          <cell r="I10858">
            <v>-6000</v>
          </cell>
        </row>
        <row r="10859">
          <cell r="G10859">
            <v>73464424</v>
          </cell>
          <cell r="I10859">
            <v>-4000</v>
          </cell>
        </row>
        <row r="10860">
          <cell r="I10860">
            <v>7000</v>
          </cell>
        </row>
        <row r="10861">
          <cell r="I10861">
            <v>-2.94</v>
          </cell>
        </row>
        <row r="10862">
          <cell r="I10862">
            <v>-14</v>
          </cell>
        </row>
        <row r="10863">
          <cell r="G10863">
            <v>11576</v>
          </cell>
          <cell r="I10863">
            <v>7000</v>
          </cell>
        </row>
        <row r="10864">
          <cell r="I10864">
            <v>-1949.21</v>
          </cell>
        </row>
        <row r="10865">
          <cell r="I10865">
            <v>-233.91</v>
          </cell>
        </row>
        <row r="10866">
          <cell r="I10866">
            <v>-98.11</v>
          </cell>
        </row>
        <row r="10867">
          <cell r="G10867">
            <v>73464426</v>
          </cell>
          <cell r="I10867">
            <v>-12000</v>
          </cell>
        </row>
        <row r="10868">
          <cell r="G10868">
            <v>11491</v>
          </cell>
          <cell r="I10868">
            <v>17485</v>
          </cell>
        </row>
        <row r="10869">
          <cell r="G10869" t="str">
            <v>zz</v>
          </cell>
          <cell r="I10869">
            <v>888.25</v>
          </cell>
        </row>
        <row r="10870">
          <cell r="G10870">
            <v>11615</v>
          </cell>
          <cell r="I10870">
            <v>13918</v>
          </cell>
        </row>
        <row r="10871">
          <cell r="G10871">
            <v>11589</v>
          </cell>
          <cell r="I10871">
            <v>3000</v>
          </cell>
        </row>
        <row r="10872">
          <cell r="I10872">
            <v>-211.75</v>
          </cell>
        </row>
        <row r="10873">
          <cell r="I10873">
            <v>-83.7</v>
          </cell>
        </row>
        <row r="10874">
          <cell r="I10874">
            <v>-1764.56</v>
          </cell>
        </row>
        <row r="10875">
          <cell r="G10875">
            <v>11554</v>
          </cell>
          <cell r="I10875">
            <v>5000</v>
          </cell>
        </row>
        <row r="10876">
          <cell r="I10876">
            <v>-405.42000000000007</v>
          </cell>
        </row>
        <row r="10877">
          <cell r="G10877">
            <v>74157290</v>
          </cell>
          <cell r="I10877">
            <v>-3967.65</v>
          </cell>
        </row>
        <row r="10878">
          <cell r="I10878">
            <v>-18.059999999999999</v>
          </cell>
        </row>
        <row r="10879">
          <cell r="I10879">
            <v>-86</v>
          </cell>
        </row>
        <row r="10880">
          <cell r="I10880">
            <v>-18.059999999999999</v>
          </cell>
        </row>
        <row r="10881">
          <cell r="I10881">
            <v>-86</v>
          </cell>
        </row>
        <row r="10882">
          <cell r="I10882">
            <v>-7.64</v>
          </cell>
        </row>
        <row r="10883">
          <cell r="I10883">
            <v>-36.4</v>
          </cell>
        </row>
        <row r="10884">
          <cell r="G10884">
            <v>11610</v>
          </cell>
          <cell r="I10884">
            <v>24270</v>
          </cell>
        </row>
        <row r="10885">
          <cell r="I10885">
            <v>-5063.4799999999996</v>
          </cell>
        </row>
        <row r="10886">
          <cell r="I10886">
            <v>-5332.01</v>
          </cell>
        </row>
        <row r="10887">
          <cell r="I10887">
            <v>-15886.84</v>
          </cell>
        </row>
        <row r="10888">
          <cell r="I10888">
            <v>-4070.12</v>
          </cell>
        </row>
        <row r="10889">
          <cell r="I10889">
            <v>-16604.580000000002</v>
          </cell>
        </row>
        <row r="10890">
          <cell r="I10890">
            <v>-1524.9</v>
          </cell>
        </row>
        <row r="10891">
          <cell r="I10891">
            <v>-1443.23</v>
          </cell>
        </row>
        <row r="10892">
          <cell r="I10892">
            <v>-173.19</v>
          </cell>
        </row>
        <row r="10893">
          <cell r="I10893">
            <v>-35.93</v>
          </cell>
        </row>
        <row r="10894">
          <cell r="G10894">
            <v>73137715</v>
          </cell>
          <cell r="I10894">
            <v>-15000</v>
          </cell>
        </row>
        <row r="10895">
          <cell r="G10895">
            <v>11606</v>
          </cell>
          <cell r="I10895">
            <v>8940</v>
          </cell>
        </row>
        <row r="10896">
          <cell r="G10896">
            <v>11617</v>
          </cell>
          <cell r="I10896">
            <v>14000</v>
          </cell>
        </row>
        <row r="10897">
          <cell r="G10897">
            <v>11582</v>
          </cell>
          <cell r="I10897">
            <v>3710</v>
          </cell>
        </row>
        <row r="10898">
          <cell r="G10898">
            <v>11618</v>
          </cell>
          <cell r="I10898">
            <v>41800</v>
          </cell>
        </row>
        <row r="10899">
          <cell r="G10899">
            <v>11616</v>
          </cell>
          <cell r="I10899">
            <v>100</v>
          </cell>
        </row>
        <row r="10900">
          <cell r="G10900">
            <v>73464429</v>
          </cell>
          <cell r="I10900">
            <v>-25000</v>
          </cell>
        </row>
        <row r="10901">
          <cell r="I10901">
            <v>5800</v>
          </cell>
        </row>
        <row r="10902">
          <cell r="I10902">
            <v>-389.55</v>
          </cell>
        </row>
        <row r="10903">
          <cell r="G10903">
            <v>11602</v>
          </cell>
          <cell r="I10903">
            <v>16867</v>
          </cell>
        </row>
        <row r="10904">
          <cell r="I10904">
            <v>-4264.25</v>
          </cell>
        </row>
        <row r="10905">
          <cell r="G10905">
            <v>73464420</v>
          </cell>
          <cell r="I10905">
            <v>-3000</v>
          </cell>
        </row>
        <row r="10906">
          <cell r="I10906">
            <v>-168</v>
          </cell>
        </row>
        <row r="10907">
          <cell r="I10907">
            <v>-521.72</v>
          </cell>
        </row>
        <row r="10908">
          <cell r="I10908">
            <v>-4347.6400000000003</v>
          </cell>
        </row>
        <row r="10909">
          <cell r="G10909">
            <v>11598</v>
          </cell>
          <cell r="I10909">
            <v>1040</v>
          </cell>
        </row>
        <row r="10910">
          <cell r="I10910">
            <v>-74.57000000000005</v>
          </cell>
        </row>
        <row r="10911">
          <cell r="G10911">
            <v>73137744</v>
          </cell>
          <cell r="I10911">
            <v>-21500</v>
          </cell>
        </row>
        <row r="10912">
          <cell r="G10912">
            <v>73464495</v>
          </cell>
          <cell r="I10912">
            <v>-12872.8</v>
          </cell>
        </row>
        <row r="10913">
          <cell r="I10913">
            <v>-549.34</v>
          </cell>
        </row>
        <row r="10914">
          <cell r="G10914">
            <v>74915376</v>
          </cell>
          <cell r="I10914">
            <v>-10000</v>
          </cell>
        </row>
        <row r="10915">
          <cell r="G10915">
            <v>11616</v>
          </cell>
          <cell r="I10915">
            <v>10000</v>
          </cell>
        </row>
        <row r="10916">
          <cell r="I10916">
            <v>-548.27</v>
          </cell>
        </row>
        <row r="10917">
          <cell r="I10917">
            <v>-65.790000000000006</v>
          </cell>
        </row>
        <row r="10918">
          <cell r="I10918">
            <v>-292.33</v>
          </cell>
        </row>
        <row r="10919">
          <cell r="G10919">
            <v>11503</v>
          </cell>
          <cell r="I10919">
            <v>12900</v>
          </cell>
        </row>
        <row r="10920">
          <cell r="G10920">
            <v>11608</v>
          </cell>
          <cell r="I10920">
            <v>30</v>
          </cell>
        </row>
        <row r="10921">
          <cell r="G10921">
            <v>11608</v>
          </cell>
          <cell r="I10921">
            <v>3000</v>
          </cell>
        </row>
        <row r="10922">
          <cell r="G10922">
            <v>11532</v>
          </cell>
          <cell r="I10922">
            <v>17500</v>
          </cell>
        </row>
        <row r="10923">
          <cell r="I10923">
            <v>-200.58</v>
          </cell>
        </row>
        <row r="10924">
          <cell r="I10924">
            <v>-3.29</v>
          </cell>
        </row>
        <row r="10925">
          <cell r="I10925">
            <v>-1671.5</v>
          </cell>
        </row>
        <row r="10926">
          <cell r="G10926">
            <v>11621</v>
          </cell>
          <cell r="I10926">
            <v>100</v>
          </cell>
        </row>
        <row r="10927">
          <cell r="I10927">
            <v>-6.2199999999999989</v>
          </cell>
        </row>
        <row r="10928">
          <cell r="G10928">
            <v>11620</v>
          </cell>
          <cell r="I10928">
            <v>1200</v>
          </cell>
        </row>
        <row r="10929">
          <cell r="I10929">
            <v>-210.71000000000004</v>
          </cell>
        </row>
        <row r="10930">
          <cell r="I10930">
            <v>-6.05</v>
          </cell>
        </row>
        <row r="10931">
          <cell r="G10931">
            <v>74915383</v>
          </cell>
          <cell r="I10931">
            <v>-4000</v>
          </cell>
        </row>
        <row r="10932">
          <cell r="G10932">
            <v>11623</v>
          </cell>
          <cell r="I10932">
            <v>13500</v>
          </cell>
        </row>
        <row r="10933">
          <cell r="I10933">
            <v>-729.15</v>
          </cell>
        </row>
        <row r="10934">
          <cell r="I10934">
            <v>-34.03</v>
          </cell>
        </row>
        <row r="10935">
          <cell r="I10935">
            <v>-87.5</v>
          </cell>
        </row>
        <row r="10936">
          <cell r="G10936">
            <v>73464442</v>
          </cell>
          <cell r="I10936">
            <v>-15000</v>
          </cell>
        </row>
        <row r="10937">
          <cell r="I10937">
            <v>-94.37</v>
          </cell>
        </row>
        <row r="10938">
          <cell r="G10938">
            <v>11626</v>
          </cell>
          <cell r="I10938">
            <v>6890</v>
          </cell>
        </row>
        <row r="10939">
          <cell r="I10939">
            <v>-1262.9300000000003</v>
          </cell>
        </row>
        <row r="10940">
          <cell r="G10940">
            <v>11554</v>
          </cell>
          <cell r="I10940">
            <v>5000</v>
          </cell>
        </row>
        <row r="10941">
          <cell r="I10941">
            <v>-405.42000000000007</v>
          </cell>
        </row>
        <row r="10942">
          <cell r="G10942">
            <v>73464427</v>
          </cell>
          <cell r="I10942">
            <v>-12000</v>
          </cell>
        </row>
        <row r="10943">
          <cell r="G10943">
            <v>74157293</v>
          </cell>
          <cell r="I10943">
            <v>-10000</v>
          </cell>
        </row>
        <row r="10944">
          <cell r="G10944">
            <v>74157288</v>
          </cell>
          <cell r="I10944">
            <v>-9972.67</v>
          </cell>
        </row>
        <row r="10945">
          <cell r="G10945">
            <v>74157323</v>
          </cell>
          <cell r="I10945">
            <v>-6107.11</v>
          </cell>
        </row>
        <row r="10946">
          <cell r="G10946">
            <v>74157322</v>
          </cell>
          <cell r="I10946">
            <v>-1834.36</v>
          </cell>
        </row>
        <row r="10947">
          <cell r="G10947">
            <v>11634</v>
          </cell>
          <cell r="I10947">
            <v>10000</v>
          </cell>
        </row>
        <row r="10948">
          <cell r="G10948">
            <v>73464443</v>
          </cell>
          <cell r="I10948">
            <v>-15000</v>
          </cell>
        </row>
        <row r="10949">
          <cell r="I10949">
            <v>-1011.08</v>
          </cell>
        </row>
        <row r="10950">
          <cell r="I10950">
            <v>-121.33</v>
          </cell>
        </row>
        <row r="10951">
          <cell r="I10951">
            <v>-329.49</v>
          </cell>
        </row>
        <row r="10952">
          <cell r="G10952">
            <v>11630</v>
          </cell>
          <cell r="I10952">
            <v>23400</v>
          </cell>
        </row>
        <row r="10953">
          <cell r="I10953">
            <v>-4251.0400000000009</v>
          </cell>
        </row>
        <row r="10954">
          <cell r="G10954">
            <v>73464404</v>
          </cell>
          <cell r="I10954">
            <v>-6274.6</v>
          </cell>
        </row>
        <row r="10955">
          <cell r="G10955">
            <v>73464483</v>
          </cell>
          <cell r="I10955">
            <v>-4981.26</v>
          </cell>
        </row>
        <row r="10956">
          <cell r="G10956">
            <v>73137714</v>
          </cell>
          <cell r="I10956">
            <v>-15000</v>
          </cell>
        </row>
        <row r="10957">
          <cell r="I10957">
            <v>-957.45</v>
          </cell>
        </row>
        <row r="10958">
          <cell r="I10958">
            <v>-163.61000000000001</v>
          </cell>
        </row>
        <row r="10959">
          <cell r="I10959">
            <v>-114.89</v>
          </cell>
        </row>
        <row r="10960">
          <cell r="G10960">
            <v>11635</v>
          </cell>
          <cell r="I10960">
            <v>1200</v>
          </cell>
        </row>
        <row r="10961">
          <cell r="I10961">
            <v>-86.039999999999964</v>
          </cell>
        </row>
        <row r="10962">
          <cell r="G10962">
            <v>74915389</v>
          </cell>
          <cell r="I10962">
            <v>-3850</v>
          </cell>
        </row>
        <row r="10963">
          <cell r="G10963">
            <v>11627</v>
          </cell>
          <cell r="I10963">
            <v>1962</v>
          </cell>
        </row>
        <row r="10964">
          <cell r="I10964">
            <v>10000</v>
          </cell>
        </row>
        <row r="10965">
          <cell r="G10965">
            <v>73464408</v>
          </cell>
          <cell r="I10965">
            <v>-11881.89</v>
          </cell>
        </row>
        <row r="10966">
          <cell r="G10966">
            <v>11590</v>
          </cell>
          <cell r="I10966">
            <v>30000</v>
          </cell>
        </row>
        <row r="10967">
          <cell r="G10967">
            <v>11632</v>
          </cell>
          <cell r="I10967">
            <v>2600</v>
          </cell>
        </row>
        <row r="10968">
          <cell r="G10968">
            <v>11633</v>
          </cell>
          <cell r="I10968">
            <v>9500</v>
          </cell>
        </row>
        <row r="10969">
          <cell r="I10969">
            <v>-2283.8000000000002</v>
          </cell>
        </row>
        <row r="10970">
          <cell r="I10970">
            <v>-100.13</v>
          </cell>
        </row>
        <row r="10971">
          <cell r="I10971">
            <v>-274.05</v>
          </cell>
        </row>
        <row r="10972">
          <cell r="G10972">
            <v>74157291</v>
          </cell>
          <cell r="I10972">
            <v>-3577.88</v>
          </cell>
        </row>
        <row r="10973">
          <cell r="G10973">
            <v>73464423</v>
          </cell>
          <cell r="I10973">
            <v>-3406.25</v>
          </cell>
        </row>
        <row r="10974">
          <cell r="G10974">
            <v>11640</v>
          </cell>
          <cell r="I10974">
            <v>5000</v>
          </cell>
        </row>
        <row r="10975">
          <cell r="G10975">
            <v>11541</v>
          </cell>
          <cell r="I10975">
            <v>10000</v>
          </cell>
        </row>
        <row r="10976">
          <cell r="I10976">
            <v>18732.88</v>
          </cell>
        </row>
        <row r="10977">
          <cell r="I10977">
            <v>-4.2699999999999996</v>
          </cell>
        </row>
        <row r="10978">
          <cell r="I10978">
            <v>-16.45</v>
          </cell>
        </row>
        <row r="10979">
          <cell r="I10979">
            <v>-156.71</v>
          </cell>
        </row>
        <row r="10980">
          <cell r="I10980">
            <v>-1225</v>
          </cell>
        </row>
        <row r="10981">
          <cell r="I10981">
            <v>-147</v>
          </cell>
        </row>
        <row r="10982">
          <cell r="I10982">
            <v>-55.61</v>
          </cell>
        </row>
        <row r="10983">
          <cell r="I10983">
            <v>-7.81</v>
          </cell>
        </row>
        <row r="10984">
          <cell r="I10984">
            <v>-37.200000000000003</v>
          </cell>
        </row>
        <row r="10985">
          <cell r="I10985">
            <v>-20.37</v>
          </cell>
        </row>
        <row r="10986">
          <cell r="I10986">
            <v>-97</v>
          </cell>
        </row>
        <row r="10987">
          <cell r="G10987">
            <v>73464428</v>
          </cell>
          <cell r="I10987">
            <v>-12441.14</v>
          </cell>
        </row>
        <row r="10988">
          <cell r="G10988">
            <v>11640</v>
          </cell>
          <cell r="I10988">
            <v>10140</v>
          </cell>
        </row>
        <row r="10989">
          <cell r="G10989">
            <v>11581</v>
          </cell>
          <cell r="I10989">
            <v>17000</v>
          </cell>
        </row>
        <row r="10990">
          <cell r="G10990">
            <v>11616</v>
          </cell>
          <cell r="I10990">
            <v>6380</v>
          </cell>
        </row>
        <row r="10991">
          <cell r="G10991">
            <v>11649</v>
          </cell>
          <cell r="I10991">
            <v>2120</v>
          </cell>
        </row>
        <row r="10992">
          <cell r="I10992">
            <v>-1357</v>
          </cell>
        </row>
        <row r="10993">
          <cell r="I10993">
            <v>-162.84</v>
          </cell>
        </row>
        <row r="10994">
          <cell r="I10994">
            <v>-84.04</v>
          </cell>
        </row>
        <row r="10995">
          <cell r="G10995">
            <v>11641</v>
          </cell>
          <cell r="I10995">
            <v>900</v>
          </cell>
        </row>
        <row r="10996">
          <cell r="I10996">
            <v>-64.519999999999982</v>
          </cell>
        </row>
        <row r="10997">
          <cell r="G10997">
            <v>73464430</v>
          </cell>
          <cell r="I10997">
            <v>-25000</v>
          </cell>
        </row>
        <row r="10998">
          <cell r="G10998">
            <v>73137745</v>
          </cell>
          <cell r="I10998">
            <v>-22165.98</v>
          </cell>
        </row>
        <row r="10999">
          <cell r="G10999">
            <v>11536</v>
          </cell>
          <cell r="I10999">
            <v>17354</v>
          </cell>
        </row>
        <row r="11000">
          <cell r="I11000">
            <v>-291.14</v>
          </cell>
        </row>
        <row r="11001">
          <cell r="I11001">
            <v>-160.13</v>
          </cell>
        </row>
        <row r="11002">
          <cell r="I11002">
            <v>-1334.47</v>
          </cell>
        </row>
        <row r="11003">
          <cell r="G11003">
            <v>11583</v>
          </cell>
          <cell r="I11003">
            <v>5000</v>
          </cell>
        </row>
        <row r="11004">
          <cell r="G11004">
            <v>11645</v>
          </cell>
          <cell r="I11004">
            <v>200</v>
          </cell>
        </row>
        <row r="11005">
          <cell r="G11005">
            <v>11554</v>
          </cell>
          <cell r="I11005">
            <v>4370</v>
          </cell>
        </row>
        <row r="11006">
          <cell r="I11006">
            <v>-775.97999999999956</v>
          </cell>
        </row>
        <row r="11007">
          <cell r="G11007">
            <v>74157310</v>
          </cell>
          <cell r="I11007">
            <v>-5406</v>
          </cell>
        </row>
        <row r="11008">
          <cell r="G11008">
            <v>74157309</v>
          </cell>
          <cell r="I11008">
            <v>-5000</v>
          </cell>
        </row>
        <row r="11009">
          <cell r="G11009">
            <v>74157316</v>
          </cell>
          <cell r="I11009">
            <v>-3000</v>
          </cell>
        </row>
        <row r="11010">
          <cell r="G11010">
            <v>74915395</v>
          </cell>
          <cell r="I11010">
            <v>-4201</v>
          </cell>
        </row>
        <row r="11011">
          <cell r="G11011">
            <v>74915395</v>
          </cell>
          <cell r="I11011">
            <v>-4447</v>
          </cell>
        </row>
        <row r="11012">
          <cell r="I11012">
            <v>-220</v>
          </cell>
        </row>
        <row r="11013">
          <cell r="G11013">
            <v>11570</v>
          </cell>
          <cell r="I11013">
            <v>7925</v>
          </cell>
        </row>
        <row r="11014">
          <cell r="G11014">
            <v>11565</v>
          </cell>
          <cell r="I11014">
            <v>30280</v>
          </cell>
        </row>
        <row r="11015">
          <cell r="G11015">
            <v>73464497</v>
          </cell>
          <cell r="I11015">
            <v>-6226.3</v>
          </cell>
        </row>
        <row r="11016">
          <cell r="G11016">
            <v>73464497</v>
          </cell>
          <cell r="I11016">
            <v>-4245.2</v>
          </cell>
        </row>
        <row r="11017">
          <cell r="G11017">
            <v>73464497</v>
          </cell>
          <cell r="I11017">
            <v>-3679.2</v>
          </cell>
        </row>
        <row r="11018">
          <cell r="I11018">
            <v>-439.7</v>
          </cell>
        </row>
        <row r="11019">
          <cell r="I11019">
            <v>-52.76</v>
          </cell>
        </row>
        <row r="11020">
          <cell r="I11020">
            <v>-140.34</v>
          </cell>
        </row>
        <row r="11021">
          <cell r="G11021">
            <v>11650</v>
          </cell>
          <cell r="I11021">
            <v>1060</v>
          </cell>
        </row>
        <row r="11022">
          <cell r="I11022">
            <v>-75.990000000000009</v>
          </cell>
        </row>
        <row r="11023">
          <cell r="I11023">
            <v>-1959.45</v>
          </cell>
        </row>
        <row r="11024">
          <cell r="I11024">
            <v>-235.13</v>
          </cell>
        </row>
        <row r="11025">
          <cell r="I11025">
            <v>-88.86</v>
          </cell>
        </row>
        <row r="11026">
          <cell r="G11026">
            <v>73464437</v>
          </cell>
          <cell r="I11026">
            <v>-2262.13</v>
          </cell>
        </row>
        <row r="11027">
          <cell r="I11027">
            <v>-25.33</v>
          </cell>
        </row>
        <row r="11028">
          <cell r="G11028">
            <v>11657</v>
          </cell>
          <cell r="I11028">
            <v>800</v>
          </cell>
        </row>
        <row r="11029">
          <cell r="I11029">
            <v>-57.509999999999991</v>
          </cell>
        </row>
        <row r="11030">
          <cell r="G11030">
            <v>11659</v>
          </cell>
          <cell r="I11030">
            <v>500</v>
          </cell>
        </row>
        <row r="11031">
          <cell r="G11031">
            <v>11658</v>
          </cell>
          <cell r="I11031">
            <v>5000</v>
          </cell>
        </row>
        <row r="11032">
          <cell r="I11032">
            <v>-445.96000000000004</v>
          </cell>
        </row>
        <row r="11033">
          <cell r="G11033">
            <v>73464438</v>
          </cell>
          <cell r="I11033">
            <v>-4000</v>
          </cell>
        </row>
        <row r="11034">
          <cell r="G11034">
            <v>11642</v>
          </cell>
          <cell r="I11034">
            <v>2500</v>
          </cell>
        </row>
        <row r="11035">
          <cell r="G11035">
            <v>11603</v>
          </cell>
          <cell r="I11035">
            <v>1450</v>
          </cell>
        </row>
        <row r="11036">
          <cell r="I11036">
            <v>-58.47</v>
          </cell>
        </row>
        <row r="11037">
          <cell r="I11037">
            <v>-24</v>
          </cell>
        </row>
        <row r="11038">
          <cell r="I11038">
            <v>-487.32</v>
          </cell>
        </row>
        <row r="11039">
          <cell r="G11039">
            <v>74157283</v>
          </cell>
          <cell r="I11039">
            <v>-3000</v>
          </cell>
        </row>
        <row r="11040">
          <cell r="G11040">
            <v>73464444</v>
          </cell>
          <cell r="I11040">
            <v>-15000</v>
          </cell>
        </row>
        <row r="11041">
          <cell r="G11041">
            <v>11667</v>
          </cell>
          <cell r="I11041">
            <v>600</v>
          </cell>
        </row>
        <row r="11042">
          <cell r="G11042">
            <v>11610</v>
          </cell>
          <cell r="I11042">
            <v>15000</v>
          </cell>
        </row>
        <row r="11043">
          <cell r="G11043">
            <v>11655</v>
          </cell>
          <cell r="I11043">
            <v>12600</v>
          </cell>
        </row>
        <row r="11044">
          <cell r="I11044">
            <v>-20.92</v>
          </cell>
        </row>
        <row r="11045">
          <cell r="G11045">
            <v>11662</v>
          </cell>
          <cell r="I11045">
            <v>4650</v>
          </cell>
        </row>
        <row r="11046">
          <cell r="I11046">
            <v>-884.48999999999978</v>
          </cell>
        </row>
        <row r="11047">
          <cell r="G11047">
            <v>74157294</v>
          </cell>
          <cell r="I11047">
            <v>-15000</v>
          </cell>
        </row>
        <row r="11048">
          <cell r="G11048">
            <v>74157324</v>
          </cell>
          <cell r="I11048">
            <v>-4045.12</v>
          </cell>
        </row>
        <row r="11049">
          <cell r="I11049">
            <v>-1598.28</v>
          </cell>
        </row>
        <row r="11050">
          <cell r="I11050">
            <v>-191.79</v>
          </cell>
        </row>
        <row r="11051">
          <cell r="I11051">
            <v>-204.27</v>
          </cell>
        </row>
        <row r="11052">
          <cell r="G11052">
            <v>74157306</v>
          </cell>
          <cell r="I11052">
            <v>-4000</v>
          </cell>
        </row>
        <row r="11053">
          <cell r="G11053">
            <v>11668</v>
          </cell>
          <cell r="I11053">
            <v>4600</v>
          </cell>
        </row>
        <row r="11054">
          <cell r="G11054">
            <v>11647</v>
          </cell>
          <cell r="I11054">
            <v>5200</v>
          </cell>
        </row>
        <row r="11055">
          <cell r="I11055">
            <v>-490</v>
          </cell>
        </row>
        <row r="11056">
          <cell r="I11056">
            <v>-33.590000000000003</v>
          </cell>
        </row>
        <row r="11057">
          <cell r="I11057">
            <v>-58.8</v>
          </cell>
        </row>
        <row r="11058">
          <cell r="G11058">
            <v>11607</v>
          </cell>
          <cell r="I11058">
            <v>19529</v>
          </cell>
        </row>
        <row r="11059">
          <cell r="I11059">
            <v>-2305.0600000000013</v>
          </cell>
        </row>
        <row r="11060">
          <cell r="G11060">
            <v>73464431</v>
          </cell>
          <cell r="I11060">
            <v>-25000</v>
          </cell>
        </row>
        <row r="11061">
          <cell r="G11061">
            <v>74157280</v>
          </cell>
          <cell r="I11061">
            <v>-6440.35</v>
          </cell>
        </row>
        <row r="11062">
          <cell r="G11062">
            <v>11573</v>
          </cell>
          <cell r="I11062">
            <v>8500</v>
          </cell>
        </row>
        <row r="11063">
          <cell r="G11063">
            <v>74915418</v>
          </cell>
          <cell r="I11063">
            <v>-7000</v>
          </cell>
        </row>
        <row r="11064">
          <cell r="I11064">
            <v>-1286.2</v>
          </cell>
        </row>
        <row r="11065">
          <cell r="I11065">
            <v>-233.58</v>
          </cell>
        </row>
        <row r="11066">
          <cell r="I11066">
            <v>-154.34</v>
          </cell>
        </row>
        <row r="11067">
          <cell r="G11067">
            <v>11673</v>
          </cell>
          <cell r="I11067">
            <v>8930</v>
          </cell>
        </row>
        <row r="11068">
          <cell r="I11068">
            <v>-1614.4799999999996</v>
          </cell>
        </row>
        <row r="11069">
          <cell r="G11069">
            <v>11665</v>
          </cell>
          <cell r="I11069">
            <v>2250</v>
          </cell>
        </row>
        <row r="11070">
          <cell r="I11070">
            <v>-426.04999999999995</v>
          </cell>
        </row>
        <row r="11071">
          <cell r="G11071">
            <v>74157300</v>
          </cell>
          <cell r="I11071">
            <v>-10000</v>
          </cell>
        </row>
        <row r="11072">
          <cell r="G11072">
            <v>73464439</v>
          </cell>
          <cell r="I11072">
            <v>-4000</v>
          </cell>
        </row>
        <row r="11073">
          <cell r="I11073">
            <v>-5063.4799999999996</v>
          </cell>
        </row>
        <row r="11074">
          <cell r="I11074">
            <v>-5332.01</v>
          </cell>
        </row>
        <row r="11075">
          <cell r="I11075">
            <v>-15886.84</v>
          </cell>
        </row>
        <row r="11076">
          <cell r="I11076">
            <v>-4070.12</v>
          </cell>
        </row>
        <row r="11077">
          <cell r="I11077">
            <v>-1524.9</v>
          </cell>
        </row>
        <row r="11078">
          <cell r="I11078">
            <v>-549.34</v>
          </cell>
        </row>
        <row r="11079">
          <cell r="G11079">
            <v>11593</v>
          </cell>
          <cell r="I11079">
            <v>12270</v>
          </cell>
        </row>
        <row r="11080">
          <cell r="G11080">
            <v>74915419</v>
          </cell>
          <cell r="I11080">
            <v>-5000</v>
          </cell>
        </row>
        <row r="11081">
          <cell r="I11081">
            <v>-1070.48</v>
          </cell>
        </row>
        <row r="11082">
          <cell r="I11082">
            <v>-312.98</v>
          </cell>
        </row>
        <row r="11083">
          <cell r="I11083">
            <v>-128.44999999999999</v>
          </cell>
        </row>
        <row r="11084">
          <cell r="G11084">
            <v>11652</v>
          </cell>
          <cell r="I11084">
            <v>15000</v>
          </cell>
        </row>
        <row r="11085">
          <cell r="G11085">
            <v>11680</v>
          </cell>
          <cell r="I11085">
            <v>10380</v>
          </cell>
        </row>
        <row r="11086">
          <cell r="G11086">
            <v>11559</v>
          </cell>
          <cell r="I11086">
            <v>3000</v>
          </cell>
        </row>
        <row r="11087">
          <cell r="G11087">
            <v>11579</v>
          </cell>
          <cell r="I11087">
            <v>6625</v>
          </cell>
        </row>
        <row r="11088">
          <cell r="I11088">
            <v>15000</v>
          </cell>
        </row>
        <row r="11089">
          <cell r="G11089">
            <v>11688</v>
          </cell>
          <cell r="I11089">
            <v>5100</v>
          </cell>
        </row>
        <row r="11090">
          <cell r="I11090">
            <v>-2500.25</v>
          </cell>
        </row>
        <row r="11091">
          <cell r="I11091">
            <v>-300.02999999999997</v>
          </cell>
        </row>
        <row r="11092">
          <cell r="I11092">
            <v>-6.42</v>
          </cell>
        </row>
        <row r="11093">
          <cell r="G11093">
            <v>74157318</v>
          </cell>
          <cell r="I11093">
            <v>-16000</v>
          </cell>
        </row>
        <row r="11094">
          <cell r="G11094">
            <v>74157281</v>
          </cell>
          <cell r="I11094">
            <v>-6000</v>
          </cell>
        </row>
        <row r="11095">
          <cell r="G11095">
            <v>74157297</v>
          </cell>
          <cell r="I11095">
            <v>-5000</v>
          </cell>
        </row>
        <row r="11096">
          <cell r="G11096">
            <v>74157302</v>
          </cell>
          <cell r="I11096">
            <v>-4591.95</v>
          </cell>
        </row>
        <row r="11097">
          <cell r="G11097">
            <v>74915380</v>
          </cell>
          <cell r="I11097">
            <v>-4000</v>
          </cell>
        </row>
        <row r="11098">
          <cell r="G11098">
            <v>74915413</v>
          </cell>
          <cell r="I11098">
            <v>-3500</v>
          </cell>
        </row>
        <row r="11099">
          <cell r="G11099">
            <v>74157303</v>
          </cell>
          <cell r="I11099">
            <v>-2000</v>
          </cell>
        </row>
        <row r="11100">
          <cell r="G11100">
            <v>11679</v>
          </cell>
          <cell r="I11100">
            <v>11305</v>
          </cell>
        </row>
        <row r="11101">
          <cell r="G11101">
            <v>11689</v>
          </cell>
          <cell r="I11101">
            <v>8000</v>
          </cell>
        </row>
        <row r="11102">
          <cell r="G11102">
            <v>11652</v>
          </cell>
          <cell r="I11102">
            <v>7450</v>
          </cell>
        </row>
        <row r="11103">
          <cell r="G11103">
            <v>11683</v>
          </cell>
          <cell r="I11103">
            <v>2500</v>
          </cell>
        </row>
        <row r="11104">
          <cell r="G11104">
            <v>11669</v>
          </cell>
          <cell r="I11104">
            <v>6300</v>
          </cell>
        </row>
        <row r="11105">
          <cell r="G11105">
            <v>11684</v>
          </cell>
          <cell r="I11105">
            <v>635</v>
          </cell>
        </row>
        <row r="11106">
          <cell r="G11106">
            <v>11624</v>
          </cell>
          <cell r="I11106">
            <v>9500</v>
          </cell>
        </row>
        <row r="11107">
          <cell r="G11107">
            <v>11686</v>
          </cell>
          <cell r="I11107">
            <v>8180</v>
          </cell>
        </row>
        <row r="11108">
          <cell r="G11108">
            <v>11675</v>
          </cell>
          <cell r="I11108">
            <v>7000</v>
          </cell>
        </row>
        <row r="11109">
          <cell r="I11109">
            <v>-2064.5</v>
          </cell>
        </row>
        <row r="11110">
          <cell r="I11110">
            <v>-247.74</v>
          </cell>
        </row>
        <row r="11111">
          <cell r="I11111">
            <v>-261.55</v>
          </cell>
        </row>
        <row r="11112">
          <cell r="G11112">
            <v>11686</v>
          </cell>
          <cell r="I11112">
            <v>3640</v>
          </cell>
        </row>
        <row r="11113">
          <cell r="G11113">
            <v>11679</v>
          </cell>
          <cell r="I11113">
            <v>1000</v>
          </cell>
        </row>
        <row r="11114">
          <cell r="I11114">
            <v>-376.22000000000025</v>
          </cell>
        </row>
        <row r="11115">
          <cell r="G11115">
            <v>74157311</v>
          </cell>
          <cell r="I11115">
            <v>-5000</v>
          </cell>
        </row>
        <row r="11116">
          <cell r="G11116">
            <v>74157299</v>
          </cell>
          <cell r="I11116">
            <v>-4710.29</v>
          </cell>
        </row>
        <row r="11117">
          <cell r="G11117">
            <v>74915386</v>
          </cell>
          <cell r="I11117">
            <v>-3000</v>
          </cell>
        </row>
        <row r="11118">
          <cell r="I11118">
            <v>-6.05</v>
          </cell>
        </row>
        <row r="11119">
          <cell r="G11119">
            <v>11606</v>
          </cell>
          <cell r="I11119">
            <v>8940</v>
          </cell>
        </row>
        <row r="11120">
          <cell r="G11120">
            <v>11690</v>
          </cell>
          <cell r="I11120">
            <v>1600</v>
          </cell>
        </row>
        <row r="11121">
          <cell r="G11121">
            <v>11687</v>
          </cell>
          <cell r="I11121">
            <v>400</v>
          </cell>
        </row>
        <row r="11122">
          <cell r="G11122">
            <v>11687</v>
          </cell>
          <cell r="I11122">
            <v>3000</v>
          </cell>
        </row>
        <row r="11123">
          <cell r="I11123">
            <v>-5.92</v>
          </cell>
        </row>
        <row r="11124">
          <cell r="I11124">
            <v>-28.2</v>
          </cell>
        </row>
        <row r="11125">
          <cell r="G11125">
            <v>11612</v>
          </cell>
          <cell r="I11125">
            <v>18800</v>
          </cell>
        </row>
        <row r="11126">
          <cell r="I11126">
            <v>-3084.19</v>
          </cell>
        </row>
        <row r="11127">
          <cell r="I11127">
            <v>-88.86</v>
          </cell>
        </row>
        <row r="11128">
          <cell r="I11128">
            <v>-370.1</v>
          </cell>
        </row>
        <row r="11129">
          <cell r="G11129">
            <v>74915415</v>
          </cell>
          <cell r="I11129">
            <v>-5536.2</v>
          </cell>
        </row>
        <row r="11130">
          <cell r="G11130">
            <v>74157307</v>
          </cell>
          <cell r="I11130">
            <v>-4000</v>
          </cell>
        </row>
        <row r="11131">
          <cell r="G11131">
            <v>11685</v>
          </cell>
          <cell r="I11131">
            <v>7650</v>
          </cell>
        </row>
        <row r="11132">
          <cell r="I11132">
            <v>-1.68</v>
          </cell>
        </row>
        <row r="11133">
          <cell r="I11133">
            <v>-8</v>
          </cell>
        </row>
        <row r="11134">
          <cell r="G11134">
            <v>11576</v>
          </cell>
          <cell r="I11134">
            <v>4000</v>
          </cell>
        </row>
        <row r="11135">
          <cell r="G11135">
            <v>11671</v>
          </cell>
          <cell r="I11135">
            <v>10000</v>
          </cell>
        </row>
        <row r="11136">
          <cell r="G11136">
            <v>11649</v>
          </cell>
          <cell r="I11136">
            <v>2120</v>
          </cell>
        </row>
        <row r="11137">
          <cell r="G11137">
            <v>11674</v>
          </cell>
          <cell r="I11137">
            <v>11000</v>
          </cell>
        </row>
        <row r="11138">
          <cell r="I11138">
            <v>-582.5</v>
          </cell>
        </row>
        <row r="11139">
          <cell r="I11139">
            <v>-69.900000000000006</v>
          </cell>
        </row>
        <row r="11140">
          <cell r="I11140">
            <v>-75.790000000000006</v>
          </cell>
        </row>
        <row r="11141">
          <cell r="G11141">
            <v>11638</v>
          </cell>
          <cell r="I11141">
            <v>400</v>
          </cell>
        </row>
        <row r="11142">
          <cell r="I11142">
            <v>-31.860000000000014</v>
          </cell>
        </row>
        <row r="11143">
          <cell r="G11143">
            <v>73464432</v>
          </cell>
          <cell r="I11143">
            <v>-25000</v>
          </cell>
        </row>
        <row r="11144">
          <cell r="G11144">
            <v>73464499</v>
          </cell>
          <cell r="I11144">
            <v>-17000</v>
          </cell>
        </row>
        <row r="11145">
          <cell r="G11145">
            <v>73464445</v>
          </cell>
          <cell r="I11145">
            <v>-11027.37</v>
          </cell>
        </row>
        <row r="11146">
          <cell r="G11146">
            <v>74157301</v>
          </cell>
          <cell r="I11146">
            <v>-10680.11</v>
          </cell>
        </row>
        <row r="11147">
          <cell r="I11147">
            <v>-1174.4100000000001</v>
          </cell>
        </row>
        <row r="11148">
          <cell r="I11148">
            <v>-140.93</v>
          </cell>
        </row>
        <row r="11149">
          <cell r="I11149">
            <v>-385.74</v>
          </cell>
        </row>
        <row r="11150">
          <cell r="G11150">
            <v>74157298</v>
          </cell>
          <cell r="I11150">
            <v>-5000</v>
          </cell>
        </row>
        <row r="11151">
          <cell r="G11151">
            <v>74915384</v>
          </cell>
          <cell r="I11151">
            <v>-4500</v>
          </cell>
        </row>
        <row r="11152">
          <cell r="G11152">
            <v>74157308</v>
          </cell>
          <cell r="I11152">
            <v>-3085.17</v>
          </cell>
        </row>
        <row r="11153">
          <cell r="G11153">
            <v>74157284</v>
          </cell>
          <cell r="I11153">
            <v>-3000</v>
          </cell>
        </row>
        <row r="11154">
          <cell r="G11154">
            <v>11696</v>
          </cell>
          <cell r="I11154">
            <v>1000</v>
          </cell>
        </row>
        <row r="11155">
          <cell r="G11155">
            <v>11627</v>
          </cell>
          <cell r="I11155">
            <v>6324</v>
          </cell>
        </row>
        <row r="11156">
          <cell r="I11156">
            <v>-366.2</v>
          </cell>
        </row>
        <row r="11157">
          <cell r="I11157">
            <v>-100.56</v>
          </cell>
        </row>
        <row r="11158">
          <cell r="I11158">
            <v>-43.94</v>
          </cell>
        </row>
        <row r="11159">
          <cell r="G11159">
            <v>11650</v>
          </cell>
          <cell r="I11159">
            <v>1060</v>
          </cell>
        </row>
        <row r="11160">
          <cell r="I11160">
            <v>-75.990000000000009</v>
          </cell>
        </row>
        <row r="11161">
          <cell r="G11161">
            <v>74157312</v>
          </cell>
          <cell r="I11161">
            <v>-5000</v>
          </cell>
        </row>
        <row r="11162">
          <cell r="I11162">
            <v>-18.059999999999999</v>
          </cell>
        </row>
        <row r="11163">
          <cell r="I11163">
            <v>-86</v>
          </cell>
        </row>
        <row r="11164">
          <cell r="I11164">
            <v>-18.059999999999999</v>
          </cell>
        </row>
        <row r="11165">
          <cell r="I11165">
            <v>-86</v>
          </cell>
        </row>
        <row r="11166">
          <cell r="G11166">
            <v>11634</v>
          </cell>
          <cell r="I11166">
            <v>7000</v>
          </cell>
        </row>
        <row r="11167">
          <cell r="G11167">
            <v>11610</v>
          </cell>
          <cell r="I11167">
            <v>15000</v>
          </cell>
        </row>
        <row r="11168">
          <cell r="G11168">
            <v>11695</v>
          </cell>
          <cell r="I11168">
            <v>14000</v>
          </cell>
        </row>
        <row r="11169">
          <cell r="G11169">
            <v>11589</v>
          </cell>
          <cell r="I11169">
            <v>14830</v>
          </cell>
        </row>
        <row r="11170">
          <cell r="I11170">
            <v>-1149.2</v>
          </cell>
        </row>
        <row r="11171">
          <cell r="I11171">
            <v>-137.9</v>
          </cell>
        </row>
        <row r="11172">
          <cell r="I11172">
            <v>-33.46</v>
          </cell>
        </row>
        <row r="11173">
          <cell r="G11173">
            <v>11659</v>
          </cell>
          <cell r="I11173">
            <v>8167</v>
          </cell>
        </row>
        <row r="11174">
          <cell r="I11174">
            <v>-662.21</v>
          </cell>
        </row>
        <row r="11175">
          <cell r="G11175">
            <v>74915382</v>
          </cell>
          <cell r="I11175">
            <v>-3324</v>
          </cell>
        </row>
        <row r="11176">
          <cell r="I11176">
            <v>61895.14</v>
          </cell>
        </row>
        <row r="11177">
          <cell r="G11177">
            <v>11677</v>
          </cell>
          <cell r="I11177">
            <v>9200</v>
          </cell>
        </row>
        <row r="11178">
          <cell r="I11178">
            <v>-4.97</v>
          </cell>
        </row>
        <row r="11179">
          <cell r="I11179">
            <v>-19.13</v>
          </cell>
        </row>
        <row r="11180">
          <cell r="I11180">
            <v>-182.22</v>
          </cell>
        </row>
        <row r="11181">
          <cell r="I11181">
            <v>-1816.74</v>
          </cell>
        </row>
        <row r="11182">
          <cell r="I11182">
            <v>-26.84</v>
          </cell>
        </row>
        <row r="11183">
          <cell r="I11183">
            <v>-218.01</v>
          </cell>
        </row>
        <row r="11184">
          <cell r="I11184">
            <v>-20.37</v>
          </cell>
        </row>
        <row r="11185">
          <cell r="I11185">
            <v>-97</v>
          </cell>
        </row>
        <row r="11186">
          <cell r="I11186">
            <v>-13.02</v>
          </cell>
        </row>
        <row r="11187">
          <cell r="I11187">
            <v>-62</v>
          </cell>
        </row>
        <row r="11188">
          <cell r="G11188">
            <v>74915421</v>
          </cell>
          <cell r="I11188">
            <v>-7000</v>
          </cell>
        </row>
        <row r="11189">
          <cell r="G11189">
            <v>74915458</v>
          </cell>
          <cell r="I11189">
            <v>-30000</v>
          </cell>
        </row>
        <row r="11190">
          <cell r="G11190">
            <v>11617</v>
          </cell>
          <cell r="I11190">
            <v>14224</v>
          </cell>
        </row>
        <row r="11191">
          <cell r="G11191">
            <v>11699</v>
          </cell>
          <cell r="I11191">
            <v>8150</v>
          </cell>
        </row>
        <row r="11192">
          <cell r="G11192">
            <v>11694</v>
          </cell>
          <cell r="I11192">
            <v>14000</v>
          </cell>
        </row>
        <row r="11193">
          <cell r="G11193">
            <v>11668</v>
          </cell>
          <cell r="I11193">
            <v>4565</v>
          </cell>
        </row>
        <row r="11194">
          <cell r="I11194">
            <v>-1171.2</v>
          </cell>
        </row>
        <row r="11195">
          <cell r="I11195">
            <v>-140.54</v>
          </cell>
        </row>
        <row r="11196">
          <cell r="I11196">
            <v>-235.28</v>
          </cell>
        </row>
        <row r="11197">
          <cell r="G11197">
            <v>74915387</v>
          </cell>
          <cell r="I11197">
            <v>-3000</v>
          </cell>
        </row>
        <row r="11198">
          <cell r="G11198">
            <v>74157304</v>
          </cell>
          <cell r="I11198">
            <v>-2000</v>
          </cell>
        </row>
        <row r="11199">
          <cell r="I11199">
            <v>-1335.75</v>
          </cell>
        </row>
        <row r="11200">
          <cell r="I11200">
            <v>-160.29</v>
          </cell>
        </row>
        <row r="11201">
          <cell r="I11201">
            <v>-37.03</v>
          </cell>
        </row>
        <row r="11202">
          <cell r="G11202">
            <v>11699</v>
          </cell>
          <cell r="I11202">
            <v>2000</v>
          </cell>
        </row>
        <row r="11203">
          <cell r="G11203">
            <v>11637</v>
          </cell>
          <cell r="I11203">
            <v>2000</v>
          </cell>
        </row>
        <row r="11204">
          <cell r="G11204">
            <v>11657</v>
          </cell>
          <cell r="I11204">
            <v>3000</v>
          </cell>
        </row>
        <row r="11205">
          <cell r="I11205">
            <v>-569.02</v>
          </cell>
        </row>
        <row r="11206">
          <cell r="G11206">
            <v>11704</v>
          </cell>
          <cell r="I11206">
            <v>1850</v>
          </cell>
        </row>
        <row r="11207">
          <cell r="I11207">
            <v>-149.99</v>
          </cell>
        </row>
        <row r="11208">
          <cell r="G11208">
            <v>74915391</v>
          </cell>
          <cell r="I11208">
            <v>-7804.5</v>
          </cell>
        </row>
        <row r="11209">
          <cell r="G11209">
            <v>74915381</v>
          </cell>
          <cell r="I11209">
            <v>-4000</v>
          </cell>
        </row>
        <row r="11210">
          <cell r="G11210">
            <v>74915463</v>
          </cell>
          <cell r="I11210">
            <v>-20000</v>
          </cell>
        </row>
        <row r="11211">
          <cell r="G11211">
            <v>11672</v>
          </cell>
          <cell r="I11211">
            <v>2650</v>
          </cell>
        </row>
        <row r="11212">
          <cell r="I11212">
            <v>-539.04999999999995</v>
          </cell>
        </row>
        <row r="11213">
          <cell r="I11213">
            <v>-64.69</v>
          </cell>
        </row>
        <row r="11214">
          <cell r="I11214">
            <v>-198.84</v>
          </cell>
        </row>
        <row r="11215">
          <cell r="G11215">
            <v>11663</v>
          </cell>
          <cell r="I11215">
            <v>17550</v>
          </cell>
        </row>
        <row r="11216">
          <cell r="I11216">
            <v>-2069.2299999999996</v>
          </cell>
        </row>
        <row r="11217">
          <cell r="G11217">
            <v>74915414</v>
          </cell>
          <cell r="I11217">
            <v>-3512.07</v>
          </cell>
        </row>
        <row r="11218">
          <cell r="G11218">
            <v>74915442</v>
          </cell>
          <cell r="I11218">
            <v>-2125.61</v>
          </cell>
        </row>
        <row r="11219">
          <cell r="I11219">
            <v>-220</v>
          </cell>
        </row>
        <row r="11220">
          <cell r="G11220">
            <v>11629</v>
          </cell>
          <cell r="I11220">
            <v>11855</v>
          </cell>
        </row>
        <row r="11221">
          <cell r="G11221">
            <v>11603</v>
          </cell>
          <cell r="I11221">
            <v>7015</v>
          </cell>
        </row>
        <row r="11222">
          <cell r="G11222">
            <v>74915467</v>
          </cell>
          <cell r="I11222">
            <v>-9000</v>
          </cell>
        </row>
        <row r="11223">
          <cell r="G11223">
            <v>74915464</v>
          </cell>
          <cell r="I11223">
            <v>-3240</v>
          </cell>
        </row>
        <row r="11224">
          <cell r="G11224">
            <v>11633</v>
          </cell>
          <cell r="I11224">
            <v>9220</v>
          </cell>
        </row>
        <row r="11225">
          <cell r="I11225">
            <v>-1717.54</v>
          </cell>
        </row>
        <row r="11226">
          <cell r="I11226">
            <v>-111.81</v>
          </cell>
        </row>
        <row r="11227">
          <cell r="I11227">
            <v>-206.1</v>
          </cell>
        </row>
        <row r="11228">
          <cell r="G11228">
            <v>11609</v>
          </cell>
          <cell r="I11228">
            <v>2000</v>
          </cell>
        </row>
        <row r="11229">
          <cell r="I11229">
            <v>-162.15000000000009</v>
          </cell>
        </row>
        <row r="11230">
          <cell r="G11230">
            <v>74157277</v>
          </cell>
          <cell r="I11230">
            <v>-6000</v>
          </cell>
        </row>
        <row r="11231">
          <cell r="G11231">
            <v>74915465</v>
          </cell>
          <cell r="I11231">
            <v>-5000</v>
          </cell>
        </row>
        <row r="11232">
          <cell r="G11232">
            <v>11691</v>
          </cell>
          <cell r="I11232">
            <v>5000</v>
          </cell>
        </row>
        <row r="11233">
          <cell r="G11233">
            <v>73465471</v>
          </cell>
          <cell r="I11233">
            <v>-15000</v>
          </cell>
        </row>
        <row r="11234">
          <cell r="I11234">
            <v>-802.89</v>
          </cell>
        </row>
        <row r="11235">
          <cell r="I11235">
            <v>-96.35</v>
          </cell>
        </row>
        <row r="11236">
          <cell r="I11236">
            <v>-166.31</v>
          </cell>
        </row>
        <row r="11237">
          <cell r="G11237">
            <v>73464433</v>
          </cell>
          <cell r="I11237">
            <v>-25000</v>
          </cell>
        </row>
        <row r="11238">
          <cell r="G11238">
            <v>73464450</v>
          </cell>
          <cell r="I11238">
            <v>-17424.07</v>
          </cell>
        </row>
        <row r="11239">
          <cell r="G11239">
            <v>11709</v>
          </cell>
          <cell r="I11239">
            <v>7200</v>
          </cell>
        </row>
        <row r="11240">
          <cell r="G11240">
            <v>11703</v>
          </cell>
          <cell r="I11240">
            <v>9850</v>
          </cell>
        </row>
        <row r="11241">
          <cell r="G11241">
            <v>11655</v>
          </cell>
          <cell r="I11241">
            <v>12600</v>
          </cell>
        </row>
        <row r="11242">
          <cell r="G11242">
            <v>11605</v>
          </cell>
          <cell r="I11242">
            <v>5055</v>
          </cell>
        </row>
        <row r="11243">
          <cell r="I11243">
            <v>-1482.5</v>
          </cell>
        </row>
        <row r="11244">
          <cell r="I11244">
            <v>-259.36</v>
          </cell>
        </row>
        <row r="11245">
          <cell r="I11245">
            <v>-177.9</v>
          </cell>
        </row>
        <row r="11246">
          <cell r="G11246">
            <v>74915385</v>
          </cell>
          <cell r="I11246">
            <v>-4683</v>
          </cell>
        </row>
        <row r="11247">
          <cell r="G11247">
            <v>11715</v>
          </cell>
          <cell r="I11247">
            <v>4117</v>
          </cell>
        </row>
        <row r="11248">
          <cell r="I11248">
            <v>-735.55000000000018</v>
          </cell>
        </row>
        <row r="11249">
          <cell r="I11249">
            <v>-50.62</v>
          </cell>
        </row>
        <row r="11250">
          <cell r="I11250">
            <v>-37</v>
          </cell>
        </row>
        <row r="11251">
          <cell r="I11251">
            <v>-421.82</v>
          </cell>
        </row>
        <row r="11252">
          <cell r="G11252">
            <v>11637</v>
          </cell>
          <cell r="I11252">
            <v>1570</v>
          </cell>
        </row>
        <row r="11253">
          <cell r="I11253">
            <v>-127.61999999999989</v>
          </cell>
        </row>
        <row r="11254">
          <cell r="G11254">
            <v>11721</v>
          </cell>
          <cell r="I11254">
            <v>5100</v>
          </cell>
        </row>
        <row r="11255">
          <cell r="G11255">
            <v>11718</v>
          </cell>
          <cell r="I11255">
            <v>2850</v>
          </cell>
        </row>
        <row r="11256">
          <cell r="G11256">
            <v>11722</v>
          </cell>
          <cell r="I11256">
            <v>5000</v>
          </cell>
        </row>
        <row r="11257">
          <cell r="G11257">
            <v>11641</v>
          </cell>
          <cell r="I11257">
            <v>1000</v>
          </cell>
        </row>
        <row r="11258">
          <cell r="I11258">
            <v>-2188.9899999999998</v>
          </cell>
        </row>
        <row r="11259">
          <cell r="I11259">
            <v>-3628.6100000000006</v>
          </cell>
        </row>
        <row r="11260">
          <cell r="I11260">
            <v>4177.95</v>
          </cell>
        </row>
        <row r="11261">
          <cell r="G11261">
            <v>74157319</v>
          </cell>
          <cell r="I11261">
            <v>-16000</v>
          </cell>
        </row>
        <row r="11262">
          <cell r="G11262">
            <v>74157315</v>
          </cell>
          <cell r="I11262">
            <v>-4496.84</v>
          </cell>
        </row>
        <row r="11263">
          <cell r="I11263">
            <v>-549.34</v>
          </cell>
        </row>
        <row r="11264">
          <cell r="G11264">
            <v>11608</v>
          </cell>
          <cell r="I11264">
            <v>2030</v>
          </cell>
        </row>
        <row r="11265">
          <cell r="G11265">
            <v>11608</v>
          </cell>
          <cell r="I11265">
            <v>3000</v>
          </cell>
        </row>
        <row r="11266">
          <cell r="G11266">
            <v>11608</v>
          </cell>
          <cell r="I11266">
            <v>3000</v>
          </cell>
        </row>
        <row r="11267">
          <cell r="G11267">
            <v>11608</v>
          </cell>
          <cell r="I11267">
            <v>3000</v>
          </cell>
        </row>
        <row r="11268">
          <cell r="G11268">
            <v>11615</v>
          </cell>
          <cell r="I11268">
            <v>13927</v>
          </cell>
        </row>
        <row r="11269">
          <cell r="G11269">
            <v>11724</v>
          </cell>
          <cell r="I11269">
            <v>15000</v>
          </cell>
        </row>
        <row r="11270">
          <cell r="I11270">
            <v>-1935.49</v>
          </cell>
        </row>
        <row r="11271">
          <cell r="I11271">
            <v>-125.51</v>
          </cell>
        </row>
        <row r="11272">
          <cell r="I11272">
            <v>-232.25</v>
          </cell>
        </row>
        <row r="11273">
          <cell r="G11273">
            <v>74157296</v>
          </cell>
          <cell r="I11273">
            <v>-15565.92</v>
          </cell>
        </row>
        <row r="11274">
          <cell r="G11274">
            <v>74157325</v>
          </cell>
          <cell r="I11274">
            <v>-4000</v>
          </cell>
        </row>
        <row r="11275">
          <cell r="G11275">
            <v>74915466</v>
          </cell>
          <cell r="I11275">
            <v>-3587</v>
          </cell>
        </row>
        <row r="11276">
          <cell r="G11276">
            <v>11705</v>
          </cell>
          <cell r="I11276">
            <v>14000</v>
          </cell>
        </row>
        <row r="11277">
          <cell r="G11277">
            <v>11623</v>
          </cell>
          <cell r="I11277">
            <v>13500</v>
          </cell>
        </row>
        <row r="11278">
          <cell r="G11278">
            <v>11569</v>
          </cell>
          <cell r="I11278">
            <v>8996</v>
          </cell>
        </row>
        <row r="11279">
          <cell r="G11279">
            <v>11685</v>
          </cell>
          <cell r="I11279">
            <v>7650</v>
          </cell>
        </row>
        <row r="11280">
          <cell r="G11280">
            <v>75382001</v>
          </cell>
          <cell r="I11280">
            <v>-10000</v>
          </cell>
        </row>
        <row r="11281">
          <cell r="I11281">
            <v>-9135.66</v>
          </cell>
        </row>
        <row r="11282">
          <cell r="I11282">
            <v>-2433.37</v>
          </cell>
        </row>
        <row r="11283">
          <cell r="I11283">
            <v>-5502.79</v>
          </cell>
        </row>
        <row r="11284">
          <cell r="I11284">
            <v>-6956.4</v>
          </cell>
        </row>
        <row r="11285">
          <cell r="I11285">
            <v>-8120.39</v>
          </cell>
        </row>
        <row r="11286">
          <cell r="I11286">
            <v>-5063.4799999999996</v>
          </cell>
        </row>
        <row r="11287">
          <cell r="I11287">
            <v>-5332.01</v>
          </cell>
        </row>
        <row r="11288">
          <cell r="I11288">
            <v>-15886.84</v>
          </cell>
        </row>
        <row r="11289">
          <cell r="I11289">
            <v>-1524.9</v>
          </cell>
        </row>
        <row r="11290">
          <cell r="G11290">
            <v>11680</v>
          </cell>
          <cell r="I11290">
            <v>10380</v>
          </cell>
        </row>
        <row r="11291">
          <cell r="G11291">
            <v>75382002</v>
          </cell>
          <cell r="I11291">
            <v>-10000</v>
          </cell>
        </row>
        <row r="11292">
          <cell r="G11292">
            <v>11727</v>
          </cell>
          <cell r="I11292">
            <v>2260</v>
          </cell>
        </row>
        <row r="11293">
          <cell r="G11293">
            <v>11706</v>
          </cell>
          <cell r="I11293">
            <v>5000</v>
          </cell>
        </row>
        <row r="11294">
          <cell r="G11294">
            <v>11719</v>
          </cell>
          <cell r="I11294">
            <v>4800</v>
          </cell>
        </row>
        <row r="11295">
          <cell r="I11295">
            <v>-2957.3</v>
          </cell>
        </row>
        <row r="11296">
          <cell r="I11296">
            <v>-354.88</v>
          </cell>
        </row>
        <row r="11297">
          <cell r="I11297">
            <v>-210.53</v>
          </cell>
        </row>
        <row r="11298">
          <cell r="I11298">
            <v>-1122</v>
          </cell>
        </row>
        <row r="11299">
          <cell r="I11299">
            <v>-134.63999999999999</v>
          </cell>
        </row>
        <row r="11300">
          <cell r="I11300">
            <v>-437.47</v>
          </cell>
        </row>
        <row r="11301">
          <cell r="G11301">
            <v>74915451</v>
          </cell>
          <cell r="I11301">
            <v>-5416.52</v>
          </cell>
        </row>
        <row r="11302">
          <cell r="G11302">
            <v>11494</v>
          </cell>
          <cell r="I11302">
            <v>12000</v>
          </cell>
        </row>
        <row r="11303">
          <cell r="G11303">
            <v>74915456</v>
          </cell>
          <cell r="I11303">
            <v>-6500</v>
          </cell>
        </row>
        <row r="11304">
          <cell r="I11304">
            <v>-6.73</v>
          </cell>
        </row>
        <row r="11305">
          <cell r="G11305">
            <v>11726</v>
          </cell>
          <cell r="I11305">
            <v>1200</v>
          </cell>
        </row>
        <row r="11306">
          <cell r="I11306">
            <v>-228.19000000000005</v>
          </cell>
        </row>
        <row r="11307">
          <cell r="G11307">
            <v>74915459</v>
          </cell>
          <cell r="I11307">
            <v>-7470</v>
          </cell>
        </row>
        <row r="11308">
          <cell r="G11308">
            <v>74915416</v>
          </cell>
          <cell r="I11308">
            <v>-5536.2</v>
          </cell>
        </row>
        <row r="11309">
          <cell r="G11309">
            <v>74915377</v>
          </cell>
          <cell r="I11309">
            <v>-3862.39</v>
          </cell>
        </row>
        <row r="11310">
          <cell r="G11310">
            <v>74915388</v>
          </cell>
          <cell r="I11310">
            <v>-3098.25</v>
          </cell>
        </row>
        <row r="11311">
          <cell r="I11311">
            <v>-648.59</v>
          </cell>
        </row>
        <row r="11312">
          <cell r="I11312">
            <v>-77.83</v>
          </cell>
        </row>
        <row r="11313">
          <cell r="I11313">
            <v>-191.3</v>
          </cell>
        </row>
        <row r="11314">
          <cell r="G11314">
            <v>11735</v>
          </cell>
          <cell r="I11314">
            <v>15600</v>
          </cell>
        </row>
        <row r="11315">
          <cell r="I11315">
            <v>-2820.3999999999996</v>
          </cell>
        </row>
        <row r="11316">
          <cell r="G11316">
            <v>11722</v>
          </cell>
          <cell r="I11316">
            <v>5500</v>
          </cell>
        </row>
        <row r="11317">
          <cell r="G11317">
            <v>11683</v>
          </cell>
          <cell r="I11317">
            <v>2435</v>
          </cell>
        </row>
        <row r="11318">
          <cell r="I11318">
            <v>-6.05</v>
          </cell>
        </row>
        <row r="11319">
          <cell r="I11319">
            <v>-3.89</v>
          </cell>
        </row>
        <row r="11320">
          <cell r="I11320">
            <v>-124.29</v>
          </cell>
        </row>
        <row r="11321">
          <cell r="I11321">
            <v>-1035.73</v>
          </cell>
        </row>
        <row r="11322">
          <cell r="G11322">
            <v>73464434</v>
          </cell>
          <cell r="I11322">
            <v>-17503.89</v>
          </cell>
        </row>
        <row r="11323">
          <cell r="G11323">
            <v>74157320</v>
          </cell>
          <cell r="I11323">
            <v>-16000</v>
          </cell>
        </row>
        <row r="11324">
          <cell r="G11324">
            <v>74915397</v>
          </cell>
          <cell r="I11324">
            <v>-10000</v>
          </cell>
        </row>
        <row r="11325">
          <cell r="G11325">
            <v>74915392</v>
          </cell>
          <cell r="I11325">
            <v>-4339.6499999999996</v>
          </cell>
        </row>
        <row r="11326">
          <cell r="G11326">
            <v>11737</v>
          </cell>
          <cell r="I11326">
            <v>2050</v>
          </cell>
        </row>
        <row r="11327">
          <cell r="G11327">
            <v>11737</v>
          </cell>
          <cell r="I11327">
            <v>3000</v>
          </cell>
        </row>
        <row r="11328">
          <cell r="G11328">
            <v>11728</v>
          </cell>
          <cell r="I11328">
            <v>1500</v>
          </cell>
        </row>
        <row r="11329">
          <cell r="G11329">
            <v>11652</v>
          </cell>
          <cell r="I11329">
            <v>15000</v>
          </cell>
        </row>
        <row r="11330">
          <cell r="G11330">
            <v>11652</v>
          </cell>
          <cell r="I11330">
            <v>7450</v>
          </cell>
        </row>
        <row r="11331">
          <cell r="G11331">
            <v>11691</v>
          </cell>
          <cell r="I11331">
            <v>13240</v>
          </cell>
        </row>
        <row r="11332">
          <cell r="I11332">
            <v>-39.299999999999997</v>
          </cell>
        </row>
        <row r="11333">
          <cell r="I11333">
            <v>-293.27</v>
          </cell>
        </row>
        <row r="11334">
          <cell r="I11334">
            <v>-327.5</v>
          </cell>
        </row>
        <row r="11335">
          <cell r="G11335">
            <v>74915426</v>
          </cell>
          <cell r="I11335">
            <v>-3343.23</v>
          </cell>
        </row>
        <row r="11336">
          <cell r="G11336">
            <v>74915393</v>
          </cell>
          <cell r="I11336">
            <v>-3000</v>
          </cell>
        </row>
        <row r="11337">
          <cell r="G11337">
            <v>11744</v>
          </cell>
          <cell r="I11337">
            <v>1200</v>
          </cell>
        </row>
        <row r="11338">
          <cell r="I11338">
            <v>-1784.5</v>
          </cell>
        </row>
        <row r="11339">
          <cell r="I11339">
            <v>-40.03</v>
          </cell>
        </row>
        <row r="11340">
          <cell r="I11340">
            <v>-214.14</v>
          </cell>
        </row>
        <row r="11341">
          <cell r="G11341">
            <v>11738</v>
          </cell>
          <cell r="I11341">
            <v>7000</v>
          </cell>
        </row>
        <row r="11342">
          <cell r="I11342">
            <v>-1202.7799999999997</v>
          </cell>
        </row>
        <row r="11343">
          <cell r="G11343">
            <v>74915441</v>
          </cell>
          <cell r="I11343">
            <v>-4845.07</v>
          </cell>
        </row>
        <row r="11344">
          <cell r="G11344">
            <v>74157305</v>
          </cell>
          <cell r="I11344">
            <v>-2000</v>
          </cell>
        </row>
        <row r="11345">
          <cell r="G11345">
            <v>11660</v>
          </cell>
          <cell r="I11345">
            <v>22000</v>
          </cell>
        </row>
        <row r="11346">
          <cell r="G11346">
            <v>11547</v>
          </cell>
          <cell r="I11346">
            <v>1900</v>
          </cell>
        </row>
        <row r="11347">
          <cell r="G11347">
            <v>11744</v>
          </cell>
          <cell r="I11347">
            <v>1200</v>
          </cell>
        </row>
        <row r="11348">
          <cell r="G11348">
            <v>11684</v>
          </cell>
          <cell r="I11348">
            <v>635</v>
          </cell>
        </row>
        <row r="11349">
          <cell r="G11349">
            <v>11684</v>
          </cell>
          <cell r="I11349">
            <v>1000</v>
          </cell>
        </row>
        <row r="11350">
          <cell r="G11350">
            <v>74915424</v>
          </cell>
          <cell r="I11350">
            <v>-3000</v>
          </cell>
        </row>
        <row r="11351">
          <cell r="I11351">
            <v>-1604.86</v>
          </cell>
        </row>
        <row r="11352">
          <cell r="I11352">
            <v>-51.78</v>
          </cell>
        </row>
        <row r="11353">
          <cell r="I11353">
            <v>-192.58</v>
          </cell>
        </row>
        <row r="11354">
          <cell r="G11354">
            <v>74915400</v>
          </cell>
          <cell r="I11354">
            <v>-16000</v>
          </cell>
        </row>
        <row r="11355">
          <cell r="G11355">
            <v>74915450</v>
          </cell>
          <cell r="I11355">
            <v>-5000</v>
          </cell>
        </row>
        <row r="11356">
          <cell r="G11356">
            <v>74915443</v>
          </cell>
          <cell r="I11356">
            <v>-2125.6</v>
          </cell>
        </row>
        <row r="11357">
          <cell r="I11357">
            <v>-81.75</v>
          </cell>
        </row>
        <row r="11358">
          <cell r="I11358">
            <v>-9.81</v>
          </cell>
        </row>
        <row r="11359">
          <cell r="I11359">
            <v>-166.38</v>
          </cell>
        </row>
        <row r="11360">
          <cell r="G11360">
            <v>11742</v>
          </cell>
          <cell r="I11360">
            <v>500</v>
          </cell>
        </row>
        <row r="11361">
          <cell r="G11361">
            <v>11745</v>
          </cell>
          <cell r="I11361">
            <v>100</v>
          </cell>
        </row>
        <row r="11362">
          <cell r="I11362">
            <v>-37.389999999999986</v>
          </cell>
        </row>
        <row r="11363">
          <cell r="G11363">
            <v>74157321</v>
          </cell>
          <cell r="I11363">
            <v>-17096.509999999998</v>
          </cell>
        </row>
        <row r="11364">
          <cell r="G11364">
            <v>74915378</v>
          </cell>
          <cell r="I11364">
            <v>-5000</v>
          </cell>
        </row>
        <row r="11365">
          <cell r="G11365">
            <v>11756</v>
          </cell>
          <cell r="I11365">
            <v>4880</v>
          </cell>
        </row>
        <row r="11366">
          <cell r="G11366">
            <v>11746</v>
          </cell>
          <cell r="I11366">
            <v>9800</v>
          </cell>
        </row>
        <row r="11367">
          <cell r="G11367">
            <v>11719</v>
          </cell>
          <cell r="I11367">
            <v>4900</v>
          </cell>
        </row>
        <row r="11368">
          <cell r="I11368">
            <v>-762.13</v>
          </cell>
        </row>
        <row r="11369">
          <cell r="I11369">
            <v>-91.46</v>
          </cell>
        </row>
        <row r="11370">
          <cell r="I11370">
            <v>-133.07</v>
          </cell>
        </row>
        <row r="11371">
          <cell r="G11371">
            <v>74915379</v>
          </cell>
          <cell r="I11371">
            <v>-5000</v>
          </cell>
        </row>
        <row r="11372">
          <cell r="G11372">
            <v>11640</v>
          </cell>
          <cell r="I11372">
            <v>10000</v>
          </cell>
        </row>
        <row r="11373">
          <cell r="G11373">
            <v>11590</v>
          </cell>
          <cell r="I11373">
            <v>22000</v>
          </cell>
        </row>
        <row r="11374">
          <cell r="G11374">
            <v>11640</v>
          </cell>
          <cell r="I11374">
            <v>2780</v>
          </cell>
        </row>
        <row r="11375">
          <cell r="G11375">
            <v>82021</v>
          </cell>
          <cell r="I11375">
            <v>-10000</v>
          </cell>
        </row>
        <row r="11376">
          <cell r="I11376">
            <v>-5000</v>
          </cell>
        </row>
        <row r="11377">
          <cell r="I11377">
            <v>-1845</v>
          </cell>
        </row>
        <row r="11378">
          <cell r="I11378">
            <v>-221.4</v>
          </cell>
        </row>
        <row r="11379">
          <cell r="I11379">
            <v>-34.57</v>
          </cell>
        </row>
        <row r="11380">
          <cell r="I11380">
            <v>16514.52</v>
          </cell>
        </row>
        <row r="11381">
          <cell r="I11381">
            <v>-0.93</v>
          </cell>
        </row>
        <row r="11382">
          <cell r="I11382">
            <v>-3.59</v>
          </cell>
        </row>
        <row r="11383">
          <cell r="I11383">
            <v>-34.229999999999997</v>
          </cell>
        </row>
        <row r="11384">
          <cell r="I11384">
            <v>-139</v>
          </cell>
        </row>
        <row r="11385">
          <cell r="I11385">
            <v>-101.07</v>
          </cell>
        </row>
        <row r="11386">
          <cell r="I11386">
            <v>-16.68</v>
          </cell>
        </row>
        <row r="11387">
          <cell r="I11387">
            <v>-10.58</v>
          </cell>
        </row>
        <row r="11388">
          <cell r="I11388">
            <v>-50.4</v>
          </cell>
        </row>
        <row r="11389">
          <cell r="I11389">
            <v>-23.52</v>
          </cell>
        </row>
        <row r="11390">
          <cell r="I11390">
            <v>-112</v>
          </cell>
        </row>
        <row r="11391">
          <cell r="G11391">
            <v>74915422</v>
          </cell>
          <cell r="I11391">
            <v>-7000</v>
          </cell>
        </row>
        <row r="11392">
          <cell r="G11392">
            <v>74915475</v>
          </cell>
          <cell r="I11392">
            <v>-2150</v>
          </cell>
        </row>
        <row r="11393">
          <cell r="G11393">
            <v>11755</v>
          </cell>
          <cell r="I11393">
            <v>11160</v>
          </cell>
        </row>
        <row r="11394">
          <cell r="G11394">
            <v>11742</v>
          </cell>
          <cell r="I11394">
            <v>7500</v>
          </cell>
        </row>
        <row r="11395">
          <cell r="G11395">
            <v>11729</v>
          </cell>
          <cell r="I11395">
            <v>10000</v>
          </cell>
        </row>
        <row r="11396">
          <cell r="G11396">
            <v>11677</v>
          </cell>
          <cell r="I11396">
            <v>9530</v>
          </cell>
        </row>
        <row r="11397">
          <cell r="G11397">
            <v>11599</v>
          </cell>
          <cell r="I11397">
            <v>10000</v>
          </cell>
        </row>
        <row r="11398">
          <cell r="G11398">
            <v>11465</v>
          </cell>
          <cell r="I11398">
            <v>16607.77</v>
          </cell>
        </row>
        <row r="11399">
          <cell r="G11399">
            <v>11751</v>
          </cell>
          <cell r="I11399">
            <v>3685</v>
          </cell>
        </row>
        <row r="11400">
          <cell r="G11400">
            <v>11706</v>
          </cell>
          <cell r="I11400">
            <v>5500</v>
          </cell>
        </row>
        <row r="11401">
          <cell r="G11401">
            <v>11610</v>
          </cell>
          <cell r="I11401">
            <v>15000</v>
          </cell>
        </row>
        <row r="11402">
          <cell r="G11402">
            <v>11634</v>
          </cell>
          <cell r="I11402">
            <v>9890</v>
          </cell>
        </row>
        <row r="11403">
          <cell r="I11403">
            <v>-388.79</v>
          </cell>
        </row>
        <row r="11404">
          <cell r="I11404">
            <v>-57.14</v>
          </cell>
        </row>
        <row r="11405">
          <cell r="G11405">
            <v>74915401</v>
          </cell>
          <cell r="I11405">
            <v>-16000</v>
          </cell>
        </row>
        <row r="11406">
          <cell r="G11406">
            <v>74915456</v>
          </cell>
          <cell r="I11406">
            <v>-6500</v>
          </cell>
        </row>
        <row r="11407">
          <cell r="G11407">
            <v>75382019</v>
          </cell>
          <cell r="I11407">
            <v>-1722.5</v>
          </cell>
        </row>
        <row r="11408">
          <cell r="I11408">
            <v>-204.45</v>
          </cell>
        </row>
        <row r="11409">
          <cell r="I11409">
            <v>-145.34</v>
          </cell>
        </row>
        <row r="11410">
          <cell r="G11410">
            <v>11769</v>
          </cell>
          <cell r="I11410">
            <v>12300</v>
          </cell>
        </row>
        <row r="11411">
          <cell r="G11411">
            <v>11687</v>
          </cell>
          <cell r="I11411">
            <v>600</v>
          </cell>
        </row>
        <row r="11412">
          <cell r="G11412">
            <v>11687</v>
          </cell>
          <cell r="I11412">
            <v>3000</v>
          </cell>
        </row>
        <row r="11413">
          <cell r="G11413">
            <v>11687</v>
          </cell>
          <cell r="I11413">
            <v>3000</v>
          </cell>
        </row>
        <row r="11414">
          <cell r="G11414">
            <v>11756</v>
          </cell>
          <cell r="I11414">
            <v>1000</v>
          </cell>
        </row>
        <row r="11415">
          <cell r="G11415">
            <v>11756</v>
          </cell>
          <cell r="I11415">
            <v>3000</v>
          </cell>
        </row>
        <row r="11416">
          <cell r="G11416">
            <v>75382042</v>
          </cell>
          <cell r="I11416">
            <v>-5956</v>
          </cell>
        </row>
        <row r="11417">
          <cell r="G11417">
            <v>75382044</v>
          </cell>
          <cell r="I11417">
            <v>-4204</v>
          </cell>
        </row>
        <row r="11418">
          <cell r="G11418">
            <v>11674</v>
          </cell>
          <cell r="I11418">
            <v>12000</v>
          </cell>
        </row>
        <row r="11419">
          <cell r="G11419">
            <v>11762</v>
          </cell>
          <cell r="I11419">
            <v>7300</v>
          </cell>
        </row>
        <row r="11420">
          <cell r="G11420">
            <v>75382047</v>
          </cell>
          <cell r="I11420">
            <v>-20000</v>
          </cell>
        </row>
        <row r="11421">
          <cell r="G11421">
            <v>75382039</v>
          </cell>
          <cell r="I11421">
            <v>-3824</v>
          </cell>
        </row>
        <row r="11422">
          <cell r="G11422">
            <v>75382045</v>
          </cell>
          <cell r="I11422">
            <v>-5826</v>
          </cell>
        </row>
        <row r="11423">
          <cell r="G11423">
            <v>75382043</v>
          </cell>
          <cell r="I11423">
            <v>-5671</v>
          </cell>
        </row>
        <row r="11424">
          <cell r="G11424">
            <v>75382040</v>
          </cell>
          <cell r="I11424">
            <v>-4564</v>
          </cell>
        </row>
        <row r="11425">
          <cell r="G11425">
            <v>11695</v>
          </cell>
          <cell r="I11425">
            <v>6140</v>
          </cell>
        </row>
        <row r="11426">
          <cell r="G11426">
            <v>11689</v>
          </cell>
          <cell r="I11426">
            <v>6345</v>
          </cell>
        </row>
        <row r="11427">
          <cell r="G11427">
            <v>75382041</v>
          </cell>
          <cell r="I11427">
            <v>-5676</v>
          </cell>
        </row>
        <row r="11428">
          <cell r="G11428">
            <v>11679</v>
          </cell>
          <cell r="I11428">
            <v>12305</v>
          </cell>
        </row>
        <row r="11429">
          <cell r="I11429">
            <v>-60.96</v>
          </cell>
        </row>
        <row r="11430">
          <cell r="I11430">
            <v>-253.2</v>
          </cell>
        </row>
        <row r="11431">
          <cell r="G11431">
            <v>11766</v>
          </cell>
          <cell r="I11431">
            <v>47500</v>
          </cell>
        </row>
        <row r="11432">
          <cell r="G11432">
            <v>11642</v>
          </cell>
          <cell r="I11432">
            <v>3063</v>
          </cell>
        </row>
        <row r="11433">
          <cell r="G11433">
            <v>75382038</v>
          </cell>
          <cell r="I11433">
            <v>-5676</v>
          </cell>
        </row>
        <row r="11434">
          <cell r="G11434">
            <v>75382036</v>
          </cell>
          <cell r="I11434">
            <v>-6163</v>
          </cell>
        </row>
        <row r="11435">
          <cell r="G11435">
            <v>75382046</v>
          </cell>
          <cell r="I11435">
            <v>-6076</v>
          </cell>
        </row>
        <row r="11436">
          <cell r="I11436">
            <v>-148.74</v>
          </cell>
        </row>
        <row r="11437">
          <cell r="I11437">
            <v>-273.37</v>
          </cell>
        </row>
        <row r="11438">
          <cell r="G11438">
            <v>74157317</v>
          </cell>
          <cell r="I11438">
            <v>-6000</v>
          </cell>
        </row>
        <row r="11439">
          <cell r="G11439">
            <v>11686</v>
          </cell>
          <cell r="I11439">
            <v>11820</v>
          </cell>
        </row>
        <row r="11440">
          <cell r="G11440">
            <v>11688</v>
          </cell>
          <cell r="I11440">
            <v>4870</v>
          </cell>
        </row>
        <row r="11441">
          <cell r="I11441">
            <v>-303.38</v>
          </cell>
        </row>
        <row r="11442">
          <cell r="I11442">
            <v>-143.5</v>
          </cell>
        </row>
        <row r="11443">
          <cell r="G11443">
            <v>74915423</v>
          </cell>
          <cell r="I11443">
            <v>-3000</v>
          </cell>
        </row>
        <row r="11444">
          <cell r="I11444">
            <v>-220</v>
          </cell>
        </row>
        <row r="11445">
          <cell r="G11445">
            <v>11767</v>
          </cell>
          <cell r="I11445">
            <v>5000</v>
          </cell>
        </row>
        <row r="11446">
          <cell r="G11446">
            <v>11768</v>
          </cell>
          <cell r="I11446">
            <v>6500</v>
          </cell>
        </row>
        <row r="11447">
          <cell r="G11447">
            <v>11694</v>
          </cell>
          <cell r="I11447">
            <v>14410</v>
          </cell>
        </row>
        <row r="11448">
          <cell r="G11448">
            <v>75382037</v>
          </cell>
          <cell r="I11448">
            <v>-5576</v>
          </cell>
        </row>
        <row r="11449">
          <cell r="G11449">
            <v>75388056</v>
          </cell>
          <cell r="I11449">
            <v>-4000</v>
          </cell>
        </row>
        <row r="11450">
          <cell r="G11450">
            <v>75388057</v>
          </cell>
          <cell r="I11450">
            <v>-9000</v>
          </cell>
        </row>
        <row r="11451">
          <cell r="I11451">
            <v>-255.6</v>
          </cell>
        </row>
        <row r="11452">
          <cell r="I11452">
            <v>-52.78</v>
          </cell>
        </row>
        <row r="11453">
          <cell r="G11453">
            <v>74915409</v>
          </cell>
          <cell r="I11453">
            <v>-15000</v>
          </cell>
        </row>
        <row r="11454">
          <cell r="G11454">
            <v>74915429</v>
          </cell>
          <cell r="I11454">
            <v>-5000</v>
          </cell>
        </row>
        <row r="11455">
          <cell r="G11455">
            <v>74915390</v>
          </cell>
          <cell r="I11455">
            <v>-5000</v>
          </cell>
        </row>
        <row r="11456">
          <cell r="G11456">
            <v>74915447</v>
          </cell>
          <cell r="I11456">
            <v>-3500</v>
          </cell>
        </row>
        <row r="11457">
          <cell r="I11457">
            <v>-249</v>
          </cell>
        </row>
        <row r="11458">
          <cell r="G11458">
            <v>74915433</v>
          </cell>
          <cell r="I11458">
            <v>-8000</v>
          </cell>
        </row>
        <row r="11459">
          <cell r="G11459">
            <v>11750</v>
          </cell>
          <cell r="I11459">
            <v>12000</v>
          </cell>
        </row>
        <row r="11460">
          <cell r="I11460">
            <v>-72</v>
          </cell>
        </row>
        <row r="11461">
          <cell r="I11461">
            <v>-48</v>
          </cell>
        </row>
        <row r="11462">
          <cell r="G11462">
            <v>74915398</v>
          </cell>
          <cell r="I11462">
            <v>-10000</v>
          </cell>
        </row>
        <row r="11463">
          <cell r="G11463">
            <v>74915453</v>
          </cell>
          <cell r="I11463">
            <v>-7500</v>
          </cell>
        </row>
        <row r="11464">
          <cell r="G11464">
            <v>75382060</v>
          </cell>
          <cell r="I11464">
            <v>-7470</v>
          </cell>
        </row>
        <row r="11465">
          <cell r="G11465">
            <v>74915394</v>
          </cell>
          <cell r="I11465">
            <v>-3000</v>
          </cell>
        </row>
        <row r="11466">
          <cell r="I11466">
            <v>-167.82</v>
          </cell>
        </row>
        <row r="11467">
          <cell r="G11467">
            <v>74915472</v>
          </cell>
          <cell r="I11467">
            <v>-3340.67</v>
          </cell>
        </row>
        <row r="11468">
          <cell r="I11468">
            <v>-20.04</v>
          </cell>
        </row>
        <row r="11469">
          <cell r="G11469">
            <v>11733</v>
          </cell>
          <cell r="I11469">
            <v>280</v>
          </cell>
        </row>
        <row r="11470">
          <cell r="I11470">
            <v>-10.160000000000025</v>
          </cell>
        </row>
        <row r="11471">
          <cell r="G11471">
            <v>74915427</v>
          </cell>
          <cell r="I11471">
            <v>-5000</v>
          </cell>
        </row>
        <row r="11472">
          <cell r="I11472">
            <v>-10209.74</v>
          </cell>
        </row>
        <row r="11473">
          <cell r="I11473">
            <v>-9135.66</v>
          </cell>
        </row>
        <row r="11474">
          <cell r="I11474">
            <v>-2433.37</v>
          </cell>
        </row>
        <row r="11475">
          <cell r="I11475">
            <v>-5502.79</v>
          </cell>
        </row>
        <row r="11476">
          <cell r="I11476">
            <v>-6956.4</v>
          </cell>
        </row>
        <row r="11477">
          <cell r="I11477">
            <v>-8120.39</v>
          </cell>
        </row>
        <row r="11478">
          <cell r="I11478">
            <v>-5063.4799999999996</v>
          </cell>
        </row>
        <row r="11479">
          <cell r="I11479">
            <v>-5332.01</v>
          </cell>
        </row>
        <row r="11480">
          <cell r="I11480">
            <v>-15886.84</v>
          </cell>
        </row>
        <row r="11481">
          <cell r="I11481">
            <v>-1524.9</v>
          </cell>
        </row>
        <row r="11482">
          <cell r="I11482">
            <v>-21</v>
          </cell>
        </row>
        <row r="11483">
          <cell r="I11483">
            <v>-100</v>
          </cell>
        </row>
        <row r="11484">
          <cell r="I11484">
            <v>-21</v>
          </cell>
        </row>
        <row r="11485">
          <cell r="I11485">
            <v>-100</v>
          </cell>
        </row>
        <row r="11486">
          <cell r="I11486">
            <v>-5.46</v>
          </cell>
        </row>
        <row r="11487">
          <cell r="I11487">
            <v>-26</v>
          </cell>
        </row>
        <row r="11488">
          <cell r="I11488">
            <v>-452.64</v>
          </cell>
        </row>
        <row r="11489">
          <cell r="I11489">
            <v>-1.62</v>
          </cell>
        </row>
        <row r="11490">
          <cell r="G11490">
            <v>74915399</v>
          </cell>
          <cell r="I11490">
            <v>-16327.23</v>
          </cell>
        </row>
        <row r="11491">
          <cell r="G11491">
            <v>74915444</v>
          </cell>
          <cell r="I11491">
            <v>-425.12</v>
          </cell>
        </row>
        <row r="11492">
          <cell r="I11492">
            <v>-100.51</v>
          </cell>
        </row>
        <row r="11493">
          <cell r="G11493">
            <v>11657</v>
          </cell>
          <cell r="I11493">
            <v>3200</v>
          </cell>
        </row>
        <row r="11494">
          <cell r="I11494">
            <v>-260.11999999999989</v>
          </cell>
        </row>
        <row r="11495">
          <cell r="G11495">
            <v>74915420</v>
          </cell>
          <cell r="I11495">
            <v>-2000</v>
          </cell>
        </row>
        <row r="11496">
          <cell r="G11496">
            <v>7538003</v>
          </cell>
          <cell r="I11496">
            <v>-2000</v>
          </cell>
        </row>
        <row r="11497">
          <cell r="I11497">
            <v>-549.34</v>
          </cell>
        </row>
        <row r="11498">
          <cell r="G11498">
            <v>11784</v>
          </cell>
          <cell r="I11498">
            <v>1000</v>
          </cell>
        </row>
        <row r="11499">
          <cell r="I11499">
            <v>-8.34</v>
          </cell>
        </row>
        <row r="11500">
          <cell r="I11500">
            <v>-39.700000000000003</v>
          </cell>
        </row>
        <row r="11501">
          <cell r="G11501">
            <v>11782</v>
          </cell>
          <cell r="I11501">
            <v>26470</v>
          </cell>
        </row>
        <row r="11502">
          <cell r="I11502">
            <v>-24.29</v>
          </cell>
        </row>
        <row r="11503">
          <cell r="I11503">
            <v>-182.46</v>
          </cell>
        </row>
        <row r="11504">
          <cell r="G11504">
            <v>74915417</v>
          </cell>
          <cell r="I11504">
            <v>-5536.2</v>
          </cell>
        </row>
        <row r="11505">
          <cell r="G11505">
            <v>75382022</v>
          </cell>
          <cell r="I11505">
            <v>-2000</v>
          </cell>
        </row>
        <row r="11506">
          <cell r="I11506">
            <v>-45.22</v>
          </cell>
        </row>
        <row r="11507">
          <cell r="G11507">
            <v>74915448</v>
          </cell>
          <cell r="I11507">
            <v>-3500</v>
          </cell>
        </row>
        <row r="11508">
          <cell r="G11508">
            <v>74915468</v>
          </cell>
          <cell r="I11508">
            <v>-3000</v>
          </cell>
        </row>
        <row r="11509">
          <cell r="G11509">
            <v>75382059</v>
          </cell>
          <cell r="I11509">
            <v>-1600</v>
          </cell>
        </row>
        <row r="11510">
          <cell r="I11510">
            <v>12000</v>
          </cell>
        </row>
        <row r="11511">
          <cell r="G11511">
            <v>11746</v>
          </cell>
          <cell r="I11511">
            <v>9800</v>
          </cell>
        </row>
        <row r="11512">
          <cell r="G11512">
            <v>11699</v>
          </cell>
          <cell r="I11512">
            <v>10000</v>
          </cell>
        </row>
        <row r="11513">
          <cell r="I11513">
            <v>-48.6</v>
          </cell>
        </row>
        <row r="11514">
          <cell r="I11514">
            <v>-130.80000000000001</v>
          </cell>
        </row>
        <row r="11515">
          <cell r="G11515">
            <v>74915402</v>
          </cell>
          <cell r="I11515">
            <v>-16000</v>
          </cell>
        </row>
        <row r="11516">
          <cell r="G11516">
            <v>74915454</v>
          </cell>
          <cell r="I11516">
            <v>-7500</v>
          </cell>
        </row>
        <row r="11517">
          <cell r="G11517">
            <v>74915432</v>
          </cell>
          <cell r="I11517">
            <v>-5000</v>
          </cell>
        </row>
        <row r="11518">
          <cell r="G11518">
            <v>74915430</v>
          </cell>
          <cell r="I11518">
            <v>-5000</v>
          </cell>
        </row>
        <row r="11519">
          <cell r="G11519">
            <v>75382020</v>
          </cell>
          <cell r="I11519">
            <v>-2580.48</v>
          </cell>
        </row>
        <row r="11520">
          <cell r="I11520">
            <v>20000</v>
          </cell>
        </row>
        <row r="11521">
          <cell r="I11521">
            <v>-10.3</v>
          </cell>
        </row>
        <row r="11522">
          <cell r="I11522">
            <v>-49.05</v>
          </cell>
        </row>
        <row r="11523">
          <cell r="G11523">
            <v>11771</v>
          </cell>
          <cell r="I11523">
            <v>8700</v>
          </cell>
        </row>
        <row r="11524">
          <cell r="G11524">
            <v>11772</v>
          </cell>
          <cell r="I11524">
            <v>24000</v>
          </cell>
        </row>
        <row r="11525">
          <cell r="I11525">
            <v>-6.05</v>
          </cell>
        </row>
        <row r="11526">
          <cell r="I11526">
            <v>-5.94</v>
          </cell>
        </row>
        <row r="11527">
          <cell r="I11527">
            <v>-28.28</v>
          </cell>
        </row>
        <row r="11528">
          <cell r="G11528">
            <v>11791</v>
          </cell>
          <cell r="I11528">
            <v>3000</v>
          </cell>
        </row>
        <row r="11529">
          <cell r="G11529">
            <v>11786</v>
          </cell>
          <cell r="I11529">
            <v>5000</v>
          </cell>
        </row>
        <row r="11530">
          <cell r="I11530">
            <v>-424.2</v>
          </cell>
        </row>
        <row r="11531">
          <cell r="I11531">
            <v>-217.04</v>
          </cell>
        </row>
        <row r="11532">
          <cell r="G11532">
            <v>11718</v>
          </cell>
          <cell r="I11532">
            <v>3300</v>
          </cell>
        </row>
        <row r="11533">
          <cell r="I11533">
            <v>-267.57000000000016</v>
          </cell>
        </row>
        <row r="11534">
          <cell r="G11534">
            <v>74915410</v>
          </cell>
          <cell r="I11534">
            <v>-15000</v>
          </cell>
        </row>
        <row r="11535">
          <cell r="G11535">
            <v>74915431</v>
          </cell>
          <cell r="I11535">
            <v>-5220.2299999999996</v>
          </cell>
        </row>
        <row r="11536">
          <cell r="G11536">
            <v>74915428</v>
          </cell>
          <cell r="I11536">
            <v>-4245.2</v>
          </cell>
        </row>
        <row r="11537">
          <cell r="G11537">
            <v>11784</v>
          </cell>
          <cell r="I11537">
            <v>17000</v>
          </cell>
        </row>
        <row r="11538">
          <cell r="G11538">
            <v>11684</v>
          </cell>
          <cell r="I11538">
            <v>1520</v>
          </cell>
        </row>
        <row r="11539">
          <cell r="G11539">
            <v>11709</v>
          </cell>
          <cell r="I11539">
            <v>1600</v>
          </cell>
        </row>
        <row r="11540">
          <cell r="G11540">
            <v>11709</v>
          </cell>
          <cell r="I11540">
            <v>500</v>
          </cell>
        </row>
        <row r="11541">
          <cell r="G11541">
            <v>11709</v>
          </cell>
          <cell r="I11541">
            <v>3100</v>
          </cell>
        </row>
        <row r="11542">
          <cell r="G11542">
            <v>11709</v>
          </cell>
          <cell r="I11542">
            <v>3000</v>
          </cell>
        </row>
        <row r="11543">
          <cell r="I11543">
            <v>-9669.68</v>
          </cell>
        </row>
        <row r="11544">
          <cell r="I11544">
            <v>-178.51</v>
          </cell>
        </row>
        <row r="11545">
          <cell r="I11545">
            <v>-204.81</v>
          </cell>
        </row>
        <row r="11546">
          <cell r="G11546">
            <v>74915411</v>
          </cell>
          <cell r="I11546">
            <v>-15000</v>
          </cell>
        </row>
        <row r="11547">
          <cell r="G11547">
            <v>11786</v>
          </cell>
          <cell r="I11547">
            <v>1500</v>
          </cell>
        </row>
        <row r="11548">
          <cell r="G11548" t="str">
            <v>zz</v>
          </cell>
          <cell r="I11548">
            <v>100</v>
          </cell>
        </row>
        <row r="11549">
          <cell r="G11549" t="str">
            <v>zz</v>
          </cell>
          <cell r="I11549">
            <v>600</v>
          </cell>
        </row>
        <row r="11550">
          <cell r="G11550">
            <v>11793</v>
          </cell>
          <cell r="I11550">
            <v>3000</v>
          </cell>
        </row>
        <row r="11551">
          <cell r="I11551">
            <v>-31.2</v>
          </cell>
        </row>
        <row r="11552">
          <cell r="I11552">
            <v>-90</v>
          </cell>
        </row>
        <row r="11553">
          <cell r="G11553">
            <v>74915449</v>
          </cell>
          <cell r="I11553">
            <v>-3824.6</v>
          </cell>
        </row>
        <row r="11554">
          <cell r="G11554">
            <v>75382070</v>
          </cell>
          <cell r="I11554">
            <v>-1289.18</v>
          </cell>
        </row>
        <row r="11555">
          <cell r="G11555" t="str">
            <v>zz</v>
          </cell>
          <cell r="I11555">
            <v>900</v>
          </cell>
        </row>
        <row r="11556">
          <cell r="I11556">
            <v>9669.68</v>
          </cell>
        </row>
        <row r="11557">
          <cell r="G11557">
            <v>74915405</v>
          </cell>
          <cell r="I11557">
            <v>-20000</v>
          </cell>
        </row>
        <row r="11558">
          <cell r="G11558" t="str">
            <v>zz</v>
          </cell>
          <cell r="I11558">
            <v>3000</v>
          </cell>
        </row>
        <row r="11559">
          <cell r="G11559">
            <v>11788</v>
          </cell>
          <cell r="I11559">
            <v>7900</v>
          </cell>
        </row>
        <row r="11560">
          <cell r="I11560">
            <v>-128.82</v>
          </cell>
        </row>
        <row r="11561">
          <cell r="I11561">
            <v>-150.69</v>
          </cell>
        </row>
        <row r="11562">
          <cell r="G11562">
            <v>74915403</v>
          </cell>
          <cell r="I11562">
            <v>-17264.919999999998</v>
          </cell>
        </row>
        <row r="11563">
          <cell r="G11563">
            <v>11798</v>
          </cell>
          <cell r="I11563">
            <v>500</v>
          </cell>
        </row>
        <row r="11564">
          <cell r="G11564">
            <v>11800</v>
          </cell>
          <cell r="I11564">
            <v>3125</v>
          </cell>
        </row>
        <row r="11565">
          <cell r="G11565">
            <v>11800</v>
          </cell>
          <cell r="I11565">
            <v>3125</v>
          </cell>
        </row>
        <row r="11566">
          <cell r="G11566">
            <v>11729</v>
          </cell>
          <cell r="I11566">
            <v>22900</v>
          </cell>
        </row>
        <row r="11567">
          <cell r="I11567">
            <v>48310.55</v>
          </cell>
        </row>
        <row r="11568">
          <cell r="I11568">
            <v>-0.35</v>
          </cell>
        </row>
        <row r="11569">
          <cell r="I11569">
            <v>-1.37</v>
          </cell>
        </row>
        <row r="11570">
          <cell r="I11570">
            <v>-13</v>
          </cell>
        </row>
        <row r="11571">
          <cell r="I11571">
            <v>-103.59</v>
          </cell>
        </row>
        <row r="11572">
          <cell r="I11572">
            <v>-177.9</v>
          </cell>
        </row>
        <row r="11573">
          <cell r="I11573">
            <v>-24.19</v>
          </cell>
        </row>
        <row r="11574">
          <cell r="I11574">
            <v>-115.2</v>
          </cell>
        </row>
        <row r="11575">
          <cell r="I11575">
            <v>-23.52</v>
          </cell>
        </row>
        <row r="11576">
          <cell r="I11576">
            <v>-112</v>
          </cell>
        </row>
        <row r="11577">
          <cell r="G11577">
            <v>75382030</v>
          </cell>
          <cell r="I11577">
            <v>-5000</v>
          </cell>
        </row>
        <row r="11578">
          <cell r="G11578">
            <v>74915452</v>
          </cell>
          <cell r="I11578">
            <v>-4000</v>
          </cell>
        </row>
        <row r="11579">
          <cell r="G11579">
            <v>75382024</v>
          </cell>
          <cell r="I11579">
            <v>-3000</v>
          </cell>
        </row>
        <row r="11580">
          <cell r="G11580">
            <v>11768</v>
          </cell>
          <cell r="I11580">
            <v>6500</v>
          </cell>
        </row>
        <row r="11581">
          <cell r="G11581">
            <v>11804</v>
          </cell>
          <cell r="I11581">
            <v>6500</v>
          </cell>
        </row>
        <row r="11582">
          <cell r="G11582">
            <v>11753</v>
          </cell>
          <cell r="I11582">
            <v>7240</v>
          </cell>
        </row>
        <row r="11583">
          <cell r="I11583">
            <v>-121.44</v>
          </cell>
        </row>
        <row r="11584">
          <cell r="I11584">
            <v>-73.739999999999995</v>
          </cell>
        </row>
        <row r="11585">
          <cell r="G11585">
            <v>11767</v>
          </cell>
          <cell r="I11585">
            <v>21100</v>
          </cell>
        </row>
        <row r="11586">
          <cell r="G11586">
            <v>11821</v>
          </cell>
          <cell r="I11586">
            <v>350</v>
          </cell>
        </row>
        <row r="11587">
          <cell r="I11587">
            <v>-128.69999999999999</v>
          </cell>
        </row>
        <row r="11588">
          <cell r="G11588">
            <v>75382082</v>
          </cell>
          <cell r="I11588">
            <v>-3430.35</v>
          </cell>
        </row>
        <row r="11589">
          <cell r="G11589">
            <v>74915473</v>
          </cell>
          <cell r="I11589">
            <v>-3000</v>
          </cell>
        </row>
        <row r="11590">
          <cell r="G11590">
            <v>75919833</v>
          </cell>
          <cell r="I11590">
            <v>-6226</v>
          </cell>
        </row>
        <row r="11591">
          <cell r="G11591">
            <v>75919828</v>
          </cell>
          <cell r="I11591">
            <v>-6226</v>
          </cell>
        </row>
        <row r="11592">
          <cell r="G11592">
            <v>75382095</v>
          </cell>
          <cell r="I11592">
            <v>-5300</v>
          </cell>
        </row>
        <row r="11593">
          <cell r="G11593">
            <v>75382100</v>
          </cell>
          <cell r="I11593">
            <v>-6804</v>
          </cell>
        </row>
        <row r="11594">
          <cell r="G11594">
            <v>75382094</v>
          </cell>
          <cell r="I11594">
            <v>-6804</v>
          </cell>
        </row>
        <row r="11595">
          <cell r="G11595">
            <v>75382099</v>
          </cell>
          <cell r="I11595">
            <v>-5763</v>
          </cell>
        </row>
        <row r="11596">
          <cell r="I11596">
            <v>-261.32</v>
          </cell>
        </row>
        <row r="11597">
          <cell r="G11597">
            <v>11803</v>
          </cell>
          <cell r="I11597">
            <v>25900</v>
          </cell>
        </row>
        <row r="11598">
          <cell r="I11598">
            <v>-4321.7200000000012</v>
          </cell>
        </row>
        <row r="11599">
          <cell r="G11599">
            <v>11796</v>
          </cell>
          <cell r="I11599">
            <v>14900</v>
          </cell>
        </row>
        <row r="11600">
          <cell r="I11600">
            <v>-2438.2199999999993</v>
          </cell>
        </row>
        <row r="11601">
          <cell r="G11601">
            <v>75919834</v>
          </cell>
          <cell r="I11601">
            <v>-5763</v>
          </cell>
        </row>
        <row r="11602">
          <cell r="G11602">
            <v>75919829</v>
          </cell>
          <cell r="I11602">
            <v>-6226</v>
          </cell>
        </row>
        <row r="11603">
          <cell r="G11603">
            <v>75919831</v>
          </cell>
          <cell r="I11603">
            <v>-5531</v>
          </cell>
        </row>
        <row r="11604">
          <cell r="G11604">
            <v>75919830</v>
          </cell>
          <cell r="I11604">
            <v>-5994</v>
          </cell>
        </row>
        <row r="11605">
          <cell r="I11605">
            <v>-204.24</v>
          </cell>
        </row>
        <row r="11606">
          <cell r="I11606">
            <v>-141.09</v>
          </cell>
        </row>
        <row r="11607">
          <cell r="G11607">
            <v>11823</v>
          </cell>
          <cell r="I11607">
            <v>6650</v>
          </cell>
        </row>
        <row r="11608">
          <cell r="G11608">
            <v>75919827</v>
          </cell>
          <cell r="I11608">
            <v>-6226</v>
          </cell>
        </row>
        <row r="11609">
          <cell r="I11609">
            <v>-37.36</v>
          </cell>
        </row>
        <row r="11610">
          <cell r="I11610">
            <v>-39.9</v>
          </cell>
        </row>
        <row r="11611">
          <cell r="G11611">
            <v>11817</v>
          </cell>
          <cell r="I11611">
            <v>600</v>
          </cell>
        </row>
        <row r="11612">
          <cell r="I11612">
            <v>-81.669999999999959</v>
          </cell>
        </row>
        <row r="11613">
          <cell r="G11613">
            <v>74915455</v>
          </cell>
          <cell r="I11613">
            <v>-8292.31</v>
          </cell>
        </row>
        <row r="11614">
          <cell r="G11614">
            <v>74915474</v>
          </cell>
          <cell r="I11614">
            <v>-3346.99</v>
          </cell>
        </row>
        <row r="11615">
          <cell r="G11615">
            <v>74915425</v>
          </cell>
          <cell r="I11615">
            <v>-2000</v>
          </cell>
        </row>
        <row r="11616">
          <cell r="I11616">
            <v>-220</v>
          </cell>
        </row>
        <row r="11617">
          <cell r="G11617">
            <v>11801</v>
          </cell>
          <cell r="I11617">
            <v>9578.84</v>
          </cell>
        </row>
        <row r="11618">
          <cell r="G11618">
            <v>75919835</v>
          </cell>
          <cell r="I11618">
            <v>-5763</v>
          </cell>
        </row>
        <row r="11619">
          <cell r="G11619">
            <v>75919847</v>
          </cell>
          <cell r="I11619">
            <v>-6239.34</v>
          </cell>
        </row>
        <row r="11620">
          <cell r="I11620">
            <v>-3.11</v>
          </cell>
        </row>
        <row r="11621">
          <cell r="I11621">
            <v>-83.15</v>
          </cell>
        </row>
        <row r="11622">
          <cell r="I11622">
            <v>-72.02</v>
          </cell>
        </row>
        <row r="11623">
          <cell r="I11623">
            <v>-57.47</v>
          </cell>
        </row>
        <row r="11624">
          <cell r="G11624">
            <v>11659</v>
          </cell>
          <cell r="I11624">
            <v>8167</v>
          </cell>
        </row>
        <row r="11625">
          <cell r="I11625">
            <v>-505.05000000000018</v>
          </cell>
        </row>
        <row r="11626">
          <cell r="G11626">
            <v>11675</v>
          </cell>
          <cell r="I11626">
            <v>5800</v>
          </cell>
        </row>
        <row r="11627">
          <cell r="G11627">
            <v>11814</v>
          </cell>
          <cell r="I11627">
            <v>6000</v>
          </cell>
        </row>
        <row r="11628">
          <cell r="I11628">
            <v>-1819.58</v>
          </cell>
        </row>
        <row r="11629">
          <cell r="G11629">
            <v>74915406</v>
          </cell>
          <cell r="I11629">
            <v>-20000</v>
          </cell>
        </row>
        <row r="11630">
          <cell r="G11630">
            <v>11805</v>
          </cell>
          <cell r="I11630">
            <v>3500</v>
          </cell>
        </row>
        <row r="11631">
          <cell r="G11631">
            <v>11825</v>
          </cell>
          <cell r="I11631">
            <v>22650</v>
          </cell>
        </row>
        <row r="11632">
          <cell r="G11632">
            <v>11793</v>
          </cell>
          <cell r="I11632">
            <v>3250</v>
          </cell>
        </row>
        <row r="11633">
          <cell r="G11633">
            <v>75919848</v>
          </cell>
          <cell r="I11633">
            <v>-7000</v>
          </cell>
        </row>
        <row r="11634">
          <cell r="G11634">
            <v>75919859</v>
          </cell>
          <cell r="I11634">
            <v>-1713</v>
          </cell>
        </row>
        <row r="11635">
          <cell r="G11635">
            <v>75919860</v>
          </cell>
          <cell r="I11635">
            <v>-2713</v>
          </cell>
        </row>
        <row r="11636">
          <cell r="G11636">
            <v>75919861</v>
          </cell>
          <cell r="I11636">
            <v>-1913</v>
          </cell>
        </row>
        <row r="11637">
          <cell r="G11637">
            <v>75919862</v>
          </cell>
          <cell r="I11637">
            <v>-2613</v>
          </cell>
        </row>
        <row r="11638">
          <cell r="G11638">
            <v>75919865</v>
          </cell>
          <cell r="I11638">
            <v>-2913</v>
          </cell>
        </row>
        <row r="11639">
          <cell r="G11639">
            <v>75919866</v>
          </cell>
          <cell r="I11639">
            <v>-2413</v>
          </cell>
        </row>
        <row r="11640">
          <cell r="G11640">
            <v>75919867</v>
          </cell>
          <cell r="I11640">
            <v>-2813</v>
          </cell>
        </row>
        <row r="11641">
          <cell r="G11641">
            <v>75919868</v>
          </cell>
          <cell r="I11641">
            <v>-1557</v>
          </cell>
        </row>
        <row r="11642">
          <cell r="G11642">
            <v>75919869</v>
          </cell>
          <cell r="I11642">
            <v>-1038</v>
          </cell>
        </row>
        <row r="11643">
          <cell r="G11643">
            <v>75919870</v>
          </cell>
          <cell r="I11643">
            <v>-1038</v>
          </cell>
        </row>
        <row r="11644">
          <cell r="G11644">
            <v>75919848</v>
          </cell>
          <cell r="I11644">
            <v>-282.25</v>
          </cell>
        </row>
        <row r="11645">
          <cell r="G11645">
            <v>75919848</v>
          </cell>
          <cell r="I11645">
            <v>-286.36</v>
          </cell>
        </row>
        <row r="11646">
          <cell r="G11646">
            <v>75919839</v>
          </cell>
          <cell r="I11646">
            <v>-20145.2</v>
          </cell>
        </row>
        <row r="11647">
          <cell r="G11647">
            <v>75382015</v>
          </cell>
          <cell r="I11647">
            <v>-20000</v>
          </cell>
        </row>
        <row r="11648">
          <cell r="G11648">
            <v>75382051</v>
          </cell>
          <cell r="I11648">
            <v>-15000</v>
          </cell>
        </row>
        <row r="11649">
          <cell r="G11649">
            <v>75382025</v>
          </cell>
          <cell r="I11649">
            <v>-3526.89</v>
          </cell>
        </row>
        <row r="11650">
          <cell r="G11650">
            <v>74915469</v>
          </cell>
          <cell r="I11650">
            <v>-3000</v>
          </cell>
        </row>
        <row r="11651">
          <cell r="I11651">
            <v>-0.63</v>
          </cell>
        </row>
        <row r="11652">
          <cell r="I11652">
            <v>-3.02</v>
          </cell>
        </row>
        <row r="11653">
          <cell r="G11653">
            <v>11684</v>
          </cell>
          <cell r="I11653">
            <v>-900</v>
          </cell>
        </row>
        <row r="11654">
          <cell r="G11654">
            <v>11684</v>
          </cell>
          <cell r="I11654">
            <v>900</v>
          </cell>
        </row>
        <row r="11655">
          <cell r="G11655">
            <v>11684</v>
          </cell>
          <cell r="I11655">
            <v>1000</v>
          </cell>
        </row>
        <row r="11656">
          <cell r="G11656">
            <v>11684</v>
          </cell>
          <cell r="I11656">
            <v>450</v>
          </cell>
        </row>
        <row r="11657">
          <cell r="G11657">
            <v>11684</v>
          </cell>
          <cell r="I11657">
            <v>1050</v>
          </cell>
        </row>
        <row r="11658">
          <cell r="G11658">
            <v>11684</v>
          </cell>
          <cell r="I11658">
            <v>1000</v>
          </cell>
        </row>
        <row r="11659">
          <cell r="G11659">
            <v>11751</v>
          </cell>
          <cell r="I11659">
            <v>4185</v>
          </cell>
        </row>
        <row r="11660">
          <cell r="G11660">
            <v>75919863</v>
          </cell>
          <cell r="I11660">
            <v>-2913</v>
          </cell>
        </row>
        <row r="11661">
          <cell r="G11661">
            <v>11634</v>
          </cell>
          <cell r="I11661">
            <v>8000</v>
          </cell>
        </row>
        <row r="11662">
          <cell r="G11662">
            <v>11610</v>
          </cell>
          <cell r="I11662">
            <v>15000</v>
          </cell>
        </row>
        <row r="11663">
          <cell r="I11663">
            <v>20000</v>
          </cell>
        </row>
        <row r="11664">
          <cell r="G11664">
            <v>11838</v>
          </cell>
          <cell r="I11664">
            <v>12000</v>
          </cell>
        </row>
        <row r="11665">
          <cell r="I11665">
            <v>-381.51</v>
          </cell>
        </row>
        <row r="11666">
          <cell r="I11666">
            <v>-387.53</v>
          </cell>
        </row>
        <row r="11667">
          <cell r="I11667">
            <v>5.4</v>
          </cell>
        </row>
        <row r="11668">
          <cell r="G11668">
            <v>11829</v>
          </cell>
          <cell r="I11668">
            <v>2650</v>
          </cell>
        </row>
        <row r="11669">
          <cell r="I11669">
            <v>-163.84999999999991</v>
          </cell>
        </row>
        <row r="11670">
          <cell r="G11670">
            <v>74915412</v>
          </cell>
          <cell r="I11670">
            <v>-14388.55</v>
          </cell>
        </row>
        <row r="11671">
          <cell r="G11671">
            <v>74915434</v>
          </cell>
          <cell r="I11671">
            <v>-8000</v>
          </cell>
        </row>
        <row r="11672">
          <cell r="G11672">
            <v>75919851</v>
          </cell>
          <cell r="I11672">
            <v>-1500</v>
          </cell>
        </row>
        <row r="11673">
          <cell r="I11673">
            <v>-7.98</v>
          </cell>
        </row>
        <row r="11674">
          <cell r="I11674">
            <v>-38</v>
          </cell>
        </row>
        <row r="11675">
          <cell r="G11675">
            <v>11703</v>
          </cell>
          <cell r="I11675">
            <v>9850</v>
          </cell>
        </row>
        <row r="11676">
          <cell r="G11676">
            <v>75919864</v>
          </cell>
          <cell r="I11676">
            <v>-2013</v>
          </cell>
        </row>
        <row r="11677">
          <cell r="I11677">
            <v>-74.02</v>
          </cell>
        </row>
        <row r="11678">
          <cell r="I11678">
            <v>-155.69</v>
          </cell>
        </row>
        <row r="11679">
          <cell r="G11679">
            <v>11831</v>
          </cell>
          <cell r="I11679">
            <v>400</v>
          </cell>
        </row>
        <row r="11680">
          <cell r="G11680">
            <v>11832</v>
          </cell>
          <cell r="I11680">
            <v>200</v>
          </cell>
        </row>
        <row r="11681">
          <cell r="I11681">
            <v>-25.610000000000014</v>
          </cell>
        </row>
        <row r="11682">
          <cell r="I11682">
            <v>-2433.37</v>
          </cell>
        </row>
        <row r="11683">
          <cell r="I11683">
            <v>-5502.79</v>
          </cell>
        </row>
        <row r="11684">
          <cell r="I11684">
            <v>-6956.4</v>
          </cell>
        </row>
        <row r="11685">
          <cell r="I11685">
            <v>-8120.39</v>
          </cell>
        </row>
        <row r="11686">
          <cell r="I11686">
            <v>-5063.4799999999996</v>
          </cell>
        </row>
        <row r="11687">
          <cell r="I11687">
            <v>-5332.01</v>
          </cell>
        </row>
        <row r="11688">
          <cell r="I11688">
            <v>-1524.9</v>
          </cell>
        </row>
        <row r="11689">
          <cell r="I11689">
            <v>-573.54</v>
          </cell>
        </row>
        <row r="11690">
          <cell r="G11690">
            <v>11843</v>
          </cell>
          <cell r="I11690">
            <v>2400</v>
          </cell>
        </row>
        <row r="11691">
          <cell r="I11691">
            <v>-17.850000000000001</v>
          </cell>
        </row>
        <row r="11692">
          <cell r="I11692">
            <v>-209.6</v>
          </cell>
        </row>
        <row r="11693">
          <cell r="I11693">
            <v>-0.63</v>
          </cell>
        </row>
        <row r="11694">
          <cell r="I11694">
            <v>-3</v>
          </cell>
        </row>
        <row r="11695">
          <cell r="I11695">
            <v>-0.63</v>
          </cell>
        </row>
        <row r="11696">
          <cell r="I11696">
            <v>-3</v>
          </cell>
        </row>
        <row r="11697">
          <cell r="G11697">
            <v>74915407</v>
          </cell>
          <cell r="I11697">
            <v>-20000</v>
          </cell>
        </row>
        <row r="11698">
          <cell r="I11698">
            <v>20000</v>
          </cell>
        </row>
        <row r="11699">
          <cell r="I11699">
            <v>-120</v>
          </cell>
        </row>
        <row r="11700">
          <cell r="I11700">
            <v>-120.04</v>
          </cell>
        </row>
        <row r="11701">
          <cell r="G11701">
            <v>75382023</v>
          </cell>
          <cell r="I11701">
            <v>-1500</v>
          </cell>
        </row>
        <row r="11702">
          <cell r="G11702">
            <v>75919854</v>
          </cell>
          <cell r="I11702">
            <v>-1149.5</v>
          </cell>
        </row>
        <row r="11703">
          <cell r="I11703">
            <v>-7.98</v>
          </cell>
        </row>
        <row r="11704">
          <cell r="I11704">
            <v>-38</v>
          </cell>
        </row>
        <row r="11705">
          <cell r="G11705">
            <v>11804</v>
          </cell>
          <cell r="I11705">
            <v>6500</v>
          </cell>
        </row>
        <row r="11706">
          <cell r="G11706">
            <v>75382023</v>
          </cell>
          <cell r="I11706">
            <v>1500</v>
          </cell>
        </row>
        <row r="11707">
          <cell r="G11707">
            <v>11808</v>
          </cell>
          <cell r="I11707">
            <v>12000</v>
          </cell>
        </row>
        <row r="11708">
          <cell r="I11708">
            <v>-39</v>
          </cell>
        </row>
        <row r="11709">
          <cell r="I11709">
            <v>-16.18</v>
          </cell>
        </row>
        <row r="11710">
          <cell r="I11710">
            <v>9</v>
          </cell>
        </row>
        <row r="11711">
          <cell r="G11711">
            <v>75382065</v>
          </cell>
          <cell r="I11711">
            <v>-5000</v>
          </cell>
        </row>
        <row r="11712">
          <cell r="G11712">
            <v>75919872</v>
          </cell>
          <cell r="I11712">
            <v>-3940</v>
          </cell>
        </row>
        <row r="11713">
          <cell r="I11713">
            <v>-72</v>
          </cell>
        </row>
        <row r="11714">
          <cell r="I11714">
            <v>-53.64</v>
          </cell>
        </row>
        <row r="11715">
          <cell r="G11715">
            <v>75382050</v>
          </cell>
          <cell r="I11715">
            <v>-10000</v>
          </cell>
        </row>
        <row r="11716">
          <cell r="G11716">
            <v>11786</v>
          </cell>
          <cell r="I11716">
            <v>1300</v>
          </cell>
        </row>
        <row r="11717">
          <cell r="G11717">
            <v>75382008</v>
          </cell>
          <cell r="I11717">
            <v>-20000</v>
          </cell>
        </row>
        <row r="11718">
          <cell r="G11718">
            <v>75382052</v>
          </cell>
          <cell r="I11718">
            <v>-15000</v>
          </cell>
        </row>
        <row r="11719">
          <cell r="I11719">
            <v>30000</v>
          </cell>
        </row>
        <row r="11720">
          <cell r="I11720">
            <v>-187.8</v>
          </cell>
        </row>
        <row r="11721">
          <cell r="I11721">
            <v>-270</v>
          </cell>
        </row>
        <row r="11722">
          <cell r="G11722">
            <v>11846</v>
          </cell>
          <cell r="I11722">
            <v>34660</v>
          </cell>
        </row>
        <row r="11723">
          <cell r="G11723">
            <v>11847</v>
          </cell>
          <cell r="I11723">
            <v>5614</v>
          </cell>
        </row>
        <row r="11724">
          <cell r="I11724">
            <v>-8772.4500000000007</v>
          </cell>
        </row>
        <row r="11725">
          <cell r="G11725">
            <v>75382013</v>
          </cell>
          <cell r="I11725">
            <v>-4000</v>
          </cell>
        </row>
        <row r="11726">
          <cell r="I11726">
            <v>-7.98</v>
          </cell>
        </row>
        <row r="11727">
          <cell r="I11727">
            <v>-38</v>
          </cell>
        </row>
        <row r="11728">
          <cell r="G11728">
            <v>11750</v>
          </cell>
          <cell r="I11728">
            <v>11600</v>
          </cell>
        </row>
        <row r="11729">
          <cell r="G11729">
            <v>75382016</v>
          </cell>
          <cell r="I11729">
            <v>-20000</v>
          </cell>
        </row>
        <row r="11730">
          <cell r="I11730">
            <v>-258.61</v>
          </cell>
        </row>
        <row r="11731">
          <cell r="I11731">
            <v>-144.28</v>
          </cell>
        </row>
        <row r="11732">
          <cell r="G11732">
            <v>11850</v>
          </cell>
          <cell r="I11732">
            <v>26880</v>
          </cell>
        </row>
        <row r="11733">
          <cell r="I11733">
            <v>-6392.75</v>
          </cell>
        </row>
        <row r="11734">
          <cell r="G11734">
            <v>74915408</v>
          </cell>
          <cell r="I11734">
            <v>-17920.490000000002</v>
          </cell>
        </row>
        <row r="11735">
          <cell r="I11735">
            <v>-7.98</v>
          </cell>
        </row>
        <row r="11736">
          <cell r="I11736">
            <v>-38</v>
          </cell>
        </row>
        <row r="11737">
          <cell r="G11737">
            <v>11830</v>
          </cell>
          <cell r="I11737">
            <v>2920</v>
          </cell>
        </row>
        <row r="11738">
          <cell r="G11738">
            <v>11762</v>
          </cell>
          <cell r="I11738">
            <v>6200</v>
          </cell>
        </row>
        <row r="11739">
          <cell r="G11739">
            <v>11858</v>
          </cell>
          <cell r="I11739">
            <v>13000</v>
          </cell>
        </row>
        <row r="11740">
          <cell r="I11740">
            <v>-255.64</v>
          </cell>
        </row>
        <row r="11741">
          <cell r="I11741">
            <v>-107.8</v>
          </cell>
        </row>
        <row r="11742">
          <cell r="G11742">
            <v>75382005</v>
          </cell>
          <cell r="I11742">
            <v>-4039.9</v>
          </cell>
        </row>
        <row r="11743">
          <cell r="G11743">
            <v>75382089</v>
          </cell>
          <cell r="I11743">
            <v>-1600</v>
          </cell>
        </row>
        <row r="11744">
          <cell r="I11744">
            <v>-21</v>
          </cell>
        </row>
        <row r="11745">
          <cell r="I11745">
            <v>-100</v>
          </cell>
        </row>
        <row r="11746">
          <cell r="I11746">
            <v>-21</v>
          </cell>
        </row>
        <row r="11747">
          <cell r="I11747">
            <v>-100</v>
          </cell>
        </row>
        <row r="11748">
          <cell r="G11748">
            <v>11769</v>
          </cell>
          <cell r="I11748">
            <v>6250</v>
          </cell>
        </row>
        <row r="11749">
          <cell r="G11749">
            <v>11752</v>
          </cell>
          <cell r="I11749">
            <v>1200</v>
          </cell>
        </row>
        <row r="11750">
          <cell r="G11750">
            <v>11724</v>
          </cell>
          <cell r="I11750">
            <v>15000</v>
          </cell>
        </row>
        <row r="11751">
          <cell r="I11751">
            <v>-35.299999999999997</v>
          </cell>
        </row>
        <row r="11752">
          <cell r="I11752">
            <v>-44.7</v>
          </cell>
        </row>
        <row r="11753">
          <cell r="G11753">
            <v>75382054</v>
          </cell>
          <cell r="I11753">
            <v>-15000</v>
          </cell>
        </row>
        <row r="11754">
          <cell r="G11754">
            <v>75382014</v>
          </cell>
          <cell r="I11754">
            <v>-4234.66</v>
          </cell>
        </row>
        <row r="11755">
          <cell r="G11755">
            <v>74915470</v>
          </cell>
          <cell r="I11755">
            <v>-3000</v>
          </cell>
        </row>
        <row r="11756">
          <cell r="G11756">
            <v>75382023</v>
          </cell>
          <cell r="I11756">
            <v>-1500</v>
          </cell>
        </row>
        <row r="11757">
          <cell r="I11757">
            <v>-10311.84</v>
          </cell>
        </row>
        <row r="11758">
          <cell r="I11758">
            <v>-9227.02</v>
          </cell>
        </row>
        <row r="11759">
          <cell r="G11759">
            <v>11801</v>
          </cell>
          <cell r="I11759">
            <v>30000</v>
          </cell>
        </row>
        <row r="11760">
          <cell r="G11760">
            <v>11724</v>
          </cell>
          <cell r="I11760">
            <v>600</v>
          </cell>
        </row>
        <row r="11761">
          <cell r="G11761">
            <v>11873</v>
          </cell>
          <cell r="I11761">
            <v>500</v>
          </cell>
        </row>
        <row r="11762">
          <cell r="G11762">
            <v>11861</v>
          </cell>
          <cell r="I11762">
            <v>46750</v>
          </cell>
        </row>
        <row r="11763">
          <cell r="G11763">
            <v>11873</v>
          </cell>
          <cell r="I11763">
            <v>27300</v>
          </cell>
        </row>
        <row r="11764">
          <cell r="G11764">
            <v>11755</v>
          </cell>
          <cell r="I11764">
            <v>11160</v>
          </cell>
        </row>
        <row r="11765">
          <cell r="I11765">
            <v>-557.1</v>
          </cell>
        </row>
        <row r="11766">
          <cell r="I11766">
            <v>-259.64</v>
          </cell>
        </row>
        <row r="11767">
          <cell r="G11767">
            <v>11805</v>
          </cell>
          <cell r="I11767">
            <v>200</v>
          </cell>
        </row>
        <row r="11768">
          <cell r="I11768">
            <v>-12.069999999999993</v>
          </cell>
        </row>
        <row r="11769">
          <cell r="G11769">
            <v>75382053</v>
          </cell>
          <cell r="I11769">
            <v>-15000</v>
          </cell>
        </row>
        <row r="11770">
          <cell r="G11770">
            <v>75919889</v>
          </cell>
          <cell r="I11770">
            <v>-5549.35</v>
          </cell>
        </row>
        <row r="11771">
          <cell r="G11771">
            <v>75382006</v>
          </cell>
          <cell r="I11771">
            <v>-4000</v>
          </cell>
        </row>
        <row r="11772">
          <cell r="G11772">
            <v>11876</v>
          </cell>
          <cell r="I11772">
            <v>5000</v>
          </cell>
        </row>
        <row r="11773">
          <cell r="G11773">
            <v>11866</v>
          </cell>
          <cell r="I11773">
            <v>8065</v>
          </cell>
        </row>
        <row r="11774">
          <cell r="I11774">
            <v>-261.89</v>
          </cell>
        </row>
        <row r="11775">
          <cell r="I11775">
            <v>-147.30000000000001</v>
          </cell>
        </row>
        <row r="11776">
          <cell r="G11776">
            <v>11872</v>
          </cell>
          <cell r="I11776">
            <v>5000</v>
          </cell>
        </row>
        <row r="11777">
          <cell r="I11777">
            <v>-309.19999999999982</v>
          </cell>
        </row>
        <row r="11778">
          <cell r="G11778">
            <v>75382027</v>
          </cell>
          <cell r="I11778">
            <v>-4359.42</v>
          </cell>
        </row>
        <row r="11779">
          <cell r="G11779">
            <v>11872</v>
          </cell>
          <cell r="I11779">
            <v>14200</v>
          </cell>
        </row>
        <row r="11780">
          <cell r="I11780">
            <v>-161.72999999999999</v>
          </cell>
        </row>
        <row r="11781">
          <cell r="I11781">
            <v>-26.16</v>
          </cell>
        </row>
        <row r="11782">
          <cell r="G11782">
            <v>75382009</v>
          </cell>
          <cell r="I11782">
            <v>-20000</v>
          </cell>
        </row>
        <row r="11783">
          <cell r="G11783">
            <v>11784</v>
          </cell>
          <cell r="I11783">
            <v>5000</v>
          </cell>
        </row>
        <row r="11784">
          <cell r="G11784">
            <v>11881</v>
          </cell>
          <cell r="I11784">
            <v>300</v>
          </cell>
        </row>
        <row r="11785">
          <cell r="I11785">
            <v>90682.82</v>
          </cell>
        </row>
        <row r="11786">
          <cell r="G11786">
            <v>11768</v>
          </cell>
          <cell r="I11786">
            <v>6500</v>
          </cell>
        </row>
        <row r="11787">
          <cell r="I11787">
            <v>-4.96</v>
          </cell>
        </row>
        <row r="11788">
          <cell r="I11788">
            <v>-19.100000000000001</v>
          </cell>
        </row>
        <row r="11789">
          <cell r="I11789">
            <v>-181.87</v>
          </cell>
        </row>
        <row r="11790">
          <cell r="I11790">
            <v>-120</v>
          </cell>
        </row>
        <row r="11791">
          <cell r="I11791">
            <v>-31.8</v>
          </cell>
        </row>
        <row r="11792">
          <cell r="I11792">
            <v>-42.34</v>
          </cell>
        </row>
        <row r="11793">
          <cell r="I11793">
            <v>-201.6</v>
          </cell>
        </row>
        <row r="11794">
          <cell r="I11794">
            <v>-23.52</v>
          </cell>
        </row>
        <row r="11795">
          <cell r="I11795">
            <v>-112</v>
          </cell>
        </row>
        <row r="11796">
          <cell r="G11796">
            <v>11696</v>
          </cell>
          <cell r="I11796">
            <v>900</v>
          </cell>
        </row>
        <row r="11797">
          <cell r="I11797">
            <v>-88.539999999999964</v>
          </cell>
        </row>
        <row r="11798">
          <cell r="G11798">
            <v>75382007</v>
          </cell>
          <cell r="I11798">
            <v>-4000</v>
          </cell>
        </row>
        <row r="11799">
          <cell r="G11799">
            <v>11839</v>
          </cell>
          <cell r="I11799">
            <v>3300</v>
          </cell>
        </row>
        <row r="11800">
          <cell r="G11800">
            <v>11772</v>
          </cell>
          <cell r="I11800">
            <v>31000</v>
          </cell>
        </row>
        <row r="11801">
          <cell r="I11801">
            <v>-43.87</v>
          </cell>
        </row>
        <row r="11802">
          <cell r="I11802">
            <v>-27.5</v>
          </cell>
        </row>
        <row r="11803">
          <cell r="I11803">
            <v>-205.8</v>
          </cell>
        </row>
        <row r="11804">
          <cell r="G11804">
            <v>11742</v>
          </cell>
          <cell r="I11804">
            <v>7500</v>
          </cell>
        </row>
        <row r="11805">
          <cell r="G11805">
            <v>11881</v>
          </cell>
          <cell r="I11805">
            <v>12000</v>
          </cell>
        </row>
        <row r="11806">
          <cell r="G11806">
            <v>11742</v>
          </cell>
          <cell r="I11806">
            <v>500</v>
          </cell>
        </row>
        <row r="11807">
          <cell r="I11807">
            <v>-4405</v>
          </cell>
        </row>
        <row r="11808">
          <cell r="I11808">
            <v>-4768</v>
          </cell>
        </row>
        <row r="11809">
          <cell r="I11809">
            <v>-5068</v>
          </cell>
        </row>
        <row r="11810">
          <cell r="I11810">
            <v>-4668</v>
          </cell>
        </row>
        <row r="11811">
          <cell r="I11811">
            <v>-6804</v>
          </cell>
        </row>
        <row r="11812">
          <cell r="I11812">
            <v>-6226</v>
          </cell>
        </row>
        <row r="11813">
          <cell r="G11813">
            <v>75919923</v>
          </cell>
          <cell r="I11813">
            <v>-6226</v>
          </cell>
        </row>
        <row r="11814">
          <cell r="G11814">
            <v>75919921</v>
          </cell>
          <cell r="I11814">
            <v>-5531</v>
          </cell>
        </row>
        <row r="11815">
          <cell r="G11815">
            <v>75919922</v>
          </cell>
          <cell r="I11815">
            <v>-5000</v>
          </cell>
        </row>
        <row r="11816">
          <cell r="I11816">
            <v>-1000</v>
          </cell>
        </row>
        <row r="11817">
          <cell r="G11817">
            <v>11786</v>
          </cell>
          <cell r="I11817">
            <v>1000</v>
          </cell>
        </row>
        <row r="11818">
          <cell r="I11818">
            <v>-117</v>
          </cell>
        </row>
        <row r="11819">
          <cell r="G11819">
            <v>11882</v>
          </cell>
          <cell r="I11819">
            <v>7300</v>
          </cell>
        </row>
        <row r="11820">
          <cell r="G11820">
            <v>11886</v>
          </cell>
          <cell r="I11820">
            <v>925</v>
          </cell>
        </row>
        <row r="11821">
          <cell r="G11821">
            <v>11888</v>
          </cell>
          <cell r="I11821">
            <v>1000</v>
          </cell>
        </row>
        <row r="11822">
          <cell r="G11822">
            <v>11887</v>
          </cell>
          <cell r="I11822">
            <v>5000</v>
          </cell>
        </row>
        <row r="11823">
          <cell r="I11823">
            <v>-879.68000000000029</v>
          </cell>
        </row>
        <row r="11824">
          <cell r="G11824">
            <v>11828</v>
          </cell>
          <cell r="I11824">
            <v>1500</v>
          </cell>
        </row>
        <row r="11825">
          <cell r="I11825">
            <v>-146.95000000000005</v>
          </cell>
        </row>
        <row r="11826">
          <cell r="G11826">
            <v>11883</v>
          </cell>
          <cell r="I11826">
            <v>13300</v>
          </cell>
        </row>
        <row r="11827">
          <cell r="I11827">
            <v>-3148.9599999999991</v>
          </cell>
        </row>
        <row r="11828">
          <cell r="I11828">
            <v>-1.57</v>
          </cell>
        </row>
        <row r="11829">
          <cell r="I11829">
            <v>-7.47</v>
          </cell>
        </row>
        <row r="11830">
          <cell r="I11830">
            <v>-158.1</v>
          </cell>
        </row>
        <row r="11831">
          <cell r="I11831">
            <v>-298.19</v>
          </cell>
        </row>
        <row r="11832">
          <cell r="G11832">
            <v>74915435</v>
          </cell>
          <cell r="I11832">
            <v>-8000</v>
          </cell>
        </row>
        <row r="11833">
          <cell r="G11833">
            <v>75919920</v>
          </cell>
          <cell r="I11833">
            <v>-4000</v>
          </cell>
        </row>
        <row r="11834">
          <cell r="I11834">
            <v>-296</v>
          </cell>
        </row>
        <row r="11835">
          <cell r="G11835">
            <v>11896</v>
          </cell>
          <cell r="I11835">
            <v>1000</v>
          </cell>
        </row>
        <row r="11836">
          <cell r="I11836">
            <v>-6804</v>
          </cell>
        </row>
        <row r="11837">
          <cell r="I11837">
            <v>-6226</v>
          </cell>
        </row>
        <row r="11838">
          <cell r="I11838">
            <v>-5000</v>
          </cell>
        </row>
        <row r="11839">
          <cell r="I11839">
            <v>-1250</v>
          </cell>
        </row>
        <row r="11840">
          <cell r="I11840">
            <v>-3628</v>
          </cell>
        </row>
        <row r="11841">
          <cell r="I11841">
            <v>-1814</v>
          </cell>
        </row>
        <row r="11842">
          <cell r="I11842">
            <v>-0.52</v>
          </cell>
        </row>
        <row r="11843">
          <cell r="I11843">
            <v>-2.4900000000000002</v>
          </cell>
        </row>
        <row r="11844">
          <cell r="I11844">
            <v>-222.16</v>
          </cell>
        </row>
        <row r="11845">
          <cell r="I11845">
            <v>-6</v>
          </cell>
        </row>
        <row r="11846">
          <cell r="G11846">
            <v>11891</v>
          </cell>
          <cell r="I11846">
            <v>5300</v>
          </cell>
        </row>
        <row r="11847">
          <cell r="I11847">
            <v>-796.81999999999971</v>
          </cell>
        </row>
        <row r="11848">
          <cell r="G11848">
            <v>11892</v>
          </cell>
          <cell r="I11848">
            <v>3600</v>
          </cell>
        </row>
        <row r="11849">
          <cell r="G11849">
            <v>11747</v>
          </cell>
          <cell r="I11849">
            <v>1200</v>
          </cell>
        </row>
        <row r="11850">
          <cell r="I11850">
            <v>-641.51000000000022</v>
          </cell>
        </row>
        <row r="11851">
          <cell r="G11851">
            <v>11800</v>
          </cell>
          <cell r="I11851">
            <v>2250</v>
          </cell>
        </row>
        <row r="11852">
          <cell r="G11852">
            <v>11800</v>
          </cell>
          <cell r="I11852">
            <v>4000</v>
          </cell>
        </row>
        <row r="11853">
          <cell r="G11853">
            <v>11756</v>
          </cell>
          <cell r="I11853">
            <v>9180</v>
          </cell>
        </row>
        <row r="11854">
          <cell r="G11854">
            <v>11885</v>
          </cell>
          <cell r="I11854">
            <v>15000</v>
          </cell>
        </row>
        <row r="11855">
          <cell r="G11855">
            <v>76356876</v>
          </cell>
          <cell r="I11855">
            <v>-4126</v>
          </cell>
        </row>
        <row r="11856">
          <cell r="G11856">
            <v>75919849</v>
          </cell>
          <cell r="I11856">
            <v>-4000</v>
          </cell>
        </row>
        <row r="11857">
          <cell r="I11857">
            <v>-0.01</v>
          </cell>
        </row>
        <row r="11858">
          <cell r="I11858">
            <v>-234.55</v>
          </cell>
        </row>
        <row r="11859">
          <cell r="G11859">
            <v>75919924</v>
          </cell>
          <cell r="I11859">
            <v>-7759.13</v>
          </cell>
        </row>
        <row r="11860">
          <cell r="G11860">
            <v>75919925</v>
          </cell>
          <cell r="I11860">
            <v>-898.42</v>
          </cell>
        </row>
        <row r="11861">
          <cell r="G11861">
            <v>11899</v>
          </cell>
          <cell r="I11861">
            <v>14250</v>
          </cell>
        </row>
        <row r="11862">
          <cell r="I11862">
            <v>-85.5</v>
          </cell>
        </row>
        <row r="11863">
          <cell r="I11863">
            <v>-100.7</v>
          </cell>
        </row>
        <row r="11864">
          <cell r="G11864">
            <v>75382079</v>
          </cell>
          <cell r="I11864">
            <v>-6000</v>
          </cell>
        </row>
        <row r="11865">
          <cell r="G11865">
            <v>75382071</v>
          </cell>
          <cell r="I11865">
            <v>-5000</v>
          </cell>
        </row>
        <row r="11866">
          <cell r="G11866">
            <v>75382072</v>
          </cell>
          <cell r="I11866">
            <v>-5000</v>
          </cell>
        </row>
        <row r="11867">
          <cell r="G11867">
            <v>75382083</v>
          </cell>
          <cell r="I11867">
            <v>-2190</v>
          </cell>
        </row>
        <row r="11868">
          <cell r="G11868">
            <v>75919852</v>
          </cell>
          <cell r="I11868">
            <v>-1500</v>
          </cell>
        </row>
        <row r="11869">
          <cell r="G11869">
            <v>11868</v>
          </cell>
          <cell r="I11869">
            <v>8000</v>
          </cell>
        </row>
        <row r="11870">
          <cell r="I11870">
            <v>-48</v>
          </cell>
        </row>
        <row r="11871">
          <cell r="I11871">
            <v>-118.14</v>
          </cell>
        </row>
        <row r="11872">
          <cell r="G11872">
            <v>11907</v>
          </cell>
          <cell r="I11872">
            <v>250</v>
          </cell>
        </row>
        <row r="11873">
          <cell r="I11873">
            <v>-10.699999999999989</v>
          </cell>
        </row>
        <row r="11874">
          <cell r="G11874">
            <v>75382012</v>
          </cell>
          <cell r="I11874">
            <v>-12807.05</v>
          </cell>
        </row>
        <row r="11875">
          <cell r="I11875">
            <v>-573.54</v>
          </cell>
        </row>
        <row r="11876">
          <cell r="G11876">
            <v>11791</v>
          </cell>
          <cell r="I11876">
            <v>7000</v>
          </cell>
        </row>
        <row r="11877">
          <cell r="I11877">
            <v>-5289.43</v>
          </cell>
        </row>
        <row r="11878">
          <cell r="I11878">
            <v>-43.44</v>
          </cell>
        </row>
        <row r="11879">
          <cell r="I11879">
            <v>-108.58</v>
          </cell>
        </row>
        <row r="11880">
          <cell r="G11880">
            <v>11848</v>
          </cell>
          <cell r="I11880">
            <v>10058</v>
          </cell>
        </row>
        <row r="11881">
          <cell r="I11881">
            <v>-985.43000000000029</v>
          </cell>
        </row>
        <row r="11882">
          <cell r="G11882">
            <v>75382017</v>
          </cell>
          <cell r="I11882">
            <v>-20000</v>
          </cell>
        </row>
        <row r="11883">
          <cell r="G11883">
            <v>75382061</v>
          </cell>
          <cell r="I11883">
            <v>-16000</v>
          </cell>
        </row>
        <row r="11884">
          <cell r="G11884">
            <v>75382084</v>
          </cell>
          <cell r="I11884">
            <v>-15000</v>
          </cell>
        </row>
        <row r="11885">
          <cell r="G11885">
            <v>11823</v>
          </cell>
          <cell r="I11885">
            <v>6650</v>
          </cell>
        </row>
        <row r="11886">
          <cell r="G11886">
            <v>11705</v>
          </cell>
          <cell r="I11886">
            <v>13050</v>
          </cell>
        </row>
        <row r="11887">
          <cell r="I11887">
            <v>-172.64</v>
          </cell>
        </row>
        <row r="11888">
          <cell r="I11888">
            <v>-306</v>
          </cell>
        </row>
        <row r="11889">
          <cell r="G11889">
            <v>75382067</v>
          </cell>
          <cell r="I11889">
            <v>-15000</v>
          </cell>
        </row>
        <row r="11890">
          <cell r="G11890">
            <v>11911</v>
          </cell>
          <cell r="I11890">
            <v>11195</v>
          </cell>
        </row>
        <row r="11891">
          <cell r="I11891">
            <v>-1200</v>
          </cell>
        </row>
        <row r="11892">
          <cell r="I11892">
            <v>-1200</v>
          </cell>
        </row>
        <row r="11893">
          <cell r="I11893">
            <v>-1200</v>
          </cell>
        </row>
        <row r="11894">
          <cell r="I11894">
            <v>-3689</v>
          </cell>
        </row>
        <row r="11895">
          <cell r="G11895">
            <v>11813</v>
          </cell>
          <cell r="I11895">
            <v>14900</v>
          </cell>
        </row>
        <row r="11896">
          <cell r="G11896">
            <v>11788</v>
          </cell>
          <cell r="I11896">
            <v>8000</v>
          </cell>
        </row>
        <row r="11897">
          <cell r="G11897">
            <v>11784</v>
          </cell>
          <cell r="I11897">
            <v>5000</v>
          </cell>
        </row>
        <row r="11898">
          <cell r="G11898">
            <v>11872</v>
          </cell>
          <cell r="I11898">
            <v>14200</v>
          </cell>
        </row>
        <row r="11899">
          <cell r="G11899">
            <v>11887</v>
          </cell>
          <cell r="I11899">
            <v>3950</v>
          </cell>
        </row>
        <row r="11900">
          <cell r="I11900">
            <v>-133.72999999999999</v>
          </cell>
        </row>
        <row r="11901">
          <cell r="I11901">
            <v>-204.57</v>
          </cell>
        </row>
        <row r="11902">
          <cell r="G11902">
            <v>11900</v>
          </cell>
          <cell r="I11902">
            <v>2000</v>
          </cell>
        </row>
        <row r="11903">
          <cell r="I11903">
            <v>-123.67000000000007</v>
          </cell>
        </row>
        <row r="11904">
          <cell r="G11904">
            <v>11858</v>
          </cell>
          <cell r="I11904">
            <v>16930</v>
          </cell>
        </row>
        <row r="11905">
          <cell r="I11905">
            <v>-2715.17</v>
          </cell>
        </row>
        <row r="11906">
          <cell r="G11906">
            <v>75382073</v>
          </cell>
          <cell r="I11906">
            <v>-4492.42</v>
          </cell>
        </row>
        <row r="11907">
          <cell r="I11907">
            <v>-3748.98</v>
          </cell>
        </row>
        <row r="11908">
          <cell r="I11908">
            <v>-9819.2000000000007</v>
          </cell>
        </row>
        <row r="11909">
          <cell r="I11909">
            <v>-8877.85</v>
          </cell>
        </row>
        <row r="11910">
          <cell r="I11910">
            <v>-10209.74</v>
          </cell>
        </row>
        <row r="11911">
          <cell r="I11911">
            <v>-9135.66</v>
          </cell>
        </row>
        <row r="11912">
          <cell r="I11912">
            <v>-2433.37</v>
          </cell>
        </row>
        <row r="11913">
          <cell r="I11913">
            <v>-5502.79</v>
          </cell>
        </row>
        <row r="11914">
          <cell r="I11914">
            <v>-6956.4</v>
          </cell>
        </row>
        <row r="11915">
          <cell r="I11915">
            <v>-8120.39</v>
          </cell>
        </row>
        <row r="11916">
          <cell r="I11916">
            <v>-5063.4799999999996</v>
          </cell>
        </row>
        <row r="11917">
          <cell r="I11917">
            <v>-5332.01</v>
          </cell>
        </row>
        <row r="11918">
          <cell r="I11918">
            <v>-1524.9</v>
          </cell>
        </row>
        <row r="11919">
          <cell r="I11919">
            <v>-1200</v>
          </cell>
        </row>
        <row r="11920">
          <cell r="I11920">
            <v>-1200</v>
          </cell>
        </row>
        <row r="11921">
          <cell r="I11921">
            <v>-1200</v>
          </cell>
        </row>
        <row r="11922">
          <cell r="I11922">
            <v>-1200</v>
          </cell>
        </row>
        <row r="11923">
          <cell r="I11923">
            <v>-1200</v>
          </cell>
        </row>
        <row r="11924">
          <cell r="I11924">
            <v>-1200</v>
          </cell>
        </row>
        <row r="11925">
          <cell r="I11925">
            <v>-530.5</v>
          </cell>
        </row>
        <row r="11926">
          <cell r="I11926">
            <v>-235.45</v>
          </cell>
        </row>
        <row r="11927">
          <cell r="G11927">
            <v>75382080</v>
          </cell>
          <cell r="I11927">
            <v>-6000</v>
          </cell>
        </row>
        <row r="11928">
          <cell r="G11928">
            <v>11830</v>
          </cell>
          <cell r="I11928">
            <v>15800</v>
          </cell>
        </row>
        <row r="11929">
          <cell r="I11929">
            <v>-7426</v>
          </cell>
        </row>
        <row r="11930">
          <cell r="I11930">
            <v>-1200</v>
          </cell>
        </row>
        <row r="11931">
          <cell r="I11931">
            <v>-1200</v>
          </cell>
        </row>
        <row r="11932">
          <cell r="I11932">
            <v>-1200</v>
          </cell>
        </row>
        <row r="11933">
          <cell r="G11933">
            <v>11918</v>
          </cell>
          <cell r="I11933">
            <v>500</v>
          </cell>
        </row>
        <row r="11934">
          <cell r="G11934">
            <v>11918</v>
          </cell>
          <cell r="I11934">
            <v>3200</v>
          </cell>
        </row>
        <row r="11935">
          <cell r="G11935">
            <v>11918</v>
          </cell>
          <cell r="I11935">
            <v>3000</v>
          </cell>
        </row>
        <row r="11936">
          <cell r="G11936">
            <v>11918</v>
          </cell>
          <cell r="I11936">
            <v>2800</v>
          </cell>
        </row>
        <row r="11937">
          <cell r="G11937">
            <v>11918</v>
          </cell>
          <cell r="I11937">
            <v>3000</v>
          </cell>
        </row>
        <row r="11938">
          <cell r="I11938">
            <v>-169.8</v>
          </cell>
        </row>
        <row r="11939">
          <cell r="I11939">
            <v>-102.16</v>
          </cell>
        </row>
        <row r="11940">
          <cell r="G11940">
            <v>11917</v>
          </cell>
          <cell r="I11940">
            <v>100</v>
          </cell>
        </row>
        <row r="11941">
          <cell r="I11941">
            <v>-4.2600000000000051</v>
          </cell>
        </row>
        <row r="11942">
          <cell r="G11942">
            <v>75382010</v>
          </cell>
          <cell r="I11942">
            <v>-20000</v>
          </cell>
        </row>
        <row r="11943">
          <cell r="G11943">
            <v>75382062</v>
          </cell>
          <cell r="I11943">
            <v>-16000</v>
          </cell>
        </row>
        <row r="11944">
          <cell r="G11944">
            <v>75382033</v>
          </cell>
          <cell r="I11944">
            <v>-15000</v>
          </cell>
        </row>
        <row r="11945">
          <cell r="G11945">
            <v>75382055</v>
          </cell>
          <cell r="I11945">
            <v>-9904.5</v>
          </cell>
        </row>
        <row r="11946">
          <cell r="G11946">
            <v>75382066</v>
          </cell>
          <cell r="I11946">
            <v>-5418.1</v>
          </cell>
        </row>
        <row r="11947">
          <cell r="G11947">
            <v>75382028</v>
          </cell>
          <cell r="I11947">
            <v>-4000</v>
          </cell>
        </row>
        <row r="11948">
          <cell r="G11948">
            <v>75382048</v>
          </cell>
          <cell r="I11948">
            <v>-4000</v>
          </cell>
        </row>
        <row r="11949">
          <cell r="I11949">
            <v>-6.05</v>
          </cell>
        </row>
        <row r="11950">
          <cell r="G11950">
            <v>11784</v>
          </cell>
          <cell r="I11950">
            <v>3890</v>
          </cell>
        </row>
        <row r="11951">
          <cell r="G11951">
            <v>75382081</v>
          </cell>
          <cell r="I11951">
            <v>-6732.77</v>
          </cell>
        </row>
        <row r="11952">
          <cell r="I11952">
            <v>-6.3</v>
          </cell>
        </row>
        <row r="11953">
          <cell r="I11953">
            <v>-30</v>
          </cell>
        </row>
        <row r="11954">
          <cell r="I11954">
            <v>20000</v>
          </cell>
        </row>
        <row r="11955">
          <cell r="G11955">
            <v>11784</v>
          </cell>
          <cell r="I11955">
            <v>3000</v>
          </cell>
        </row>
        <row r="11956">
          <cell r="I11956">
            <v>-445.94</v>
          </cell>
        </row>
        <row r="11957">
          <cell r="I11957">
            <v>-0.56999999999999995</v>
          </cell>
        </row>
        <row r="11958">
          <cell r="G11958">
            <v>75949877</v>
          </cell>
          <cell r="I11958">
            <v>-5000</v>
          </cell>
        </row>
        <row r="11959">
          <cell r="G11959">
            <v>75919909</v>
          </cell>
          <cell r="I11959">
            <v>-305.95</v>
          </cell>
        </row>
        <row r="11960">
          <cell r="G11960">
            <v>11925</v>
          </cell>
          <cell r="I11960">
            <v>3523</v>
          </cell>
        </row>
        <row r="11961">
          <cell r="I11961">
            <v>-161.34</v>
          </cell>
        </row>
        <row r="11962">
          <cell r="I11962">
            <v>-72.459999999999994</v>
          </cell>
        </row>
        <row r="11963">
          <cell r="G11963">
            <v>75919857</v>
          </cell>
          <cell r="I11963">
            <v>-1900</v>
          </cell>
        </row>
        <row r="11964">
          <cell r="I11964">
            <v>-7.98</v>
          </cell>
        </row>
        <row r="11965">
          <cell r="I11965">
            <v>-38</v>
          </cell>
        </row>
        <row r="11966">
          <cell r="G11966">
            <v>11905</v>
          </cell>
          <cell r="I11966">
            <v>10000</v>
          </cell>
        </row>
        <row r="11967">
          <cell r="I11967">
            <v>-7.88</v>
          </cell>
        </row>
        <row r="11968">
          <cell r="I11968">
            <v>-37.5</v>
          </cell>
        </row>
        <row r="11969">
          <cell r="I11969">
            <v>25000</v>
          </cell>
        </row>
        <row r="11970">
          <cell r="I11970">
            <v>-11.96</v>
          </cell>
        </row>
        <row r="11971">
          <cell r="I11971">
            <v>-231.14</v>
          </cell>
        </row>
        <row r="11972">
          <cell r="G11972">
            <v>75382063</v>
          </cell>
          <cell r="I11972">
            <v>-16000</v>
          </cell>
        </row>
        <row r="11973">
          <cell r="G11973">
            <v>75382018</v>
          </cell>
          <cell r="I11973">
            <v>-14096.77</v>
          </cell>
        </row>
        <row r="11974">
          <cell r="G11974">
            <v>75919873</v>
          </cell>
          <cell r="I11974">
            <v>-5600</v>
          </cell>
        </row>
        <row r="11975">
          <cell r="G11975">
            <v>75919890</v>
          </cell>
          <cell r="I11975">
            <v>-5549.35</v>
          </cell>
        </row>
        <row r="11976">
          <cell r="G11976">
            <v>75382029</v>
          </cell>
          <cell r="I11976">
            <v>-4000</v>
          </cell>
        </row>
        <row r="11977">
          <cell r="G11977">
            <v>75382074</v>
          </cell>
          <cell r="I11977">
            <v>-4000</v>
          </cell>
        </row>
        <row r="11978">
          <cell r="G11978">
            <v>75919875</v>
          </cell>
          <cell r="I11978">
            <v>-4000</v>
          </cell>
        </row>
        <row r="11979">
          <cell r="G11979">
            <v>11927</v>
          </cell>
          <cell r="I11979">
            <v>12000</v>
          </cell>
        </row>
        <row r="11980">
          <cell r="G11980">
            <v>11895</v>
          </cell>
          <cell r="I11980">
            <v>2140</v>
          </cell>
        </row>
        <row r="11981">
          <cell r="G11981">
            <v>11838</v>
          </cell>
          <cell r="I11981">
            <v>12000</v>
          </cell>
        </row>
        <row r="11982">
          <cell r="I11982">
            <v>25000</v>
          </cell>
        </row>
        <row r="11983">
          <cell r="I11983">
            <v>-306.83999999999997</v>
          </cell>
        </row>
        <row r="11984">
          <cell r="I11984">
            <v>-319.48</v>
          </cell>
        </row>
        <row r="11985">
          <cell r="G11985">
            <v>75382068</v>
          </cell>
          <cell r="I11985">
            <v>-15000</v>
          </cell>
        </row>
        <row r="11986">
          <cell r="G11986">
            <v>11808</v>
          </cell>
          <cell r="I11986">
            <v>2300</v>
          </cell>
        </row>
        <row r="11987">
          <cell r="G11987">
            <v>11808</v>
          </cell>
          <cell r="I11987">
            <v>5000</v>
          </cell>
        </row>
        <row r="11988">
          <cell r="G11988">
            <v>11808</v>
          </cell>
          <cell r="I11988">
            <v>5000</v>
          </cell>
        </row>
        <row r="11989">
          <cell r="I11989">
            <v>-73.8</v>
          </cell>
        </row>
        <row r="11990">
          <cell r="I11990">
            <v>-90</v>
          </cell>
        </row>
        <row r="11991">
          <cell r="G11991">
            <v>75382085</v>
          </cell>
          <cell r="I11991">
            <v>-15000</v>
          </cell>
        </row>
        <row r="11992">
          <cell r="G11992">
            <v>75382031</v>
          </cell>
          <cell r="I11992">
            <v>-5000</v>
          </cell>
        </row>
        <row r="11993">
          <cell r="G11993">
            <v>75382075</v>
          </cell>
          <cell r="I11993">
            <v>-4000</v>
          </cell>
        </row>
        <row r="11994">
          <cell r="G11994">
            <v>75919907</v>
          </cell>
          <cell r="I11994">
            <v>-1529.73</v>
          </cell>
        </row>
        <row r="11995">
          <cell r="G11995">
            <v>11768</v>
          </cell>
          <cell r="I11995">
            <v>6200</v>
          </cell>
        </row>
        <row r="11996">
          <cell r="G11996">
            <v>11876</v>
          </cell>
          <cell r="I11996">
            <v>20000</v>
          </cell>
        </row>
        <row r="11997">
          <cell r="I11997">
            <v>-157.19999999999999</v>
          </cell>
        </row>
        <row r="11998">
          <cell r="I11998">
            <v>-153.18</v>
          </cell>
        </row>
        <row r="11999">
          <cell r="G11999">
            <v>11793</v>
          </cell>
          <cell r="I11999">
            <v>3250</v>
          </cell>
        </row>
        <row r="12000">
          <cell r="G12000">
            <v>11793</v>
          </cell>
          <cell r="I12000">
            <v>3000</v>
          </cell>
        </row>
        <row r="12001">
          <cell r="I12001">
            <v>-800</v>
          </cell>
        </row>
        <row r="12002">
          <cell r="G12002">
            <v>11786</v>
          </cell>
          <cell r="I12002">
            <v>1800</v>
          </cell>
        </row>
        <row r="12003">
          <cell r="I12003">
            <v>27325.95</v>
          </cell>
        </row>
        <row r="12004">
          <cell r="I12004">
            <v>-1.88</v>
          </cell>
        </row>
        <row r="12005">
          <cell r="I12005">
            <v>-7.26</v>
          </cell>
        </row>
        <row r="12006">
          <cell r="I12006">
            <v>-69.11</v>
          </cell>
        </row>
        <row r="12007">
          <cell r="I12007">
            <v>-4.8</v>
          </cell>
        </row>
        <row r="12008">
          <cell r="I12008">
            <v>-48.3</v>
          </cell>
        </row>
        <row r="12009">
          <cell r="I12009">
            <v>-3.15</v>
          </cell>
        </row>
        <row r="12010">
          <cell r="I12010">
            <v>-15</v>
          </cell>
        </row>
        <row r="12011">
          <cell r="I12011">
            <v>-9.07</v>
          </cell>
        </row>
        <row r="12012">
          <cell r="I12012">
            <v>-43.2</v>
          </cell>
        </row>
        <row r="12013">
          <cell r="I12013">
            <v>-23.52</v>
          </cell>
        </row>
        <row r="12014">
          <cell r="I12014">
            <v>-112</v>
          </cell>
        </row>
        <row r="12015">
          <cell r="G12015">
            <v>74915436</v>
          </cell>
          <cell r="I12015">
            <v>-8000</v>
          </cell>
        </row>
        <row r="12016">
          <cell r="G12016">
            <v>76356894</v>
          </cell>
          <cell r="I12016">
            <v>-5457.7</v>
          </cell>
        </row>
        <row r="12017">
          <cell r="G12017">
            <v>75382091</v>
          </cell>
          <cell r="I12017">
            <v>-5000</v>
          </cell>
        </row>
        <row r="12018">
          <cell r="G12018">
            <v>75919876</v>
          </cell>
          <cell r="I12018">
            <v>-4140.42</v>
          </cell>
        </row>
        <row r="12019">
          <cell r="G12019">
            <v>75919837</v>
          </cell>
          <cell r="I12019">
            <v>-3800</v>
          </cell>
        </row>
        <row r="12020">
          <cell r="G12020">
            <v>11931</v>
          </cell>
          <cell r="I12020">
            <v>6000</v>
          </cell>
        </row>
        <row r="12021">
          <cell r="G12021">
            <v>11930</v>
          </cell>
          <cell r="I12021">
            <v>500</v>
          </cell>
        </row>
        <row r="12022">
          <cell r="I12022">
            <v>-7.88</v>
          </cell>
        </row>
        <row r="12023">
          <cell r="I12023">
            <v>-37.5</v>
          </cell>
        </row>
        <row r="12024">
          <cell r="I12024">
            <v>25000</v>
          </cell>
        </row>
        <row r="12025">
          <cell r="G12025">
            <v>75382011</v>
          </cell>
          <cell r="I12025">
            <v>-20000</v>
          </cell>
        </row>
        <row r="12026">
          <cell r="G12026">
            <v>11825</v>
          </cell>
          <cell r="I12026">
            <v>2650</v>
          </cell>
        </row>
        <row r="12027">
          <cell r="G12027">
            <v>11825</v>
          </cell>
          <cell r="I12027">
            <v>20000</v>
          </cell>
        </row>
        <row r="12028">
          <cell r="I12028">
            <v>-39</v>
          </cell>
        </row>
        <row r="12029">
          <cell r="I12029">
            <v>-160.08000000000001</v>
          </cell>
        </row>
        <row r="12030">
          <cell r="G12030">
            <v>75382064</v>
          </cell>
          <cell r="I12030">
            <v>-16966.11</v>
          </cell>
        </row>
        <row r="12031">
          <cell r="G12031">
            <v>75382034</v>
          </cell>
          <cell r="I12031">
            <v>-15000</v>
          </cell>
        </row>
        <row r="12032">
          <cell r="G12032">
            <v>75382049</v>
          </cell>
          <cell r="I12032">
            <v>-4320.88</v>
          </cell>
        </row>
        <row r="12033">
          <cell r="I12033">
            <v>-285.89999999999998</v>
          </cell>
        </row>
        <row r="12034">
          <cell r="I12034">
            <v>-338.01</v>
          </cell>
        </row>
        <row r="12035">
          <cell r="G12035">
            <v>11934</v>
          </cell>
          <cell r="I12035">
            <v>1325</v>
          </cell>
        </row>
        <row r="12036">
          <cell r="I12036">
            <v>-82.130000000000109</v>
          </cell>
        </row>
        <row r="12037">
          <cell r="I12037">
            <v>-7.98</v>
          </cell>
        </row>
        <row r="12038">
          <cell r="I12038">
            <v>-38</v>
          </cell>
        </row>
        <row r="12039">
          <cell r="G12039">
            <v>11944</v>
          </cell>
          <cell r="I12039">
            <v>4850</v>
          </cell>
        </row>
        <row r="12040">
          <cell r="G12040">
            <v>11786</v>
          </cell>
          <cell r="I12040">
            <v>1000</v>
          </cell>
        </row>
        <row r="12041">
          <cell r="G12041">
            <v>11947</v>
          </cell>
          <cell r="I12041">
            <v>7600</v>
          </cell>
        </row>
        <row r="12042">
          <cell r="I12042">
            <v>-88.16</v>
          </cell>
        </row>
        <row r="12043">
          <cell r="I12043">
            <v>-0.28000000000000003</v>
          </cell>
        </row>
        <row r="12044">
          <cell r="G12044">
            <v>75382090</v>
          </cell>
          <cell r="I12044">
            <v>-5000</v>
          </cell>
        </row>
        <row r="12045">
          <cell r="G12045">
            <v>11952</v>
          </cell>
          <cell r="I12045">
            <v>950</v>
          </cell>
        </row>
        <row r="12046">
          <cell r="I12046">
            <v>-6804</v>
          </cell>
        </row>
        <row r="12047">
          <cell r="I12047">
            <v>-6804</v>
          </cell>
        </row>
        <row r="12048">
          <cell r="I12048">
            <v>-6804</v>
          </cell>
        </row>
        <row r="12049">
          <cell r="I12049">
            <v>-6454</v>
          </cell>
        </row>
        <row r="12050">
          <cell r="I12050">
            <v>-6804</v>
          </cell>
        </row>
        <row r="12051">
          <cell r="I12051">
            <v>-6126</v>
          </cell>
        </row>
        <row r="12052">
          <cell r="I12052">
            <v>-9.4499999999999993</v>
          </cell>
        </row>
        <row r="12053">
          <cell r="I12053">
            <v>-45</v>
          </cell>
        </row>
        <row r="12054">
          <cell r="I12054">
            <v>30000</v>
          </cell>
        </row>
        <row r="12055">
          <cell r="I12055">
            <v>-1.57</v>
          </cell>
        </row>
        <row r="12056">
          <cell r="I12056">
            <v>-7.47</v>
          </cell>
        </row>
        <row r="12057">
          <cell r="I12057">
            <v>-185.7</v>
          </cell>
        </row>
        <row r="12058">
          <cell r="I12058">
            <v>-269.08999999999997</v>
          </cell>
        </row>
        <row r="12059">
          <cell r="G12059">
            <v>11904</v>
          </cell>
          <cell r="I12059">
            <v>617.76</v>
          </cell>
        </row>
        <row r="12060">
          <cell r="G12060">
            <v>11923</v>
          </cell>
          <cell r="I12060">
            <v>3000</v>
          </cell>
        </row>
        <row r="12061">
          <cell r="G12061">
            <v>11908</v>
          </cell>
          <cell r="I12061">
            <v>1480</v>
          </cell>
        </row>
        <row r="12062">
          <cell r="I12062">
            <v>-315.23999999999978</v>
          </cell>
        </row>
        <row r="12063">
          <cell r="G12063">
            <v>75382077</v>
          </cell>
          <cell r="I12063">
            <v>-5000</v>
          </cell>
        </row>
        <row r="12064">
          <cell r="G12064">
            <v>75382088</v>
          </cell>
          <cell r="I12064">
            <v>-3551.8</v>
          </cell>
        </row>
        <row r="12065">
          <cell r="G12065">
            <v>11904</v>
          </cell>
          <cell r="I12065">
            <v>1722.24</v>
          </cell>
        </row>
        <row r="12066">
          <cell r="G12066">
            <v>11932</v>
          </cell>
          <cell r="I12066">
            <v>4950</v>
          </cell>
        </row>
        <row r="12067">
          <cell r="G12067">
            <v>11866</v>
          </cell>
          <cell r="I12067">
            <v>8565</v>
          </cell>
        </row>
        <row r="12068">
          <cell r="G12068">
            <v>11881</v>
          </cell>
          <cell r="I12068">
            <v>13353</v>
          </cell>
        </row>
        <row r="12069">
          <cell r="I12069">
            <v>-200.24</v>
          </cell>
        </row>
        <row r="12070">
          <cell r="I12070">
            <v>-51.36</v>
          </cell>
        </row>
        <row r="12071">
          <cell r="I12071">
            <v>-324</v>
          </cell>
        </row>
        <row r="12072">
          <cell r="G12072">
            <v>11943</v>
          </cell>
          <cell r="I12072">
            <v>10000</v>
          </cell>
        </row>
        <row r="12073">
          <cell r="G12073">
            <v>11954</v>
          </cell>
          <cell r="I12073">
            <v>18000</v>
          </cell>
        </row>
        <row r="12074">
          <cell r="G12074" t="str">
            <v>zz</v>
          </cell>
          <cell r="I12074">
            <v>48750</v>
          </cell>
        </row>
        <row r="12075">
          <cell r="I12075">
            <v>-1.94</v>
          </cell>
        </row>
        <row r="12076">
          <cell r="I12076">
            <v>-460.5</v>
          </cell>
        </row>
        <row r="12077">
          <cell r="G12077">
            <v>75949878</v>
          </cell>
          <cell r="I12077">
            <v>-8000</v>
          </cell>
        </row>
        <row r="12078">
          <cell r="G12078">
            <v>75919896</v>
          </cell>
          <cell r="I12078">
            <v>-7500</v>
          </cell>
        </row>
        <row r="12079">
          <cell r="I12079">
            <v>900</v>
          </cell>
        </row>
        <row r="12080">
          <cell r="I12080">
            <v>-7470</v>
          </cell>
        </row>
        <row r="12081">
          <cell r="I12081">
            <v>-3628</v>
          </cell>
        </row>
        <row r="12082">
          <cell r="I12082">
            <v>-5000</v>
          </cell>
        </row>
        <row r="12083">
          <cell r="I12083">
            <v>-5.4</v>
          </cell>
        </row>
        <row r="12084">
          <cell r="I12084">
            <v>-189.59</v>
          </cell>
        </row>
        <row r="12085">
          <cell r="G12085">
            <v>11957</v>
          </cell>
          <cell r="I12085">
            <v>4000</v>
          </cell>
        </row>
        <row r="12086">
          <cell r="I12086">
            <v>-247.36000000000013</v>
          </cell>
        </row>
        <row r="12087">
          <cell r="G12087">
            <v>75919902</v>
          </cell>
          <cell r="I12087">
            <v>-16141.67</v>
          </cell>
        </row>
        <row r="12088">
          <cell r="G12088">
            <v>75919892</v>
          </cell>
          <cell r="I12088">
            <v>-5000</v>
          </cell>
        </row>
        <row r="12089">
          <cell r="G12089" t="str">
            <v>zz</v>
          </cell>
          <cell r="I12089">
            <v>10000</v>
          </cell>
        </row>
        <row r="12090">
          <cell r="I12090">
            <v>-11.51</v>
          </cell>
        </row>
        <row r="12091">
          <cell r="I12091">
            <v>-54.8</v>
          </cell>
        </row>
        <row r="12092">
          <cell r="G12092" t="str">
            <v>zz</v>
          </cell>
          <cell r="I12092">
            <v>27400</v>
          </cell>
        </row>
        <row r="12093">
          <cell r="I12093">
            <v>-82.52</v>
          </cell>
        </row>
        <row r="12094">
          <cell r="I12094">
            <v>-126.85</v>
          </cell>
        </row>
        <row r="12095">
          <cell r="G12095">
            <v>75382086</v>
          </cell>
          <cell r="I12095">
            <v>-15000</v>
          </cell>
        </row>
        <row r="12096">
          <cell r="G12096">
            <v>75919874</v>
          </cell>
          <cell r="I12096">
            <v>-5774</v>
          </cell>
        </row>
        <row r="12140">
          <cell r="G12140">
            <v>75919906</v>
          </cell>
          <cell r="I12140">
            <v>-1529.73</v>
          </cell>
        </row>
        <row r="12141">
          <cell r="G12141">
            <v>75919836</v>
          </cell>
          <cell r="I12141">
            <v>-3800</v>
          </cell>
        </row>
        <row r="12142">
          <cell r="G12142">
            <v>76356889</v>
          </cell>
          <cell r="I12142">
            <v>-5000</v>
          </cell>
        </row>
        <row r="12143">
          <cell r="G12143">
            <v>75382032</v>
          </cell>
          <cell r="I12143">
            <v>-4268.75</v>
          </cell>
        </row>
        <row r="12144">
          <cell r="G12144">
            <v>75382032</v>
          </cell>
          <cell r="I12144">
            <v>-4150</v>
          </cell>
        </row>
        <row r="12145">
          <cell r="G12145">
            <v>75382076</v>
          </cell>
          <cell r="I12145">
            <v>-3272.87</v>
          </cell>
        </row>
        <row r="12146">
          <cell r="G12146">
            <v>75919900</v>
          </cell>
          <cell r="I12146">
            <v>-4000</v>
          </cell>
        </row>
        <row r="12147">
          <cell r="G12147">
            <v>75382069</v>
          </cell>
          <cell r="I12147">
            <v>-7000</v>
          </cell>
        </row>
        <row r="12148">
          <cell r="G12148">
            <v>75919910</v>
          </cell>
          <cell r="I12148">
            <v>-18000</v>
          </cell>
        </row>
        <row r="12149">
          <cell r="G12149">
            <v>75382092</v>
          </cell>
          <cell r="I12149">
            <v>-7363.5</v>
          </cell>
        </row>
        <row r="12150">
          <cell r="G12150">
            <v>75919850</v>
          </cell>
          <cell r="I12150">
            <v>-4000</v>
          </cell>
        </row>
        <row r="12151">
          <cell r="G12151">
            <v>75919853</v>
          </cell>
          <cell r="I12151">
            <v>-1000</v>
          </cell>
        </row>
        <row r="12152">
          <cell r="G12152">
            <v>75919838</v>
          </cell>
          <cell r="I12152">
            <v>-4001.59</v>
          </cell>
        </row>
        <row r="12153">
          <cell r="G12153">
            <v>75919840</v>
          </cell>
          <cell r="I12153">
            <v>-25000</v>
          </cell>
        </row>
        <row r="12154">
          <cell r="G12154">
            <v>75919845</v>
          </cell>
          <cell r="I12154">
            <v>-5000</v>
          </cell>
        </row>
        <row r="12155">
          <cell r="G12155">
            <v>75382078</v>
          </cell>
          <cell r="I12155">
            <v>-5000</v>
          </cell>
        </row>
        <row r="12156">
          <cell r="G12156">
            <v>75949879</v>
          </cell>
          <cell r="I12156">
            <v>-9652.41</v>
          </cell>
        </row>
        <row r="12157">
          <cell r="G12157">
            <v>75382035</v>
          </cell>
          <cell r="I12157">
            <v>-17018.18</v>
          </cell>
        </row>
        <row r="12159">
          <cell r="G12159">
            <v>75919858</v>
          </cell>
          <cell r="I12159">
            <v>-1981.08</v>
          </cell>
        </row>
        <row r="12160">
          <cell r="G12160">
            <v>75919882</v>
          </cell>
          <cell r="I12160">
            <v>-15000</v>
          </cell>
        </row>
        <row r="12162">
          <cell r="G12162">
            <v>75949880</v>
          </cell>
          <cell r="I12162">
            <v>-10000</v>
          </cell>
        </row>
        <row r="12163">
          <cell r="G12163">
            <v>75919855</v>
          </cell>
          <cell r="I12163">
            <v>-3500</v>
          </cell>
        </row>
        <row r="12164">
          <cell r="G12164">
            <v>75919897</v>
          </cell>
          <cell r="I12164">
            <v>-6400</v>
          </cell>
        </row>
        <row r="12165">
          <cell r="G12165">
            <v>75382087</v>
          </cell>
          <cell r="I12165">
            <v>-15000</v>
          </cell>
        </row>
        <row r="12168">
          <cell r="G12168">
            <v>75919841</v>
          </cell>
          <cell r="I12168">
            <v>-25000</v>
          </cell>
        </row>
        <row r="12169">
          <cell r="G12169">
            <v>75919891</v>
          </cell>
          <cell r="I12169">
            <v>-5549.35</v>
          </cell>
        </row>
        <row r="12170">
          <cell r="G12170">
            <v>75919898</v>
          </cell>
          <cell r="I12170">
            <v>-6400</v>
          </cell>
        </row>
        <row r="12171">
          <cell r="G12171">
            <v>75919901</v>
          </cell>
          <cell r="I12171">
            <v>-4589.12</v>
          </cell>
        </row>
        <row r="12172">
          <cell r="G12172">
            <v>75919883</v>
          </cell>
          <cell r="I12172">
            <v>-15000</v>
          </cell>
        </row>
        <row r="12173">
          <cell r="G12173">
            <v>75919903</v>
          </cell>
          <cell r="I12173">
            <v>-20000</v>
          </cell>
        </row>
        <row r="12174">
          <cell r="G12174">
            <v>75919894</v>
          </cell>
          <cell r="I12174">
            <v>-6000</v>
          </cell>
        </row>
        <row r="12175">
          <cell r="G12175">
            <v>75919911</v>
          </cell>
          <cell r="I12175">
            <v>-18000</v>
          </cell>
        </row>
        <row r="12176">
          <cell r="G12176">
            <v>75919846</v>
          </cell>
          <cell r="I12176">
            <v>-5000</v>
          </cell>
        </row>
        <row r="12177">
          <cell r="G12177">
            <v>75949881</v>
          </cell>
          <cell r="I12177">
            <v>-11017.7</v>
          </cell>
        </row>
        <row r="12178">
          <cell r="G12178">
            <v>76356898</v>
          </cell>
          <cell r="I12178">
            <v>-1278.06</v>
          </cell>
        </row>
        <row r="12180">
          <cell r="G12180">
            <v>74915437</v>
          </cell>
          <cell r="I12180">
            <v>-8000</v>
          </cell>
        </row>
        <row r="12181">
          <cell r="G12181">
            <v>75919856</v>
          </cell>
          <cell r="I12181">
            <v>-3573</v>
          </cell>
        </row>
        <row r="12182">
          <cell r="G12182">
            <v>75919842</v>
          </cell>
          <cell r="I12182">
            <v>-25000</v>
          </cell>
        </row>
        <row r="12183">
          <cell r="G12183">
            <v>75919899</v>
          </cell>
          <cell r="I12183">
            <v>-6560</v>
          </cell>
        </row>
        <row r="12192">
          <cell r="G12192">
            <v>75919884</v>
          </cell>
          <cell r="I12192">
            <v>-15000</v>
          </cell>
        </row>
        <row r="12193">
          <cell r="G12193">
            <v>76356915</v>
          </cell>
          <cell r="I12193">
            <v>-12618.15</v>
          </cell>
        </row>
        <row r="12195">
          <cell r="G12195">
            <v>76356899</v>
          </cell>
          <cell r="I12195">
            <v>-6000</v>
          </cell>
        </row>
        <row r="12196">
          <cell r="G12196">
            <v>76356919</v>
          </cell>
          <cell r="I12196">
            <v>-6000</v>
          </cell>
        </row>
        <row r="12197">
          <cell r="G12197">
            <v>75919843</v>
          </cell>
          <cell r="I12197">
            <v>-25000</v>
          </cell>
        </row>
        <row r="12198">
          <cell r="G12198">
            <v>76356886</v>
          </cell>
          <cell r="I12198">
            <v>-5000</v>
          </cell>
        </row>
        <row r="12199">
          <cell r="G12199">
            <v>76356921</v>
          </cell>
          <cell r="I12199">
            <v>-4236.21</v>
          </cell>
        </row>
        <row r="12201">
          <cell r="G12201">
            <v>75919912</v>
          </cell>
          <cell r="I12201">
            <v>-18000</v>
          </cell>
        </row>
        <row r="12202">
          <cell r="G12202">
            <v>76356892</v>
          </cell>
          <cell r="I12202">
            <v>-5500</v>
          </cell>
        </row>
        <row r="12204">
          <cell r="G12204">
            <v>75919904</v>
          </cell>
          <cell r="I12204">
            <v>-20000</v>
          </cell>
        </row>
        <row r="12205">
          <cell r="G12205">
            <v>75919885</v>
          </cell>
          <cell r="I12205">
            <v>-15000</v>
          </cell>
        </row>
        <row r="12206">
          <cell r="G12206">
            <v>75919893</v>
          </cell>
          <cell r="I12206">
            <v>-5722.42</v>
          </cell>
        </row>
        <row r="12208">
          <cell r="G12208">
            <v>76356914</v>
          </cell>
          <cell r="I12208">
            <v>-15000</v>
          </cell>
        </row>
        <row r="12210">
          <cell r="G12210">
            <v>76356877</v>
          </cell>
          <cell r="I12210">
            <v>-3500</v>
          </cell>
        </row>
        <row r="12211">
          <cell r="G12211">
            <v>76356887</v>
          </cell>
          <cell r="I12211">
            <v>-5000</v>
          </cell>
        </row>
        <row r="12212">
          <cell r="G12212">
            <v>75919844</v>
          </cell>
          <cell r="I12212">
            <v>-12644.12</v>
          </cell>
        </row>
        <row r="12214">
          <cell r="G12214">
            <v>75919918</v>
          </cell>
          <cell r="I12214">
            <v>-5000</v>
          </cell>
        </row>
        <row r="12215">
          <cell r="G12215">
            <v>75919913</v>
          </cell>
          <cell r="I12215">
            <v>-18000</v>
          </cell>
        </row>
        <row r="12218">
          <cell r="G12218">
            <v>76356878</v>
          </cell>
          <cell r="I12218">
            <v>-3737.72</v>
          </cell>
        </row>
        <row r="12219">
          <cell r="G12219">
            <v>76356881</v>
          </cell>
          <cell r="I12219">
            <v>-5000</v>
          </cell>
        </row>
        <row r="12220">
          <cell r="G12220">
            <v>76356888</v>
          </cell>
          <cell r="I12220">
            <v>-5488</v>
          </cell>
        </row>
        <row r="12221">
          <cell r="G12221">
            <v>76356920</v>
          </cell>
          <cell r="I12221">
            <v>-6069.63</v>
          </cell>
        </row>
        <row r="12224">
          <cell r="G12224">
            <v>75919886</v>
          </cell>
          <cell r="I12224">
            <v>-15000</v>
          </cell>
        </row>
        <row r="12226">
          <cell r="G12226">
            <v>76356883</v>
          </cell>
          <cell r="I12226">
            <v>-3000</v>
          </cell>
        </row>
        <row r="12227">
          <cell r="G12227">
            <v>76356893</v>
          </cell>
          <cell r="I12227">
            <v>-5457.7</v>
          </cell>
        </row>
        <row r="12228">
          <cell r="G12228">
            <v>76356895</v>
          </cell>
          <cell r="I12228">
            <v>-6000</v>
          </cell>
        </row>
        <row r="12229">
          <cell r="G12229">
            <v>76356904</v>
          </cell>
          <cell r="I12229">
            <v>-2000</v>
          </cell>
        </row>
        <row r="12230">
          <cell r="G12230">
            <v>75919895</v>
          </cell>
          <cell r="I12230">
            <v>-6000</v>
          </cell>
        </row>
        <row r="12231">
          <cell r="G12231">
            <v>75919905</v>
          </cell>
          <cell r="I12231">
            <v>-20000</v>
          </cell>
        </row>
        <row r="12233">
          <cell r="G12233">
            <v>75919914</v>
          </cell>
          <cell r="I12233">
            <v>-18000</v>
          </cell>
        </row>
        <row r="12237">
          <cell r="G12237">
            <v>76356882</v>
          </cell>
          <cell r="I12237">
            <v>-5000</v>
          </cell>
        </row>
        <row r="12238">
          <cell r="G12238">
            <v>76356890</v>
          </cell>
          <cell r="I12238">
            <v>-4000</v>
          </cell>
        </row>
        <row r="12239">
          <cell r="G12239">
            <v>74915438</v>
          </cell>
          <cell r="I12239">
            <v>-8000</v>
          </cell>
        </row>
        <row r="12242">
          <cell r="G12242">
            <v>75919919</v>
          </cell>
          <cell r="I12242">
            <v>-5000</v>
          </cell>
        </row>
        <row r="12243">
          <cell r="G12243">
            <v>76356884</v>
          </cell>
          <cell r="I12243">
            <v>-3849.21</v>
          </cell>
        </row>
        <row r="12244">
          <cell r="G12244">
            <v>76356896</v>
          </cell>
          <cell r="I12244">
            <v>-6000</v>
          </cell>
        </row>
        <row r="12246">
          <cell r="G12246">
            <v>76356905</v>
          </cell>
          <cell r="I12246">
            <v>-2195.71</v>
          </cell>
        </row>
        <row r="12247">
          <cell r="G12247">
            <v>75919915</v>
          </cell>
          <cell r="I12247">
            <v>-19513.37</v>
          </cell>
        </row>
        <row r="12255">
          <cell r="G12255">
            <v>75919887</v>
          </cell>
          <cell r="I12255">
            <v>-15000</v>
          </cell>
        </row>
        <row r="12258">
          <cell r="G12258">
            <v>76356891</v>
          </cell>
          <cell r="I12258">
            <v>-4000</v>
          </cell>
        </row>
        <row r="12259">
          <cell r="G12259">
            <v>76356917</v>
          </cell>
          <cell r="I12259">
            <v>-6920.2</v>
          </cell>
        </row>
        <row r="12260">
          <cell r="G12260">
            <v>76356897</v>
          </cell>
          <cell r="I12260">
            <v>-6565.64</v>
          </cell>
        </row>
        <row r="12261">
          <cell r="G12261">
            <v>76356911</v>
          </cell>
          <cell r="I12261">
            <v>-15000</v>
          </cell>
        </row>
        <row r="12263">
          <cell r="G12263">
            <v>76356900</v>
          </cell>
          <cell r="I12263">
            <v>-6275</v>
          </cell>
        </row>
        <row r="12266">
          <cell r="G12266">
            <v>75919888</v>
          </cell>
          <cell r="I12266">
            <v>-14460.45</v>
          </cell>
        </row>
        <row r="12267">
          <cell r="G12267">
            <v>76356901</v>
          </cell>
          <cell r="I12267">
            <v>-15000</v>
          </cell>
        </row>
        <row r="12271">
          <cell r="G12271">
            <v>76356912</v>
          </cell>
          <cell r="I12271">
            <v>-15000</v>
          </cell>
        </row>
        <row r="12273">
          <cell r="G12273">
            <v>76356908</v>
          </cell>
          <cell r="I12273">
            <v>-2110</v>
          </cell>
        </row>
        <row r="12274">
          <cell r="G12274">
            <v>76356918</v>
          </cell>
          <cell r="I12274">
            <v>-7000</v>
          </cell>
        </row>
        <row r="12275">
          <cell r="G12275">
            <v>76356909</v>
          </cell>
          <cell r="I12275">
            <v>-5000</v>
          </cell>
        </row>
        <row r="12278">
          <cell r="G12278">
            <v>76356907</v>
          </cell>
          <cell r="I12278">
            <v>-4091</v>
          </cell>
        </row>
        <row r="12279">
          <cell r="G12279">
            <v>76356902</v>
          </cell>
          <cell r="I12279">
            <v>-15000</v>
          </cell>
        </row>
        <row r="12283">
          <cell r="G12283">
            <v>76356913</v>
          </cell>
          <cell r="I12283">
            <v>-15000</v>
          </cell>
        </row>
        <row r="12285">
          <cell r="G12285">
            <v>76356910</v>
          </cell>
          <cell r="I12285">
            <v>-5000</v>
          </cell>
        </row>
        <row r="12288">
          <cell r="G12288">
            <v>74915439</v>
          </cell>
          <cell r="I12288">
            <v>-8000</v>
          </cell>
        </row>
        <row r="12289">
          <cell r="G12289">
            <v>76356903</v>
          </cell>
          <cell r="I12289">
            <v>-15000</v>
          </cell>
        </row>
        <row r="12328">
          <cell r="G12328">
            <v>3348</v>
          </cell>
          <cell r="I12328">
            <v>1000</v>
          </cell>
        </row>
        <row r="12329">
          <cell r="I12329">
            <v>-1000</v>
          </cell>
        </row>
        <row r="12330">
          <cell r="G12330">
            <v>3353</v>
          </cell>
          <cell r="I12330">
            <v>833</v>
          </cell>
        </row>
        <row r="12331">
          <cell r="G12331">
            <v>3338</v>
          </cell>
          <cell r="I12331">
            <v>658</v>
          </cell>
        </row>
        <row r="12332">
          <cell r="G12332">
            <v>3372</v>
          </cell>
          <cell r="I12332">
            <v>2000</v>
          </cell>
        </row>
        <row r="12333">
          <cell r="G12333">
            <v>3399</v>
          </cell>
          <cell r="I12333">
            <v>4000</v>
          </cell>
        </row>
        <row r="12334">
          <cell r="G12334">
            <v>3407</v>
          </cell>
          <cell r="I12334">
            <v>2000</v>
          </cell>
        </row>
        <row r="12335">
          <cell r="G12335">
            <v>3407</v>
          </cell>
          <cell r="I12335">
            <v>903</v>
          </cell>
        </row>
        <row r="12336">
          <cell r="G12336">
            <v>3407</v>
          </cell>
          <cell r="I12336">
            <v>1000</v>
          </cell>
        </row>
        <row r="12337">
          <cell r="I12337">
            <v>-4000</v>
          </cell>
        </row>
        <row r="12338">
          <cell r="I12338">
            <v>-2000</v>
          </cell>
        </row>
        <row r="12339">
          <cell r="I12339">
            <v>-903</v>
          </cell>
        </row>
        <row r="12340">
          <cell r="I12340">
            <v>-1000</v>
          </cell>
        </row>
        <row r="12341">
          <cell r="I12341">
            <v>-2000</v>
          </cell>
        </row>
        <row r="12342">
          <cell r="I12342">
            <v>-658</v>
          </cell>
        </row>
        <row r="12343">
          <cell r="I12343">
            <v>-833</v>
          </cell>
        </row>
        <row r="12344">
          <cell r="G12344">
            <v>3429</v>
          </cell>
          <cell r="I12344">
            <v>3900</v>
          </cell>
        </row>
        <row r="12345">
          <cell r="I12345">
            <v>3900</v>
          </cell>
        </row>
        <row r="12346">
          <cell r="I12346">
            <v>-3900</v>
          </cell>
        </row>
        <row r="12347">
          <cell r="G12347">
            <v>3491</v>
          </cell>
          <cell r="I12347">
            <v>23872</v>
          </cell>
        </row>
        <row r="12348">
          <cell r="G12348">
            <v>3528</v>
          </cell>
          <cell r="I12348">
            <v>6429.5</v>
          </cell>
        </row>
        <row r="12349">
          <cell r="I12349">
            <v>-23872</v>
          </cell>
        </row>
        <row r="12350">
          <cell r="I12350">
            <v>-6429.5</v>
          </cell>
        </row>
        <row r="12351">
          <cell r="G12351">
            <v>3579</v>
          </cell>
          <cell r="I12351">
            <v>1826.5</v>
          </cell>
        </row>
        <row r="12352">
          <cell r="G12352">
            <v>3582</v>
          </cell>
          <cell r="I12352">
            <v>10000</v>
          </cell>
        </row>
        <row r="12353">
          <cell r="G12353">
            <v>3418</v>
          </cell>
          <cell r="I12353">
            <v>4320</v>
          </cell>
        </row>
        <row r="12354">
          <cell r="I12354">
            <v>-10000</v>
          </cell>
        </row>
        <row r="12355">
          <cell r="I12355">
            <v>-4320</v>
          </cell>
        </row>
        <row r="12356">
          <cell r="I12356">
            <v>1826.5</v>
          </cell>
        </row>
        <row r="12357">
          <cell r="G12357">
            <v>3589</v>
          </cell>
          <cell r="I12357">
            <v>6565</v>
          </cell>
        </row>
        <row r="12358">
          <cell r="G12358">
            <v>3589</v>
          </cell>
          <cell r="I12358">
            <v>5000</v>
          </cell>
        </row>
        <row r="12359">
          <cell r="G12359">
            <v>3589</v>
          </cell>
          <cell r="I12359">
            <v>5000</v>
          </cell>
        </row>
        <row r="12360">
          <cell r="I12360">
            <v>-1826.5</v>
          </cell>
        </row>
        <row r="12361">
          <cell r="I12361">
            <v>-6565</v>
          </cell>
        </row>
        <row r="12362">
          <cell r="I12362">
            <v>-5000</v>
          </cell>
        </row>
        <row r="12363">
          <cell r="I12363">
            <v>-5000</v>
          </cell>
        </row>
        <row r="12364">
          <cell r="G12364">
            <v>3708</v>
          </cell>
          <cell r="I12364">
            <v>7000</v>
          </cell>
        </row>
        <row r="12365">
          <cell r="G12365">
            <v>3471</v>
          </cell>
          <cell r="I12365">
            <v>605</v>
          </cell>
        </row>
        <row r="12366">
          <cell r="G12366">
            <v>3471</v>
          </cell>
          <cell r="I12366">
            <v>3025</v>
          </cell>
        </row>
        <row r="12367">
          <cell r="G12367">
            <v>3694</v>
          </cell>
          <cell r="I12367">
            <v>3807</v>
          </cell>
        </row>
        <row r="12368">
          <cell r="I12368">
            <v>-7437</v>
          </cell>
        </row>
        <row r="12369">
          <cell r="I12369">
            <v>7000</v>
          </cell>
        </row>
        <row r="12370">
          <cell r="G12370">
            <v>3715</v>
          </cell>
          <cell r="I12370">
            <v>2500</v>
          </cell>
        </row>
        <row r="12371">
          <cell r="I12371">
            <v>-7000</v>
          </cell>
        </row>
        <row r="12372">
          <cell r="I12372">
            <v>-2500</v>
          </cell>
        </row>
        <row r="12373">
          <cell r="G12373" t="str">
            <v>M2</v>
          </cell>
          <cell r="I12373">
            <v>4056</v>
          </cell>
        </row>
        <row r="12374">
          <cell r="G12374">
            <v>3741</v>
          </cell>
          <cell r="I12374">
            <v>750</v>
          </cell>
        </row>
        <row r="12375">
          <cell r="G12375">
            <v>3749</v>
          </cell>
          <cell r="I12375">
            <v>8000</v>
          </cell>
        </row>
        <row r="12376">
          <cell r="G12376">
            <v>3764</v>
          </cell>
          <cell r="I12376">
            <v>6550</v>
          </cell>
        </row>
        <row r="12377">
          <cell r="G12377">
            <v>3720</v>
          </cell>
          <cell r="I12377">
            <v>137</v>
          </cell>
        </row>
        <row r="12378">
          <cell r="I12378">
            <v>-137</v>
          </cell>
        </row>
        <row r="12379">
          <cell r="G12379">
            <v>3780</v>
          </cell>
          <cell r="I12379">
            <v>6906.83</v>
          </cell>
        </row>
        <row r="12380">
          <cell r="G12380">
            <v>3780</v>
          </cell>
          <cell r="I12380">
            <v>6672</v>
          </cell>
        </row>
        <row r="12381">
          <cell r="G12381">
            <v>3796</v>
          </cell>
          <cell r="I12381">
            <v>3100</v>
          </cell>
        </row>
        <row r="12382">
          <cell r="G12382" t="str">
            <v>M3</v>
          </cell>
          <cell r="I12382">
            <v>5000</v>
          </cell>
        </row>
        <row r="12383">
          <cell r="I12383">
            <v>41034.83</v>
          </cell>
        </row>
        <row r="12384">
          <cell r="G12384">
            <v>3797</v>
          </cell>
          <cell r="I12384">
            <v>2000</v>
          </cell>
        </row>
        <row r="12385">
          <cell r="G12385">
            <v>3797</v>
          </cell>
          <cell r="I12385">
            <v>2446</v>
          </cell>
        </row>
        <row r="12386">
          <cell r="G12386">
            <v>3797</v>
          </cell>
          <cell r="I12386">
            <v>2500</v>
          </cell>
        </row>
        <row r="12387">
          <cell r="G12387">
            <v>3797</v>
          </cell>
          <cell r="I12387">
            <v>450</v>
          </cell>
        </row>
        <row r="12388">
          <cell r="G12388">
            <v>3797</v>
          </cell>
          <cell r="I12388">
            <v>9952.65</v>
          </cell>
        </row>
        <row r="12389">
          <cell r="G12389">
            <v>3797</v>
          </cell>
          <cell r="I12389">
            <v>800</v>
          </cell>
        </row>
        <row r="12390">
          <cell r="G12390">
            <v>3797</v>
          </cell>
          <cell r="I12390">
            <v>1382</v>
          </cell>
        </row>
        <row r="12391">
          <cell r="I12391">
            <v>-8000</v>
          </cell>
        </row>
        <row r="12392">
          <cell r="I12392">
            <v>-6906.83</v>
          </cell>
        </row>
        <row r="12393">
          <cell r="I12393">
            <v>-6672</v>
          </cell>
        </row>
        <row r="12394">
          <cell r="I12394">
            <v>-750</v>
          </cell>
        </row>
        <row r="12395">
          <cell r="I12395">
            <v>-6550</v>
          </cell>
        </row>
        <row r="12396">
          <cell r="I12396">
            <v>-4056</v>
          </cell>
        </row>
        <row r="12397">
          <cell r="G12397">
            <v>3453</v>
          </cell>
          <cell r="I12397">
            <v>1512</v>
          </cell>
        </row>
        <row r="12398">
          <cell r="G12398">
            <v>3453</v>
          </cell>
          <cell r="I12398">
            <v>1000</v>
          </cell>
        </row>
        <row r="12399">
          <cell r="G12399">
            <v>3453</v>
          </cell>
          <cell r="I12399">
            <v>608</v>
          </cell>
        </row>
        <row r="12400">
          <cell r="G12400">
            <v>3453</v>
          </cell>
          <cell r="I12400">
            <v>1345.83</v>
          </cell>
        </row>
        <row r="12401">
          <cell r="G12401">
            <v>3453</v>
          </cell>
          <cell r="I12401">
            <v>900</v>
          </cell>
        </row>
        <row r="12402">
          <cell r="G12402">
            <v>3453</v>
          </cell>
          <cell r="I12402">
            <v>1027</v>
          </cell>
        </row>
        <row r="12403">
          <cell r="G12403">
            <v>3453</v>
          </cell>
          <cell r="I12403">
            <v>854</v>
          </cell>
        </row>
        <row r="12404">
          <cell r="I12404">
            <v>-1000</v>
          </cell>
        </row>
        <row r="12405">
          <cell r="I12405">
            <v>-1512</v>
          </cell>
        </row>
        <row r="12406">
          <cell r="I12406">
            <v>-608</v>
          </cell>
        </row>
        <row r="12407">
          <cell r="I12407">
            <v>-1345.83</v>
          </cell>
        </row>
        <row r="12408">
          <cell r="I12408">
            <v>-900</v>
          </cell>
        </row>
        <row r="12409">
          <cell r="I12409">
            <v>-854</v>
          </cell>
        </row>
        <row r="12410">
          <cell r="I12410">
            <v>-1027</v>
          </cell>
        </row>
        <row r="12411">
          <cell r="I12411">
            <v>-3100</v>
          </cell>
        </row>
        <row r="12412">
          <cell r="I12412">
            <v>-2000</v>
          </cell>
        </row>
        <row r="12413">
          <cell r="I12413">
            <v>-2446</v>
          </cell>
        </row>
        <row r="12414">
          <cell r="I12414">
            <v>-2500</v>
          </cell>
        </row>
        <row r="12415">
          <cell r="I12415">
            <v>-450</v>
          </cell>
        </row>
        <row r="12416">
          <cell r="I12416">
            <v>-9952.65</v>
          </cell>
        </row>
        <row r="12417">
          <cell r="I12417">
            <v>-800</v>
          </cell>
        </row>
        <row r="12418">
          <cell r="I12418">
            <v>-1382</v>
          </cell>
        </row>
        <row r="12419">
          <cell r="G12419">
            <v>3694</v>
          </cell>
          <cell r="I12419">
            <v>3805</v>
          </cell>
        </row>
        <row r="12420">
          <cell r="I12420">
            <v>-3805</v>
          </cell>
        </row>
        <row r="12421">
          <cell r="G12421">
            <v>3827</v>
          </cell>
          <cell r="I12421">
            <v>5610</v>
          </cell>
        </row>
        <row r="12422">
          <cell r="I12422">
            <v>-5610</v>
          </cell>
        </row>
        <row r="12423">
          <cell r="G12423">
            <v>3848</v>
          </cell>
          <cell r="I12423">
            <v>2000</v>
          </cell>
        </row>
        <row r="12424">
          <cell r="G12424">
            <v>3848</v>
          </cell>
          <cell r="I12424">
            <v>2000</v>
          </cell>
        </row>
        <row r="12425">
          <cell r="G12425">
            <v>3848</v>
          </cell>
          <cell r="I12425">
            <v>1000</v>
          </cell>
        </row>
        <row r="12426">
          <cell r="G12426">
            <v>3848</v>
          </cell>
          <cell r="I12426">
            <v>2000</v>
          </cell>
        </row>
        <row r="12427">
          <cell r="G12427">
            <v>3848</v>
          </cell>
          <cell r="I12427">
            <v>6057</v>
          </cell>
        </row>
        <row r="12428">
          <cell r="G12428">
            <v>3848</v>
          </cell>
          <cell r="I12428">
            <v>7750</v>
          </cell>
        </row>
        <row r="12429">
          <cell r="G12429" t="str">
            <v>M4</v>
          </cell>
          <cell r="I12429">
            <v>1731</v>
          </cell>
        </row>
        <row r="12430">
          <cell r="G12430" t="str">
            <v>M5</v>
          </cell>
          <cell r="I12430">
            <v>2093</v>
          </cell>
        </row>
        <row r="12431">
          <cell r="G12431" t="str">
            <v>M6</v>
          </cell>
          <cell r="I12431">
            <v>3676</v>
          </cell>
        </row>
        <row r="12432">
          <cell r="I12432">
            <v>33307</v>
          </cell>
        </row>
        <row r="12433">
          <cell r="I12433">
            <v>-7500</v>
          </cell>
        </row>
        <row r="12434">
          <cell r="I12434">
            <v>-2000</v>
          </cell>
        </row>
        <row r="12435">
          <cell r="I12435">
            <v>-2000</v>
          </cell>
        </row>
        <row r="12436">
          <cell r="I12436">
            <v>-1000</v>
          </cell>
        </row>
        <row r="12437">
          <cell r="I12437">
            <v>-2000</v>
          </cell>
        </row>
        <row r="12438">
          <cell r="I12438">
            <v>-6057</v>
          </cell>
        </row>
        <row r="12439">
          <cell r="I12439">
            <v>-7750</v>
          </cell>
        </row>
        <row r="12440">
          <cell r="G12440">
            <v>3918</v>
          </cell>
          <cell r="I12440">
            <v>5000</v>
          </cell>
        </row>
        <row r="12441">
          <cell r="I12441">
            <v>-5000</v>
          </cell>
        </row>
        <row r="12442">
          <cell r="G12442">
            <v>3926</v>
          </cell>
          <cell r="I12442">
            <v>7230</v>
          </cell>
        </row>
        <row r="12443">
          <cell r="I12443">
            <v>-7230</v>
          </cell>
        </row>
        <row r="12444">
          <cell r="G12444">
            <v>3912</v>
          </cell>
          <cell r="I12444">
            <v>6569.66</v>
          </cell>
        </row>
        <row r="12445">
          <cell r="I12445">
            <v>-3000</v>
          </cell>
        </row>
        <row r="12446">
          <cell r="I12446">
            <v>-3000</v>
          </cell>
        </row>
        <row r="12447">
          <cell r="I12447">
            <v>-569.66</v>
          </cell>
        </row>
        <row r="12448">
          <cell r="G12448">
            <v>3925</v>
          </cell>
          <cell r="I12448">
            <v>4508.75</v>
          </cell>
        </row>
        <row r="12449">
          <cell r="G12449">
            <v>3925</v>
          </cell>
          <cell r="I12449">
            <v>4508.75</v>
          </cell>
        </row>
        <row r="12450">
          <cell r="I12450">
            <v>-4508.75</v>
          </cell>
        </row>
        <row r="12451">
          <cell r="I12451">
            <v>-4508.75</v>
          </cell>
        </row>
        <row r="12452">
          <cell r="G12452" t="str">
            <v>M12</v>
          </cell>
          <cell r="I12452">
            <v>939</v>
          </cell>
        </row>
        <row r="12453">
          <cell r="G12453" t="str">
            <v>M13</v>
          </cell>
          <cell r="I12453">
            <v>1682</v>
          </cell>
        </row>
        <row r="12454">
          <cell r="G12454" t="str">
            <v>M14</v>
          </cell>
          <cell r="I12454">
            <v>3879</v>
          </cell>
        </row>
        <row r="12455">
          <cell r="G12455" t="str">
            <v>M14</v>
          </cell>
          <cell r="I12455">
            <v>1500</v>
          </cell>
        </row>
        <row r="12456">
          <cell r="I12456">
            <v>-1500</v>
          </cell>
        </row>
        <row r="12457">
          <cell r="I12457">
            <v>11500</v>
          </cell>
        </row>
        <row r="12458">
          <cell r="I12458">
            <v>-6500</v>
          </cell>
        </row>
        <row r="12459">
          <cell r="I12459">
            <v>-5000</v>
          </cell>
        </row>
        <row r="12460">
          <cell r="G12460">
            <v>3899</v>
          </cell>
          <cell r="I12460">
            <v>2000</v>
          </cell>
        </row>
        <row r="12461">
          <cell r="G12461">
            <v>3572</v>
          </cell>
          <cell r="I12461">
            <v>3000</v>
          </cell>
        </row>
        <row r="12462">
          <cell r="G12462">
            <v>3572</v>
          </cell>
          <cell r="I12462">
            <v>4000</v>
          </cell>
        </row>
        <row r="12463">
          <cell r="I12463">
            <v>-3000</v>
          </cell>
        </row>
        <row r="12464">
          <cell r="I12464">
            <v>-4000</v>
          </cell>
        </row>
        <row r="12465">
          <cell r="I12465">
            <v>2000</v>
          </cell>
        </row>
        <row r="12466">
          <cell r="G12466">
            <v>4007</v>
          </cell>
          <cell r="I12466">
            <v>5000</v>
          </cell>
        </row>
        <row r="12467">
          <cell r="G12467">
            <v>4007</v>
          </cell>
          <cell r="I12467">
            <v>5000</v>
          </cell>
        </row>
        <row r="12468">
          <cell r="G12468">
            <v>4023</v>
          </cell>
          <cell r="I12468">
            <v>3200</v>
          </cell>
        </row>
        <row r="12469">
          <cell r="I12469">
            <v>-2000</v>
          </cell>
        </row>
        <row r="12470">
          <cell r="I12470">
            <v>-5000</v>
          </cell>
        </row>
        <row r="12471">
          <cell r="I12471">
            <v>-5000</v>
          </cell>
        </row>
        <row r="12472">
          <cell r="I12472">
            <v>-3200</v>
          </cell>
        </row>
        <row r="12473">
          <cell r="G12473" t="str">
            <v>M15</v>
          </cell>
          <cell r="I12473">
            <v>3000</v>
          </cell>
        </row>
        <row r="12474">
          <cell r="G12474">
            <v>23144169</v>
          </cell>
          <cell r="I12474">
            <v>-3000</v>
          </cell>
        </row>
        <row r="12475">
          <cell r="G12475" t="str">
            <v>M15</v>
          </cell>
          <cell r="I12475">
            <v>5492</v>
          </cell>
        </row>
        <row r="12476">
          <cell r="G12476" t="str">
            <v>M14</v>
          </cell>
          <cell r="I12476">
            <v>308</v>
          </cell>
        </row>
        <row r="12477">
          <cell r="G12477">
            <v>23885996</v>
          </cell>
          <cell r="I12477">
            <v>-5800</v>
          </cell>
        </row>
        <row r="12478">
          <cell r="G12478">
            <v>4034</v>
          </cell>
          <cell r="I12478">
            <v>10000</v>
          </cell>
        </row>
        <row r="12479">
          <cell r="G12479">
            <v>201716</v>
          </cell>
          <cell r="I12479">
            <v>-10000</v>
          </cell>
        </row>
        <row r="12480">
          <cell r="G12480">
            <v>3979</v>
          </cell>
          <cell r="I12480">
            <v>5000</v>
          </cell>
        </row>
        <row r="12481">
          <cell r="G12481">
            <v>3979</v>
          </cell>
          <cell r="I12481">
            <v>5000</v>
          </cell>
        </row>
        <row r="12482">
          <cell r="I12482">
            <v>-5000</v>
          </cell>
        </row>
        <row r="12483">
          <cell r="I12483">
            <v>-5000</v>
          </cell>
        </row>
        <row r="12484">
          <cell r="G12484">
            <v>4067</v>
          </cell>
          <cell r="I12484">
            <v>5700</v>
          </cell>
        </row>
        <row r="12485">
          <cell r="I12485">
            <v>-5700</v>
          </cell>
        </row>
        <row r="12486">
          <cell r="G12486" t="str">
            <v>M15</v>
          </cell>
          <cell r="I12486">
            <v>10280</v>
          </cell>
        </row>
        <row r="12487">
          <cell r="I12487">
            <v>-10280</v>
          </cell>
        </row>
        <row r="12488">
          <cell r="I12488">
            <v>0</v>
          </cell>
        </row>
        <row r="12489">
          <cell r="G12489">
            <v>3913</v>
          </cell>
          <cell r="I12489">
            <v>1336.51</v>
          </cell>
        </row>
        <row r="12490">
          <cell r="G12490">
            <v>3913</v>
          </cell>
          <cell r="I12490">
            <v>1500</v>
          </cell>
        </row>
        <row r="12491">
          <cell r="G12491">
            <v>3913</v>
          </cell>
          <cell r="I12491">
            <v>336.29</v>
          </cell>
        </row>
        <row r="12492">
          <cell r="G12492">
            <v>3913</v>
          </cell>
          <cell r="I12492">
            <v>849.51</v>
          </cell>
        </row>
        <row r="12493">
          <cell r="I12493">
            <v>-1336.51</v>
          </cell>
        </row>
        <row r="12494">
          <cell r="I12494">
            <v>-1500</v>
          </cell>
        </row>
        <row r="12495">
          <cell r="I12495">
            <v>-336.29</v>
          </cell>
        </row>
        <row r="12496">
          <cell r="I12496">
            <v>-849.51</v>
          </cell>
        </row>
        <row r="12497">
          <cell r="G12497">
            <v>3899</v>
          </cell>
          <cell r="I12497">
            <v>1707</v>
          </cell>
        </row>
        <row r="12498">
          <cell r="I12498">
            <v>-1707</v>
          </cell>
        </row>
        <row r="12499">
          <cell r="G12499">
            <v>4020</v>
          </cell>
          <cell r="I12499">
            <v>7000</v>
          </cell>
        </row>
        <row r="12500">
          <cell r="G12500">
            <v>4067</v>
          </cell>
          <cell r="I12500">
            <v>4668.51</v>
          </cell>
        </row>
        <row r="12501">
          <cell r="G12501" t="str">
            <v>M15</v>
          </cell>
          <cell r="I12501">
            <v>1629</v>
          </cell>
        </row>
        <row r="12502">
          <cell r="G12502" t="str">
            <v>M17</v>
          </cell>
          <cell r="I12502">
            <v>1016</v>
          </cell>
        </row>
        <row r="12503">
          <cell r="G12503" t="str">
            <v>M18</v>
          </cell>
          <cell r="I12503">
            <v>5832</v>
          </cell>
        </row>
        <row r="12504">
          <cell r="G12504" t="str">
            <v>M19</v>
          </cell>
          <cell r="I12504">
            <v>2353</v>
          </cell>
        </row>
        <row r="12505">
          <cell r="G12505">
            <v>3899</v>
          </cell>
          <cell r="I12505">
            <v>1500</v>
          </cell>
        </row>
        <row r="12506">
          <cell r="G12506" t="str">
            <v>M20</v>
          </cell>
          <cell r="I12506">
            <v>610</v>
          </cell>
        </row>
        <row r="12507">
          <cell r="G12507" t="str">
            <v>M20</v>
          </cell>
          <cell r="I12507">
            <v>5186</v>
          </cell>
        </row>
        <row r="12508">
          <cell r="G12508" t="str">
            <v>M21</v>
          </cell>
          <cell r="I12508">
            <v>6253</v>
          </cell>
        </row>
        <row r="12509">
          <cell r="G12509" t="str">
            <v>M21</v>
          </cell>
          <cell r="I12509">
            <v>771</v>
          </cell>
        </row>
        <row r="12510">
          <cell r="G12510" t="str">
            <v>M22</v>
          </cell>
          <cell r="I12510">
            <v>2353</v>
          </cell>
        </row>
        <row r="12511">
          <cell r="G12511" t="str">
            <v>M23</v>
          </cell>
          <cell r="I12511">
            <v>7314</v>
          </cell>
        </row>
        <row r="12512">
          <cell r="G12512" t="str">
            <v>M24</v>
          </cell>
          <cell r="I12512">
            <v>841</v>
          </cell>
        </row>
        <row r="12513">
          <cell r="G12513" t="str">
            <v>M25</v>
          </cell>
          <cell r="I12513">
            <v>159</v>
          </cell>
        </row>
        <row r="12514">
          <cell r="I12514">
            <v>-7000</v>
          </cell>
        </row>
        <row r="12515">
          <cell r="I12515">
            <v>-4668.51</v>
          </cell>
        </row>
        <row r="12516">
          <cell r="I12516">
            <v>-11440</v>
          </cell>
        </row>
        <row r="12517">
          <cell r="I12517">
            <v>-1500</v>
          </cell>
        </row>
        <row r="12518">
          <cell r="I12518">
            <v>-11439</v>
          </cell>
        </row>
        <row r="12519">
          <cell r="I12519">
            <v>-11438</v>
          </cell>
        </row>
        <row r="12520">
          <cell r="G12520">
            <v>4079</v>
          </cell>
          <cell r="I12520">
            <v>11472</v>
          </cell>
        </row>
        <row r="12521">
          <cell r="I12521">
            <v>-11472</v>
          </cell>
        </row>
        <row r="12522">
          <cell r="G12522">
            <v>3921</v>
          </cell>
          <cell r="I12522">
            <v>3181</v>
          </cell>
        </row>
        <row r="12523">
          <cell r="G12523">
            <v>3936</v>
          </cell>
          <cell r="I12523">
            <v>4756</v>
          </cell>
        </row>
        <row r="12524">
          <cell r="I12524">
            <v>-7937</v>
          </cell>
        </row>
        <row r="12525">
          <cell r="I12525">
            <v>0</v>
          </cell>
        </row>
        <row r="12526">
          <cell r="G12526" t="str">
            <v>M25</v>
          </cell>
          <cell r="I12526">
            <v>3000</v>
          </cell>
        </row>
        <row r="12527">
          <cell r="I12527">
            <v>-3000</v>
          </cell>
        </row>
        <row r="12529">
          <cell r="G12529">
            <v>4067</v>
          </cell>
          <cell r="I12529">
            <v>1000</v>
          </cell>
        </row>
        <row r="12530">
          <cell r="G12530">
            <v>4067</v>
          </cell>
          <cell r="I12530">
            <v>-1000</v>
          </cell>
        </row>
        <row r="12531">
          <cell r="I12531">
            <v>0</v>
          </cell>
        </row>
        <row r="12532">
          <cell r="G12532">
            <v>1291</v>
          </cell>
          <cell r="I12532">
            <v>4675</v>
          </cell>
        </row>
        <row r="12533">
          <cell r="G12533">
            <v>4178</v>
          </cell>
          <cell r="I12533">
            <v>4375</v>
          </cell>
        </row>
        <row r="12534">
          <cell r="G12534">
            <v>1318</v>
          </cell>
          <cell r="I12534">
            <v>6350</v>
          </cell>
        </row>
        <row r="12535">
          <cell r="G12535">
            <v>4175</v>
          </cell>
          <cell r="I12535">
            <v>2444</v>
          </cell>
        </row>
        <row r="12536">
          <cell r="G12536">
            <v>4168</v>
          </cell>
          <cell r="I12536">
            <v>8000</v>
          </cell>
        </row>
        <row r="12537">
          <cell r="G12537">
            <v>4191</v>
          </cell>
          <cell r="I12537">
            <v>7649.5</v>
          </cell>
        </row>
        <row r="12538">
          <cell r="G12538">
            <v>1298</v>
          </cell>
          <cell r="I12538">
            <v>2800</v>
          </cell>
        </row>
        <row r="12539">
          <cell r="G12539">
            <v>1298</v>
          </cell>
          <cell r="I12539">
            <v>1720</v>
          </cell>
        </row>
        <row r="12540">
          <cell r="G12540">
            <v>1298</v>
          </cell>
          <cell r="I12540">
            <v>2400</v>
          </cell>
        </row>
        <row r="12541">
          <cell r="G12541">
            <v>1311</v>
          </cell>
          <cell r="I12541">
            <v>1000</v>
          </cell>
        </row>
        <row r="12542">
          <cell r="G12542">
            <v>1298</v>
          </cell>
          <cell r="I12542">
            <v>3000</v>
          </cell>
        </row>
        <row r="12543">
          <cell r="I12543">
            <v>-4675</v>
          </cell>
        </row>
        <row r="12544">
          <cell r="I12544">
            <v>-4375</v>
          </cell>
        </row>
        <row r="12545">
          <cell r="I12545">
            <v>-6350</v>
          </cell>
        </row>
        <row r="12546">
          <cell r="I12546">
            <v>-2444</v>
          </cell>
        </row>
        <row r="12547">
          <cell r="I12547">
            <v>-8000</v>
          </cell>
        </row>
        <row r="12548">
          <cell r="I12548">
            <v>-7649.5</v>
          </cell>
        </row>
        <row r="12549">
          <cell r="I12549">
            <v>-2800</v>
          </cell>
        </row>
        <row r="12550">
          <cell r="I12550">
            <v>-1720</v>
          </cell>
        </row>
        <row r="12551">
          <cell r="I12551">
            <v>-2400</v>
          </cell>
        </row>
        <row r="12552">
          <cell r="I12552">
            <v>-1000</v>
          </cell>
        </row>
        <row r="12553">
          <cell r="I12553">
            <v>-3000</v>
          </cell>
        </row>
        <row r="12554">
          <cell r="G12554">
            <v>1298</v>
          </cell>
          <cell r="I12554">
            <v>9000</v>
          </cell>
        </row>
        <row r="12555">
          <cell r="I12555">
            <v>-9000</v>
          </cell>
        </row>
        <row r="12556">
          <cell r="G12556">
            <v>4191</v>
          </cell>
          <cell r="I12556">
            <v>3824.75</v>
          </cell>
        </row>
        <row r="12557">
          <cell r="I12557">
            <v>-3824.75</v>
          </cell>
        </row>
        <row r="12558">
          <cell r="G12558">
            <v>4183</v>
          </cell>
          <cell r="I12558">
            <v>3500</v>
          </cell>
        </row>
        <row r="12559">
          <cell r="I12559">
            <v>-3500</v>
          </cell>
        </row>
        <row r="12560">
          <cell r="G12560">
            <v>1318</v>
          </cell>
          <cell r="I12560">
            <v>6350</v>
          </cell>
        </row>
        <row r="12561">
          <cell r="I12561">
            <v>-6350</v>
          </cell>
        </row>
        <row r="12562">
          <cell r="G12562">
            <v>1298</v>
          </cell>
          <cell r="I12562">
            <v>1700</v>
          </cell>
        </row>
        <row r="12563">
          <cell r="I12563">
            <v>-1700</v>
          </cell>
        </row>
        <row r="12564">
          <cell r="G12564">
            <v>1287</v>
          </cell>
          <cell r="I12564">
            <v>2000</v>
          </cell>
        </row>
        <row r="12565">
          <cell r="G12565">
            <v>1298</v>
          </cell>
          <cell r="I12565">
            <v>420</v>
          </cell>
        </row>
        <row r="12566">
          <cell r="I12566">
            <v>-2000</v>
          </cell>
        </row>
        <row r="12567">
          <cell r="I12567">
            <v>-420</v>
          </cell>
        </row>
        <row r="12568">
          <cell r="G12568">
            <v>1350</v>
          </cell>
          <cell r="I12568">
            <v>2990</v>
          </cell>
        </row>
        <row r="12569">
          <cell r="I12569">
            <v>-2990</v>
          </cell>
        </row>
        <row r="12570">
          <cell r="G12570">
            <v>1373</v>
          </cell>
          <cell r="I12570">
            <v>670</v>
          </cell>
        </row>
        <row r="12571">
          <cell r="G12571">
            <v>10055</v>
          </cell>
          <cell r="I12571">
            <v>1500</v>
          </cell>
        </row>
        <row r="12572">
          <cell r="I12572">
            <v>-670</v>
          </cell>
        </row>
        <row r="12573">
          <cell r="I12573">
            <v>-1500</v>
          </cell>
        </row>
        <row r="12574">
          <cell r="G12574">
            <v>4239</v>
          </cell>
          <cell r="I12574">
            <v>3239.6</v>
          </cell>
        </row>
        <row r="12575">
          <cell r="G12575">
            <v>10038</v>
          </cell>
          <cell r="I12575">
            <v>3280</v>
          </cell>
        </row>
        <row r="12576">
          <cell r="G12576">
            <v>10055</v>
          </cell>
          <cell r="I12576">
            <v>1400</v>
          </cell>
        </row>
        <row r="12577">
          <cell r="I12577">
            <v>-3239.6</v>
          </cell>
        </row>
        <row r="12578">
          <cell r="I12578">
            <v>-3280</v>
          </cell>
        </row>
        <row r="12579">
          <cell r="I12579">
            <v>-1400</v>
          </cell>
        </row>
        <row r="12580">
          <cell r="G12580">
            <v>10055</v>
          </cell>
          <cell r="I12580">
            <v>1300</v>
          </cell>
        </row>
        <row r="12581">
          <cell r="G12581">
            <v>10055</v>
          </cell>
          <cell r="I12581">
            <v>1500</v>
          </cell>
        </row>
        <row r="12582">
          <cell r="G12582">
            <v>10055</v>
          </cell>
          <cell r="I12582">
            <v>1400</v>
          </cell>
        </row>
        <row r="12583">
          <cell r="G12583">
            <v>10055</v>
          </cell>
          <cell r="I12583">
            <v>1400</v>
          </cell>
        </row>
        <row r="12584">
          <cell r="G12584">
            <v>10055</v>
          </cell>
          <cell r="I12584">
            <v>1400</v>
          </cell>
        </row>
        <row r="12585">
          <cell r="I12585">
            <v>-1300</v>
          </cell>
        </row>
        <row r="12586">
          <cell r="I12586">
            <v>-1500</v>
          </cell>
        </row>
        <row r="12587">
          <cell r="I12587">
            <v>-1400</v>
          </cell>
        </row>
        <row r="12588">
          <cell r="I12588">
            <v>-1400</v>
          </cell>
        </row>
        <row r="12589">
          <cell r="I12589">
            <v>-1400</v>
          </cell>
        </row>
        <row r="12590">
          <cell r="G12590">
            <v>1342</v>
          </cell>
          <cell r="I12590">
            <v>5977</v>
          </cell>
        </row>
        <row r="12591">
          <cell r="I12591">
            <v>-5977</v>
          </cell>
        </row>
        <row r="12592">
          <cell r="G12592">
            <v>1338</v>
          </cell>
          <cell r="I12592">
            <v>10000</v>
          </cell>
        </row>
        <row r="12593">
          <cell r="G12593">
            <v>1368</v>
          </cell>
          <cell r="I12593">
            <v>7150.73</v>
          </cell>
        </row>
        <row r="12594">
          <cell r="I12594">
            <v>-10000</v>
          </cell>
        </row>
        <row r="12595">
          <cell r="I12595">
            <v>-7150.73</v>
          </cell>
        </row>
        <row r="12596">
          <cell r="G12596">
            <v>1311</v>
          </cell>
          <cell r="I12596">
            <v>2737</v>
          </cell>
        </row>
        <row r="12597">
          <cell r="G12597">
            <v>1298</v>
          </cell>
          <cell r="I12597">
            <v>137</v>
          </cell>
        </row>
        <row r="12598">
          <cell r="I12598">
            <v>-2737</v>
          </cell>
        </row>
        <row r="12599">
          <cell r="I12599">
            <v>-137</v>
          </cell>
        </row>
        <row r="12600">
          <cell r="G12600">
            <v>10102</v>
          </cell>
          <cell r="I12600">
            <v>9250</v>
          </cell>
        </row>
        <row r="12601">
          <cell r="I12601">
            <v>-9250</v>
          </cell>
        </row>
        <row r="12602">
          <cell r="G12602">
            <v>10102</v>
          </cell>
          <cell r="I12602">
            <v>10000</v>
          </cell>
        </row>
        <row r="12603">
          <cell r="I12603">
            <v>-10000</v>
          </cell>
        </row>
        <row r="12604">
          <cell r="G12604">
            <v>10036</v>
          </cell>
          <cell r="I12604">
            <v>1000</v>
          </cell>
        </row>
        <row r="12605">
          <cell r="G12605">
            <v>10038</v>
          </cell>
          <cell r="I12605">
            <v>3270</v>
          </cell>
        </row>
        <row r="12606">
          <cell r="I12606">
            <v>-1000</v>
          </cell>
        </row>
        <row r="12607">
          <cell r="I12607">
            <v>-3270</v>
          </cell>
        </row>
        <row r="12608">
          <cell r="G12608">
            <v>10122</v>
          </cell>
          <cell r="I12608">
            <v>6050</v>
          </cell>
        </row>
        <row r="12609">
          <cell r="I12609">
            <v>-6050</v>
          </cell>
        </row>
        <row r="12610">
          <cell r="G12610">
            <v>10091</v>
          </cell>
          <cell r="I12610">
            <v>1200</v>
          </cell>
        </row>
        <row r="12611">
          <cell r="G12611">
            <v>10168</v>
          </cell>
          <cell r="I12611">
            <v>1077</v>
          </cell>
        </row>
        <row r="12612">
          <cell r="G12612">
            <v>10091</v>
          </cell>
          <cell r="I12612">
            <v>-1200</v>
          </cell>
        </row>
        <row r="12613">
          <cell r="I12613">
            <v>-1077</v>
          </cell>
        </row>
        <row r="12614">
          <cell r="G12614">
            <v>10168</v>
          </cell>
          <cell r="I12614">
            <v>1086</v>
          </cell>
        </row>
        <row r="12615">
          <cell r="I12615">
            <v>-1086</v>
          </cell>
        </row>
        <row r="12616">
          <cell r="G12616">
            <v>10163</v>
          </cell>
          <cell r="I12616">
            <v>6554</v>
          </cell>
        </row>
        <row r="12617">
          <cell r="G12617">
            <v>10190</v>
          </cell>
          <cell r="I12617">
            <v>3520</v>
          </cell>
        </row>
        <row r="12618">
          <cell r="I12618">
            <v>-6554</v>
          </cell>
        </row>
        <row r="12619">
          <cell r="I12619">
            <v>-3520</v>
          </cell>
        </row>
        <row r="12620">
          <cell r="G12620">
            <v>10138</v>
          </cell>
          <cell r="I12620">
            <v>5593</v>
          </cell>
        </row>
        <row r="12621">
          <cell r="G12621">
            <v>10138</v>
          </cell>
          <cell r="I12621">
            <v>5593</v>
          </cell>
        </row>
        <row r="12622">
          <cell r="I12622">
            <v>-5593</v>
          </cell>
        </row>
        <row r="12623">
          <cell r="I12623">
            <v>-5593</v>
          </cell>
        </row>
        <row r="12624">
          <cell r="G12624">
            <v>10138</v>
          </cell>
          <cell r="I12624">
            <v>5592</v>
          </cell>
        </row>
        <row r="12625">
          <cell r="I12625">
            <v>-5592</v>
          </cell>
        </row>
        <row r="12626">
          <cell r="G12626">
            <v>10003</v>
          </cell>
          <cell r="I12626">
            <v>423.11</v>
          </cell>
        </row>
        <row r="12627">
          <cell r="G12627">
            <v>10036</v>
          </cell>
          <cell r="I12627">
            <v>1000</v>
          </cell>
        </row>
        <row r="12628">
          <cell r="I12628">
            <v>-423.11</v>
          </cell>
        </row>
        <row r="12629">
          <cell r="I12629">
            <v>-1000</v>
          </cell>
        </row>
        <row r="12630">
          <cell r="G12630">
            <v>10091</v>
          </cell>
          <cell r="I12630">
            <v>1600</v>
          </cell>
        </row>
        <row r="12631">
          <cell r="I12631">
            <v>-1600</v>
          </cell>
        </row>
        <row r="12632">
          <cell r="G12632" t="str">
            <v>M36</v>
          </cell>
          <cell r="I12632">
            <v>5000</v>
          </cell>
        </row>
        <row r="12633">
          <cell r="G12633">
            <v>10055</v>
          </cell>
          <cell r="I12633">
            <v>1500</v>
          </cell>
        </row>
        <row r="12634">
          <cell r="G12634">
            <v>10055</v>
          </cell>
          <cell r="I12634">
            <v>1500</v>
          </cell>
        </row>
        <row r="12635">
          <cell r="I12635">
            <v>-5000</v>
          </cell>
        </row>
        <row r="12636">
          <cell r="I12636">
            <v>-1500</v>
          </cell>
        </row>
        <row r="12637">
          <cell r="I12637">
            <v>-1500</v>
          </cell>
        </row>
        <row r="12638">
          <cell r="G12638">
            <v>10055</v>
          </cell>
          <cell r="I12638">
            <v>1500</v>
          </cell>
        </row>
        <row r="12639">
          <cell r="G12639">
            <v>10055</v>
          </cell>
          <cell r="I12639">
            <v>1600</v>
          </cell>
        </row>
        <row r="12640">
          <cell r="I12640">
            <v>-1500</v>
          </cell>
        </row>
        <row r="12641">
          <cell r="I12641">
            <v>-1600</v>
          </cell>
        </row>
        <row r="12642">
          <cell r="G12642">
            <v>10109</v>
          </cell>
          <cell r="I12642">
            <v>5000</v>
          </cell>
        </row>
        <row r="12643">
          <cell r="G12643">
            <v>10110</v>
          </cell>
          <cell r="I12643">
            <v>5000</v>
          </cell>
        </row>
        <row r="12644">
          <cell r="I12644">
            <v>-5000</v>
          </cell>
        </row>
        <row r="12645">
          <cell r="I12645">
            <v>-5000</v>
          </cell>
        </row>
        <row r="12646">
          <cell r="G12646">
            <v>10109</v>
          </cell>
          <cell r="I12646">
            <v>5000</v>
          </cell>
        </row>
        <row r="12647">
          <cell r="G12647">
            <v>10082</v>
          </cell>
          <cell r="I12647">
            <v>1845</v>
          </cell>
        </row>
        <row r="12648">
          <cell r="G12648">
            <v>10083</v>
          </cell>
          <cell r="I12648">
            <v>562</v>
          </cell>
        </row>
        <row r="12649">
          <cell r="G12649">
            <v>10543</v>
          </cell>
          <cell r="I12649">
            <v>118</v>
          </cell>
        </row>
        <row r="12650">
          <cell r="G12650">
            <v>10100</v>
          </cell>
          <cell r="I12650">
            <v>475</v>
          </cell>
        </row>
        <row r="12651">
          <cell r="G12651">
            <v>10100</v>
          </cell>
          <cell r="I12651">
            <v>2768</v>
          </cell>
        </row>
        <row r="12652">
          <cell r="G12652">
            <v>10182</v>
          </cell>
          <cell r="I12652">
            <v>440</v>
          </cell>
        </row>
        <row r="12653">
          <cell r="G12653">
            <v>10276</v>
          </cell>
          <cell r="I12653">
            <v>1117</v>
          </cell>
        </row>
        <row r="12654">
          <cell r="G12654">
            <v>10289</v>
          </cell>
          <cell r="I12654">
            <v>1180</v>
          </cell>
        </row>
        <row r="12655">
          <cell r="G12655">
            <v>10543</v>
          </cell>
          <cell r="I12655">
            <v>695</v>
          </cell>
        </row>
        <row r="12656">
          <cell r="G12656">
            <v>10365</v>
          </cell>
          <cell r="I12656">
            <v>2535</v>
          </cell>
        </row>
        <row r="12657">
          <cell r="G12657">
            <v>10423</v>
          </cell>
          <cell r="I12657">
            <v>7000</v>
          </cell>
        </row>
        <row r="12658">
          <cell r="I12658">
            <v>-5000</v>
          </cell>
        </row>
        <row r="12659">
          <cell r="I12659">
            <v>-3000</v>
          </cell>
        </row>
        <row r="12660">
          <cell r="I12660">
            <v>-6200</v>
          </cell>
        </row>
        <row r="12661">
          <cell r="I12661">
            <v>-2535</v>
          </cell>
        </row>
        <row r="12662">
          <cell r="I12662">
            <v>-7000</v>
          </cell>
        </row>
        <row r="12663">
          <cell r="G12663">
            <v>10457</v>
          </cell>
          <cell r="I12663">
            <v>8863</v>
          </cell>
        </row>
        <row r="12664">
          <cell r="G12664">
            <v>10543</v>
          </cell>
          <cell r="I12664">
            <v>220</v>
          </cell>
        </row>
        <row r="12665">
          <cell r="G12665" t="str">
            <v>M50</v>
          </cell>
          <cell r="I12665">
            <v>773</v>
          </cell>
        </row>
        <row r="12666">
          <cell r="G12666">
            <v>10543</v>
          </cell>
          <cell r="I12666">
            <v>162</v>
          </cell>
        </row>
        <row r="12667">
          <cell r="G12667">
            <v>10057</v>
          </cell>
          <cell r="I12667">
            <v>1845</v>
          </cell>
        </row>
        <row r="12668">
          <cell r="G12668">
            <v>10423</v>
          </cell>
          <cell r="I12668">
            <v>7000</v>
          </cell>
        </row>
        <row r="12669">
          <cell r="I12669">
            <v>-8863</v>
          </cell>
        </row>
        <row r="12670">
          <cell r="I12670">
            <v>-3000</v>
          </cell>
        </row>
        <row r="12671">
          <cell r="I12671">
            <v>-7000</v>
          </cell>
        </row>
        <row r="12672">
          <cell r="G12672">
            <v>10431</v>
          </cell>
          <cell r="I12672">
            <v>1397.5</v>
          </cell>
        </row>
        <row r="12673">
          <cell r="G12673">
            <v>10431</v>
          </cell>
          <cell r="I12673">
            <v>1990</v>
          </cell>
        </row>
        <row r="12674">
          <cell r="G12674">
            <v>10431</v>
          </cell>
          <cell r="I12674">
            <v>5000</v>
          </cell>
        </row>
        <row r="12675">
          <cell r="I12675">
            <v>-1397.5</v>
          </cell>
        </row>
        <row r="12676">
          <cell r="I12676">
            <v>-1990</v>
          </cell>
        </row>
        <row r="12677">
          <cell r="I12677">
            <v>-5000</v>
          </cell>
        </row>
        <row r="12678">
          <cell r="G12678">
            <v>10431</v>
          </cell>
          <cell r="I12678">
            <v>3000</v>
          </cell>
        </row>
        <row r="12679">
          <cell r="G12679">
            <v>10431</v>
          </cell>
          <cell r="I12679">
            <v>2844.3</v>
          </cell>
        </row>
        <row r="12680">
          <cell r="I12680">
            <v>-3000</v>
          </cell>
        </row>
        <row r="12681">
          <cell r="I12681">
            <v>-2844.3</v>
          </cell>
        </row>
        <row r="12682">
          <cell r="G12682">
            <v>10423</v>
          </cell>
          <cell r="I12682">
            <v>7000</v>
          </cell>
        </row>
        <row r="12683">
          <cell r="G12683">
            <v>10033</v>
          </cell>
          <cell r="I12683">
            <v>4250</v>
          </cell>
        </row>
        <row r="12684">
          <cell r="I12684">
            <v>-7000</v>
          </cell>
        </row>
        <row r="12685">
          <cell r="I12685">
            <v>-4250</v>
          </cell>
        </row>
        <row r="12686">
          <cell r="G12686">
            <v>10431</v>
          </cell>
          <cell r="I12686">
            <v>1960</v>
          </cell>
        </row>
        <row r="12687">
          <cell r="G12687">
            <v>10431</v>
          </cell>
          <cell r="I12687">
            <v>331.26</v>
          </cell>
        </row>
        <row r="12688">
          <cell r="G12688">
            <v>10431</v>
          </cell>
          <cell r="I12688">
            <v>1750</v>
          </cell>
        </row>
        <row r="12689">
          <cell r="I12689">
            <v>-1960</v>
          </cell>
        </row>
        <row r="12690">
          <cell r="I12690">
            <v>-331.26</v>
          </cell>
        </row>
        <row r="12691">
          <cell r="I12691">
            <v>-1750</v>
          </cell>
        </row>
        <row r="12692">
          <cell r="G12692">
            <v>10431</v>
          </cell>
          <cell r="I12692">
            <v>2000</v>
          </cell>
        </row>
        <row r="12693">
          <cell r="I12693">
            <v>-2000</v>
          </cell>
        </row>
        <row r="12694">
          <cell r="G12694">
            <v>10503</v>
          </cell>
          <cell r="I12694">
            <v>3600</v>
          </cell>
        </row>
        <row r="12695">
          <cell r="I12695">
            <v>-3600</v>
          </cell>
        </row>
        <row r="12696">
          <cell r="G12696">
            <v>10431</v>
          </cell>
          <cell r="I12696">
            <v>1750</v>
          </cell>
        </row>
        <row r="12697">
          <cell r="I12697">
            <v>-1750</v>
          </cell>
        </row>
        <row r="12698">
          <cell r="G12698">
            <v>10503</v>
          </cell>
          <cell r="I12698">
            <v>3600</v>
          </cell>
        </row>
        <row r="12699">
          <cell r="I12699">
            <v>-3600</v>
          </cell>
        </row>
        <row r="12700">
          <cell r="G12700">
            <v>10476</v>
          </cell>
          <cell r="I12700">
            <v>7900</v>
          </cell>
        </row>
        <row r="12701">
          <cell r="I12701">
            <v>-7900</v>
          </cell>
        </row>
        <row r="12702">
          <cell r="G12702">
            <v>10337</v>
          </cell>
          <cell r="I12702">
            <v>1337.4</v>
          </cell>
        </row>
        <row r="12703">
          <cell r="I12703">
            <v>-1337.4</v>
          </cell>
        </row>
        <row r="12704">
          <cell r="G12704">
            <v>10550</v>
          </cell>
          <cell r="I12704">
            <v>2500</v>
          </cell>
        </row>
        <row r="12705">
          <cell r="I12705">
            <v>-2500</v>
          </cell>
        </row>
        <row r="12706">
          <cell r="G12706">
            <v>10181</v>
          </cell>
          <cell r="I12706">
            <v>767</v>
          </cell>
        </row>
        <row r="12707">
          <cell r="G12707">
            <v>10187</v>
          </cell>
          <cell r="I12707">
            <v>4419.33</v>
          </cell>
        </row>
        <row r="12708">
          <cell r="I12708">
            <v>-5186.33</v>
          </cell>
        </row>
        <row r="12709">
          <cell r="G12709">
            <v>10457</v>
          </cell>
          <cell r="I12709">
            <v>8863</v>
          </cell>
        </row>
        <row r="12710">
          <cell r="I12710">
            <v>-8863</v>
          </cell>
        </row>
        <row r="12711">
          <cell r="G12711">
            <v>10538</v>
          </cell>
          <cell r="I12711">
            <v>683</v>
          </cell>
        </row>
        <row r="12712">
          <cell r="I12712">
            <v>-683</v>
          </cell>
        </row>
        <row r="12713">
          <cell r="G12713">
            <v>10683</v>
          </cell>
          <cell r="I12713">
            <v>2000</v>
          </cell>
        </row>
        <row r="12714">
          <cell r="I12714">
            <v>-2000</v>
          </cell>
        </row>
        <row r="12715">
          <cell r="G12715">
            <v>10683</v>
          </cell>
          <cell r="I12715">
            <v>2000</v>
          </cell>
        </row>
        <row r="12716">
          <cell r="I12716">
            <v>-2000</v>
          </cell>
        </row>
        <row r="12717">
          <cell r="G12717">
            <v>10683</v>
          </cell>
          <cell r="I12717">
            <v>2400</v>
          </cell>
        </row>
        <row r="12718">
          <cell r="I12718">
            <v>-2400</v>
          </cell>
        </row>
        <row r="12719">
          <cell r="G12719">
            <v>10760</v>
          </cell>
          <cell r="I12719">
            <v>10000</v>
          </cell>
        </row>
        <row r="12720">
          <cell r="I12720">
            <v>-10000</v>
          </cell>
        </row>
        <row r="12721">
          <cell r="G12721">
            <v>10760</v>
          </cell>
          <cell r="I12721">
            <v>5665</v>
          </cell>
        </row>
        <row r="12722">
          <cell r="I12722">
            <v>-5665</v>
          </cell>
        </row>
        <row r="12723">
          <cell r="G12723">
            <v>10760</v>
          </cell>
          <cell r="I12723">
            <v>5200</v>
          </cell>
        </row>
        <row r="12724">
          <cell r="I12724">
            <v>-5200</v>
          </cell>
        </row>
        <row r="12725">
          <cell r="G12725">
            <v>10740</v>
          </cell>
          <cell r="I12725">
            <v>6000</v>
          </cell>
        </row>
        <row r="12726">
          <cell r="I12726">
            <v>-6000</v>
          </cell>
        </row>
        <row r="12727">
          <cell r="G12727">
            <v>10740</v>
          </cell>
          <cell r="I12727">
            <v>6000</v>
          </cell>
        </row>
        <row r="12728">
          <cell r="I12728">
            <v>-6000</v>
          </cell>
        </row>
        <row r="12729">
          <cell r="G12729">
            <v>10403</v>
          </cell>
          <cell r="I12729">
            <v>2254</v>
          </cell>
        </row>
        <row r="12730">
          <cell r="G12730">
            <v>10439</v>
          </cell>
          <cell r="I12730">
            <v>246</v>
          </cell>
        </row>
        <row r="12731">
          <cell r="I12731">
            <v>-2500</v>
          </cell>
        </row>
        <row r="12732">
          <cell r="G12732">
            <v>10760</v>
          </cell>
          <cell r="I12732">
            <v>3000</v>
          </cell>
        </row>
        <row r="12733">
          <cell r="I12733">
            <v>-3000</v>
          </cell>
        </row>
        <row r="12734">
          <cell r="G12734">
            <v>10760</v>
          </cell>
          <cell r="I12734">
            <v>606.04</v>
          </cell>
        </row>
        <row r="12735">
          <cell r="I12735">
            <v>-606.04</v>
          </cell>
        </row>
        <row r="12736">
          <cell r="G12736">
            <v>10760</v>
          </cell>
          <cell r="I12736">
            <v>2839.5</v>
          </cell>
        </row>
        <row r="12737">
          <cell r="I12737">
            <v>-2839.5</v>
          </cell>
        </row>
        <row r="12738">
          <cell r="G12738">
            <v>10439</v>
          </cell>
          <cell r="I12738">
            <v>1581</v>
          </cell>
        </row>
        <row r="12739">
          <cell r="G12739">
            <v>10448</v>
          </cell>
          <cell r="I12739">
            <v>919</v>
          </cell>
        </row>
        <row r="12740">
          <cell r="I12740">
            <v>-2500</v>
          </cell>
        </row>
        <row r="12741">
          <cell r="G12741">
            <v>10805</v>
          </cell>
          <cell r="I12741">
            <v>15000</v>
          </cell>
        </row>
        <row r="12742">
          <cell r="G12742">
            <v>10805</v>
          </cell>
          <cell r="I12742">
            <v>1134</v>
          </cell>
        </row>
        <row r="12743">
          <cell r="G12743">
            <v>10717</v>
          </cell>
          <cell r="I12743">
            <v>1715.67</v>
          </cell>
        </row>
        <row r="12744">
          <cell r="I12744">
            <v>-1049.67</v>
          </cell>
        </row>
        <row r="12745">
          <cell r="I12745">
            <v>-16800</v>
          </cell>
        </row>
        <row r="12746">
          <cell r="G12746">
            <v>10804</v>
          </cell>
          <cell r="I12746">
            <v>1200</v>
          </cell>
        </row>
        <row r="12747">
          <cell r="G12747">
            <v>10855</v>
          </cell>
          <cell r="I12747">
            <v>1000</v>
          </cell>
        </row>
        <row r="12748">
          <cell r="I12748">
            <v>-2200</v>
          </cell>
        </row>
        <row r="12749">
          <cell r="G12749">
            <v>10681</v>
          </cell>
          <cell r="I12749">
            <v>4273</v>
          </cell>
        </row>
        <row r="12750">
          <cell r="G12750">
            <v>10717</v>
          </cell>
          <cell r="I12750">
            <v>727</v>
          </cell>
        </row>
        <row r="12751">
          <cell r="I12751">
            <v>-438.02999999999975</v>
          </cell>
        </row>
        <row r="12752">
          <cell r="I12752">
            <v>-4561.97</v>
          </cell>
        </row>
        <row r="12753">
          <cell r="G12753">
            <v>10740</v>
          </cell>
          <cell r="I12753">
            <v>1230.8399999999999</v>
          </cell>
        </row>
        <row r="12754">
          <cell r="G12754">
            <v>10740</v>
          </cell>
          <cell r="I12754">
            <v>9975.5400000000009</v>
          </cell>
        </row>
        <row r="12755">
          <cell r="I12755">
            <v>-1230.8399999999999</v>
          </cell>
        </row>
        <row r="12756">
          <cell r="I12756">
            <v>-9975.5400000000009</v>
          </cell>
        </row>
        <row r="12757">
          <cell r="G12757">
            <v>10873</v>
          </cell>
          <cell r="I12757">
            <v>8000</v>
          </cell>
        </row>
        <row r="12758">
          <cell r="G12758">
            <v>10873</v>
          </cell>
          <cell r="I12758">
            <v>8700</v>
          </cell>
        </row>
        <row r="12759">
          <cell r="G12759">
            <v>3797663</v>
          </cell>
          <cell r="I12759">
            <v>-13941</v>
          </cell>
        </row>
        <row r="12760">
          <cell r="I12760">
            <v>-2759</v>
          </cell>
        </row>
        <row r="12761">
          <cell r="G12761">
            <v>10908</v>
          </cell>
          <cell r="I12761">
            <v>7266.6</v>
          </cell>
        </row>
        <row r="12762">
          <cell r="G12762">
            <v>10908</v>
          </cell>
          <cell r="I12762">
            <v>7266.6</v>
          </cell>
        </row>
        <row r="12763">
          <cell r="I12763">
            <v>-7266.6</v>
          </cell>
        </row>
        <row r="12764">
          <cell r="I12764">
            <v>-7266.6</v>
          </cell>
        </row>
        <row r="12765">
          <cell r="G12765">
            <v>10804</v>
          </cell>
          <cell r="I12765">
            <v>5000</v>
          </cell>
        </row>
        <row r="12766">
          <cell r="G12766">
            <v>10861</v>
          </cell>
          <cell r="I12766">
            <v>6043</v>
          </cell>
        </row>
        <row r="12767">
          <cell r="I12767">
            <v>-5000</v>
          </cell>
        </row>
        <row r="12768">
          <cell r="I12768">
            <v>-6043</v>
          </cell>
        </row>
        <row r="12769">
          <cell r="G12769">
            <v>10968</v>
          </cell>
          <cell r="I12769">
            <v>5000</v>
          </cell>
        </row>
        <row r="12770">
          <cell r="G12770">
            <v>10968</v>
          </cell>
          <cell r="I12770">
            <v>5000</v>
          </cell>
        </row>
        <row r="12771">
          <cell r="G12771">
            <v>10966</v>
          </cell>
          <cell r="I12771">
            <v>10000</v>
          </cell>
        </row>
        <row r="12772">
          <cell r="G12772">
            <v>10950</v>
          </cell>
          <cell r="I12772">
            <v>1956</v>
          </cell>
        </row>
        <row r="12773">
          <cell r="G12773">
            <v>10990</v>
          </cell>
          <cell r="I12773">
            <v>2000</v>
          </cell>
        </row>
        <row r="12774">
          <cell r="G12774">
            <v>10990</v>
          </cell>
          <cell r="I12774">
            <v>1250</v>
          </cell>
        </row>
        <row r="12775">
          <cell r="G12775">
            <v>10990</v>
          </cell>
          <cell r="I12775">
            <v>2758</v>
          </cell>
        </row>
        <row r="12776">
          <cell r="I12776">
            <v>-10000</v>
          </cell>
        </row>
        <row r="12777">
          <cell r="I12777">
            <v>-2000</v>
          </cell>
        </row>
        <row r="12778">
          <cell r="I12778">
            <v>-1956</v>
          </cell>
        </row>
        <row r="12779">
          <cell r="I12779">
            <v>-1250</v>
          </cell>
        </row>
        <row r="12780">
          <cell r="I12780">
            <v>-2758</v>
          </cell>
        </row>
        <row r="12781">
          <cell r="G12781">
            <v>10990</v>
          </cell>
          <cell r="I12781">
            <v>1250</v>
          </cell>
        </row>
        <row r="12782">
          <cell r="G12782">
            <v>10990</v>
          </cell>
          <cell r="I12782">
            <v>1668</v>
          </cell>
        </row>
        <row r="12783">
          <cell r="G12783">
            <v>10990</v>
          </cell>
          <cell r="I12783">
            <v>1500</v>
          </cell>
        </row>
        <row r="12784">
          <cell r="G12784">
            <v>10992</v>
          </cell>
          <cell r="I12784">
            <v>5000</v>
          </cell>
        </row>
        <row r="12785">
          <cell r="I12785">
            <v>-1250</v>
          </cell>
        </row>
        <row r="12786">
          <cell r="I12786">
            <v>-1668</v>
          </cell>
        </row>
        <row r="12787">
          <cell r="I12787">
            <v>-1500</v>
          </cell>
        </row>
        <row r="12788">
          <cell r="I12788">
            <v>-5000</v>
          </cell>
        </row>
        <row r="12789">
          <cell r="G12789">
            <v>10982</v>
          </cell>
          <cell r="I12789">
            <v>1838</v>
          </cell>
        </row>
        <row r="12790">
          <cell r="G12790">
            <v>10982</v>
          </cell>
          <cell r="I12790">
            <v>2207</v>
          </cell>
        </row>
        <row r="12791">
          <cell r="G12791">
            <v>10982</v>
          </cell>
          <cell r="I12791">
            <v>2073</v>
          </cell>
        </row>
        <row r="12792">
          <cell r="I12792">
            <v>-1838</v>
          </cell>
        </row>
        <row r="12793">
          <cell r="I12793">
            <v>-2207</v>
          </cell>
        </row>
        <row r="12794">
          <cell r="I12794">
            <v>-2073</v>
          </cell>
        </row>
        <row r="12795">
          <cell r="G12795">
            <v>10972</v>
          </cell>
          <cell r="I12795">
            <v>3960</v>
          </cell>
        </row>
        <row r="12796">
          <cell r="G12796">
            <v>10972</v>
          </cell>
          <cell r="I12796">
            <v>3960</v>
          </cell>
        </row>
        <row r="12797">
          <cell r="I12797">
            <v>-3960</v>
          </cell>
        </row>
        <row r="12798">
          <cell r="I12798">
            <v>-3960</v>
          </cell>
        </row>
        <row r="12799">
          <cell r="G12799">
            <v>11018</v>
          </cell>
          <cell r="I12799">
            <v>4725</v>
          </cell>
        </row>
        <row r="12800">
          <cell r="G12800">
            <v>10990</v>
          </cell>
          <cell r="I12800">
            <v>2000</v>
          </cell>
        </row>
        <row r="12801">
          <cell r="G12801">
            <v>10990</v>
          </cell>
          <cell r="I12801">
            <v>2087.56</v>
          </cell>
        </row>
        <row r="12802">
          <cell r="G12802">
            <v>10990</v>
          </cell>
          <cell r="I12802">
            <v>1359</v>
          </cell>
        </row>
        <row r="12803">
          <cell r="G12803">
            <v>10990</v>
          </cell>
          <cell r="I12803">
            <v>1500</v>
          </cell>
        </row>
        <row r="12804">
          <cell r="G12804">
            <v>10990</v>
          </cell>
          <cell r="I12804">
            <v>1727.38</v>
          </cell>
        </row>
        <row r="12805">
          <cell r="G12805">
            <v>10990</v>
          </cell>
          <cell r="I12805">
            <v>2470</v>
          </cell>
        </row>
        <row r="12806">
          <cell r="G12806">
            <v>11028</v>
          </cell>
          <cell r="I12806">
            <v>2700</v>
          </cell>
        </row>
        <row r="12807">
          <cell r="I12807">
            <v>-4725</v>
          </cell>
        </row>
        <row r="12808">
          <cell r="I12808">
            <v>-2000</v>
          </cell>
        </row>
        <row r="12809">
          <cell r="I12809">
            <v>-2087.56</v>
          </cell>
        </row>
        <row r="12810">
          <cell r="I12810">
            <v>-1359</v>
          </cell>
        </row>
        <row r="12811">
          <cell r="I12811">
            <v>-1500</v>
          </cell>
        </row>
        <row r="12812">
          <cell r="I12812">
            <v>-1727.38</v>
          </cell>
        </row>
        <row r="12813">
          <cell r="I12813">
            <v>-2470</v>
          </cell>
        </row>
        <row r="12814">
          <cell r="I12814">
            <v>-2700</v>
          </cell>
        </row>
        <row r="12815">
          <cell r="G12815">
            <v>11018</v>
          </cell>
          <cell r="I12815">
            <v>4725</v>
          </cell>
        </row>
        <row r="12816">
          <cell r="I12816">
            <v>-4725</v>
          </cell>
        </row>
        <row r="12817">
          <cell r="G12817">
            <v>10972</v>
          </cell>
          <cell r="I12817">
            <v>3960</v>
          </cell>
        </row>
        <row r="12818">
          <cell r="I12818">
            <v>-3960</v>
          </cell>
        </row>
        <row r="12819">
          <cell r="G12819">
            <v>10992</v>
          </cell>
          <cell r="I12819">
            <v>7000</v>
          </cell>
        </row>
        <row r="12820">
          <cell r="G12820">
            <v>11018</v>
          </cell>
          <cell r="I12820">
            <v>4725</v>
          </cell>
        </row>
        <row r="12821">
          <cell r="I12821">
            <v>-7000</v>
          </cell>
        </row>
        <row r="12822">
          <cell r="I12822">
            <v>-4725</v>
          </cell>
        </row>
        <row r="12823">
          <cell r="G12823">
            <v>11035</v>
          </cell>
          <cell r="I12823">
            <v>7533</v>
          </cell>
        </row>
        <row r="12824">
          <cell r="I12824">
            <v>-7533</v>
          </cell>
        </row>
        <row r="12825">
          <cell r="G12825">
            <v>11063</v>
          </cell>
          <cell r="I12825">
            <v>5000</v>
          </cell>
        </row>
        <row r="12826">
          <cell r="I12826">
            <v>-5000</v>
          </cell>
        </row>
        <row r="12827">
          <cell r="G12827">
            <v>11035</v>
          </cell>
          <cell r="I12827">
            <v>7533</v>
          </cell>
        </row>
        <row r="12828">
          <cell r="I12828">
            <v>-7533</v>
          </cell>
        </row>
        <row r="12829">
          <cell r="G12829">
            <v>11079</v>
          </cell>
          <cell r="I12829">
            <v>12450</v>
          </cell>
        </row>
        <row r="12830">
          <cell r="I12830">
            <v>-12450</v>
          </cell>
        </row>
        <row r="12831">
          <cell r="G12831">
            <v>11035</v>
          </cell>
          <cell r="I12831">
            <v>7533</v>
          </cell>
        </row>
        <row r="12832">
          <cell r="I12832">
            <v>-7533</v>
          </cell>
        </row>
        <row r="12833">
          <cell r="G12833">
            <v>11035</v>
          </cell>
          <cell r="I12833">
            <v>7533</v>
          </cell>
        </row>
        <row r="12834">
          <cell r="I12834">
            <v>-7533</v>
          </cell>
        </row>
        <row r="12835">
          <cell r="G12835">
            <v>11063</v>
          </cell>
          <cell r="I12835">
            <v>5000</v>
          </cell>
        </row>
        <row r="12836">
          <cell r="I12836">
            <v>-5000</v>
          </cell>
        </row>
        <row r="12837">
          <cell r="G12837">
            <v>11018</v>
          </cell>
          <cell r="I12837">
            <v>4725</v>
          </cell>
        </row>
        <row r="12838">
          <cell r="I12838">
            <v>-4725</v>
          </cell>
        </row>
        <row r="12839">
          <cell r="G12839">
            <v>11028</v>
          </cell>
          <cell r="I12839">
            <v>1000</v>
          </cell>
        </row>
        <row r="12840">
          <cell r="I12840">
            <v>-1000</v>
          </cell>
        </row>
        <row r="12841">
          <cell r="G12841">
            <v>11028</v>
          </cell>
          <cell r="I12841">
            <v>3000</v>
          </cell>
        </row>
        <row r="12842">
          <cell r="I12842">
            <v>-3000</v>
          </cell>
        </row>
        <row r="12843">
          <cell r="G12843">
            <v>11028</v>
          </cell>
          <cell r="I12843">
            <v>2638</v>
          </cell>
        </row>
        <row r="12844">
          <cell r="I12844">
            <v>-2638</v>
          </cell>
        </row>
        <row r="12845">
          <cell r="G12845">
            <v>11079</v>
          </cell>
          <cell r="I12845">
            <v>12450</v>
          </cell>
        </row>
        <row r="12846">
          <cell r="I12846">
            <v>-450</v>
          </cell>
        </row>
        <row r="12847">
          <cell r="I12847">
            <v>-12000</v>
          </cell>
        </row>
        <row r="12848">
          <cell r="G12848">
            <v>11201</v>
          </cell>
          <cell r="I12848">
            <v>14892</v>
          </cell>
        </row>
        <row r="12849">
          <cell r="I12849">
            <v>-14892</v>
          </cell>
        </row>
        <row r="12850">
          <cell r="G12850">
            <v>11149</v>
          </cell>
          <cell r="I12850">
            <v>5500</v>
          </cell>
        </row>
        <row r="12851">
          <cell r="I12851">
            <v>-5500</v>
          </cell>
        </row>
        <row r="12852">
          <cell r="G12852">
            <v>11159</v>
          </cell>
          <cell r="I12852">
            <v>5000</v>
          </cell>
        </row>
        <row r="12853">
          <cell r="I12853">
            <v>-5000</v>
          </cell>
        </row>
        <row r="12854">
          <cell r="G12854">
            <v>11203</v>
          </cell>
          <cell r="I12854">
            <v>6300</v>
          </cell>
        </row>
        <row r="12855">
          <cell r="I12855">
            <v>-6300</v>
          </cell>
        </row>
        <row r="12856">
          <cell r="G12856">
            <v>11246</v>
          </cell>
          <cell r="I12856">
            <v>8500</v>
          </cell>
        </row>
        <row r="12857">
          <cell r="I12857">
            <v>-8500</v>
          </cell>
        </row>
        <row r="12858">
          <cell r="G12858">
            <v>11217</v>
          </cell>
          <cell r="I12858">
            <v>2500</v>
          </cell>
        </row>
        <row r="12859">
          <cell r="I12859">
            <v>-2500</v>
          </cell>
        </row>
        <row r="12860">
          <cell r="G12860">
            <v>11262</v>
          </cell>
          <cell r="I12860">
            <v>3000</v>
          </cell>
        </row>
        <row r="12861">
          <cell r="I12861">
            <v>-3000</v>
          </cell>
        </row>
        <row r="12862">
          <cell r="G12862">
            <v>11203</v>
          </cell>
          <cell r="I12862">
            <v>6300</v>
          </cell>
        </row>
        <row r="12863">
          <cell r="I12863">
            <v>-6300</v>
          </cell>
        </row>
        <row r="12864">
          <cell r="G12864">
            <v>11063</v>
          </cell>
          <cell r="I12864">
            <v>5000</v>
          </cell>
        </row>
        <row r="12865">
          <cell r="I12865">
            <v>-5000</v>
          </cell>
        </row>
        <row r="12866">
          <cell r="G12866">
            <v>11262</v>
          </cell>
          <cell r="I12866">
            <v>9000</v>
          </cell>
        </row>
        <row r="12867">
          <cell r="I12867">
            <v>-9000</v>
          </cell>
        </row>
        <row r="12868">
          <cell r="G12868">
            <v>11035</v>
          </cell>
          <cell r="I12868">
            <v>7533</v>
          </cell>
        </row>
        <row r="12869">
          <cell r="I12869">
            <v>-7533</v>
          </cell>
        </row>
        <row r="12870">
          <cell r="G12870">
            <v>11338</v>
          </cell>
          <cell r="I12870">
            <v>5600</v>
          </cell>
        </row>
        <row r="12871">
          <cell r="I12871">
            <v>-5600</v>
          </cell>
        </row>
        <row r="12872">
          <cell r="G12872">
            <v>11338</v>
          </cell>
          <cell r="I12872">
            <v>6000</v>
          </cell>
        </row>
        <row r="12873">
          <cell r="I12873">
            <v>-6000</v>
          </cell>
        </row>
        <row r="12874">
          <cell r="G12874">
            <v>11304</v>
          </cell>
          <cell r="I12874">
            <v>4690</v>
          </cell>
        </row>
        <row r="12875">
          <cell r="I12875">
            <v>-4690</v>
          </cell>
        </row>
        <row r="12876">
          <cell r="G12876">
            <v>11365</v>
          </cell>
          <cell r="I12876">
            <v>2410</v>
          </cell>
        </row>
        <row r="12877">
          <cell r="I12877">
            <v>-2410</v>
          </cell>
        </row>
        <row r="12878">
          <cell r="G12878">
            <v>11338</v>
          </cell>
          <cell r="I12878">
            <v>3200</v>
          </cell>
        </row>
        <row r="12879">
          <cell r="I12879">
            <v>-3200</v>
          </cell>
        </row>
        <row r="12880">
          <cell r="G12880">
            <v>11346</v>
          </cell>
          <cell r="I12880">
            <v>2420</v>
          </cell>
        </row>
        <row r="12881">
          <cell r="I12881">
            <v>-2420</v>
          </cell>
        </row>
        <row r="12882">
          <cell r="G12882">
            <v>11375</v>
          </cell>
          <cell r="I12882">
            <v>1000</v>
          </cell>
        </row>
        <row r="12883">
          <cell r="I12883">
            <v>-1000</v>
          </cell>
        </row>
        <row r="12884">
          <cell r="G12884">
            <v>11313</v>
          </cell>
          <cell r="I12884">
            <v>424</v>
          </cell>
        </row>
        <row r="12885">
          <cell r="I12885">
            <v>-424</v>
          </cell>
        </row>
        <row r="12886">
          <cell r="G12886">
            <v>11313</v>
          </cell>
          <cell r="I12886">
            <v>2027</v>
          </cell>
        </row>
        <row r="12887">
          <cell r="I12887">
            <v>-2027</v>
          </cell>
        </row>
        <row r="12888">
          <cell r="G12888">
            <v>11346</v>
          </cell>
          <cell r="I12888">
            <v>3500</v>
          </cell>
        </row>
        <row r="12889">
          <cell r="I12889">
            <v>-3500</v>
          </cell>
        </row>
        <row r="12890">
          <cell r="G12890">
            <v>11377</v>
          </cell>
          <cell r="I12890">
            <v>4000</v>
          </cell>
        </row>
        <row r="12891">
          <cell r="I12891">
            <v>-4000</v>
          </cell>
        </row>
        <row r="12892">
          <cell r="G12892">
            <v>11375</v>
          </cell>
          <cell r="I12892">
            <v>8888</v>
          </cell>
        </row>
        <row r="12893">
          <cell r="I12893">
            <v>-8888</v>
          </cell>
        </row>
        <row r="12894">
          <cell r="G12894">
            <v>11385</v>
          </cell>
          <cell r="I12894">
            <v>6700</v>
          </cell>
        </row>
        <row r="12895">
          <cell r="I12895">
            <v>-6700</v>
          </cell>
        </row>
        <row r="12896">
          <cell r="G12896">
            <v>11385</v>
          </cell>
          <cell r="I12896">
            <v>6000</v>
          </cell>
        </row>
        <row r="12897">
          <cell r="I12897">
            <v>-6000</v>
          </cell>
        </row>
        <row r="12898">
          <cell r="G12898">
            <v>11365</v>
          </cell>
          <cell r="I12898">
            <v>2410</v>
          </cell>
        </row>
        <row r="12899">
          <cell r="I12899">
            <v>-2410</v>
          </cell>
        </row>
        <row r="12900">
          <cell r="G12900">
            <v>11338</v>
          </cell>
          <cell r="I12900">
            <v>2500</v>
          </cell>
        </row>
        <row r="12901">
          <cell r="I12901">
            <v>-2500</v>
          </cell>
        </row>
        <row r="12902">
          <cell r="G12902">
            <v>11407</v>
          </cell>
          <cell r="I12902">
            <v>12000</v>
          </cell>
        </row>
        <row r="12903">
          <cell r="I12903">
            <v>-12000</v>
          </cell>
        </row>
        <row r="12904">
          <cell r="G12904">
            <v>11407</v>
          </cell>
          <cell r="I12904">
            <v>12000</v>
          </cell>
        </row>
        <row r="12905">
          <cell r="I12905">
            <v>-12000</v>
          </cell>
        </row>
        <row r="12906">
          <cell r="G12906">
            <v>11448</v>
          </cell>
          <cell r="I12906">
            <v>4000</v>
          </cell>
        </row>
        <row r="12907">
          <cell r="I12907">
            <v>-4000</v>
          </cell>
        </row>
        <row r="12908">
          <cell r="G12908">
            <v>11448</v>
          </cell>
          <cell r="I12908">
            <v>4233</v>
          </cell>
        </row>
        <row r="12909">
          <cell r="I12909">
            <v>-4233</v>
          </cell>
        </row>
        <row r="12910">
          <cell r="G12910">
            <v>11448</v>
          </cell>
          <cell r="I12910">
            <v>4000</v>
          </cell>
        </row>
        <row r="12911">
          <cell r="I12911">
            <v>-4000</v>
          </cell>
        </row>
        <row r="12912">
          <cell r="G12912">
            <v>11375</v>
          </cell>
          <cell r="I12912">
            <v>759</v>
          </cell>
        </row>
        <row r="12913">
          <cell r="I12913">
            <v>-759</v>
          </cell>
        </row>
        <row r="12914">
          <cell r="G12914">
            <v>11448</v>
          </cell>
          <cell r="I12914">
            <v>4000</v>
          </cell>
        </row>
        <row r="12915">
          <cell r="I12915">
            <v>-4000</v>
          </cell>
        </row>
        <row r="12916">
          <cell r="G12916">
            <v>11448</v>
          </cell>
          <cell r="I12916">
            <v>4068</v>
          </cell>
        </row>
        <row r="12917">
          <cell r="I12917">
            <v>-4068</v>
          </cell>
        </row>
        <row r="12918">
          <cell r="G12918">
            <v>11375</v>
          </cell>
          <cell r="I12918">
            <v>5000</v>
          </cell>
        </row>
        <row r="12919">
          <cell r="I12919">
            <v>-5000</v>
          </cell>
        </row>
        <row r="12920">
          <cell r="G12920">
            <v>11520</v>
          </cell>
          <cell r="I12920">
            <v>3864</v>
          </cell>
        </row>
        <row r="12921">
          <cell r="I12921">
            <v>-3864</v>
          </cell>
        </row>
        <row r="12922">
          <cell r="G12922">
            <v>11601</v>
          </cell>
          <cell r="I12922">
            <v>9600</v>
          </cell>
        </row>
        <row r="12923">
          <cell r="I12923">
            <v>-9600</v>
          </cell>
        </row>
        <row r="12924">
          <cell r="G12924">
            <v>11538</v>
          </cell>
          <cell r="I12924">
            <v>1278.6300000000001</v>
          </cell>
        </row>
        <row r="12925">
          <cell r="I12925">
            <v>-1278.6300000000001</v>
          </cell>
        </row>
        <row r="12926">
          <cell r="G12926">
            <v>11568</v>
          </cell>
          <cell r="I12926">
            <v>3480</v>
          </cell>
        </row>
        <row r="12927">
          <cell r="I12927">
            <v>-3480</v>
          </cell>
        </row>
        <row r="12928">
          <cell r="G12928">
            <v>11601</v>
          </cell>
          <cell r="I12928">
            <v>9600</v>
          </cell>
        </row>
        <row r="12929">
          <cell r="I12929">
            <v>-9600</v>
          </cell>
        </row>
        <row r="12930">
          <cell r="G12930">
            <v>11568</v>
          </cell>
          <cell r="I12930">
            <v>4000</v>
          </cell>
        </row>
        <row r="12931">
          <cell r="I12931">
            <v>-4000</v>
          </cell>
        </row>
        <row r="12932">
          <cell r="G12932">
            <v>11568</v>
          </cell>
          <cell r="I12932">
            <v>4260.74</v>
          </cell>
        </row>
        <row r="12933">
          <cell r="I12933">
            <v>-4260.74</v>
          </cell>
        </row>
        <row r="12934">
          <cell r="G12934">
            <v>11624</v>
          </cell>
          <cell r="I12934">
            <v>10000</v>
          </cell>
        </row>
        <row r="12935">
          <cell r="I12935">
            <v>-10000</v>
          </cell>
        </row>
        <row r="12936">
          <cell r="G12936">
            <v>11573</v>
          </cell>
          <cell r="I12936">
            <v>4000</v>
          </cell>
        </row>
        <row r="12937">
          <cell r="I12937">
            <v>-4000</v>
          </cell>
        </row>
        <row r="12938">
          <cell r="G12938">
            <v>11601</v>
          </cell>
          <cell r="I12938">
            <v>9650</v>
          </cell>
        </row>
        <row r="12939">
          <cell r="I12939">
            <v>-9650</v>
          </cell>
        </row>
        <row r="12940">
          <cell r="G12940">
            <v>11568</v>
          </cell>
          <cell r="I12940">
            <v>4296.03</v>
          </cell>
        </row>
        <row r="12941">
          <cell r="I12941">
            <v>-4296.03</v>
          </cell>
        </row>
        <row r="12942">
          <cell r="G12942">
            <v>11568</v>
          </cell>
          <cell r="I12942">
            <v>4296.03</v>
          </cell>
        </row>
        <row r="12943">
          <cell r="I12943">
            <v>-4296.03</v>
          </cell>
        </row>
        <row r="12944">
          <cell r="G12944">
            <v>11684</v>
          </cell>
          <cell r="I12944">
            <v>3088</v>
          </cell>
        </row>
        <row r="12945">
          <cell r="I12945">
            <v>-3088</v>
          </cell>
        </row>
        <row r="12946">
          <cell r="G12946">
            <v>11684</v>
          </cell>
          <cell r="I12946">
            <v>5000</v>
          </cell>
        </row>
        <row r="12947">
          <cell r="I12947">
            <v>-5000</v>
          </cell>
        </row>
        <row r="12948">
          <cell r="G12948">
            <v>11709</v>
          </cell>
          <cell r="I12948">
            <v>1300</v>
          </cell>
        </row>
        <row r="12949">
          <cell r="I12949">
            <v>-1300</v>
          </cell>
        </row>
        <row r="12950">
          <cell r="G12950">
            <v>11709</v>
          </cell>
          <cell r="I12950">
            <v>1500</v>
          </cell>
        </row>
        <row r="12951">
          <cell r="I12951">
            <v>-1500</v>
          </cell>
        </row>
        <row r="12952">
          <cell r="G12952">
            <v>11601</v>
          </cell>
          <cell r="I12952">
            <v>9700</v>
          </cell>
        </row>
        <row r="12953">
          <cell r="I12953">
            <v>-9700</v>
          </cell>
        </row>
        <row r="12954">
          <cell r="G12954">
            <v>11684</v>
          </cell>
          <cell r="I12954">
            <v>3481</v>
          </cell>
        </row>
        <row r="12955">
          <cell r="I12955">
            <v>-3481</v>
          </cell>
        </row>
        <row r="12956">
          <cell r="G12956">
            <v>11651</v>
          </cell>
          <cell r="I12956">
            <v>9628</v>
          </cell>
        </row>
        <row r="12957">
          <cell r="I12957">
            <v>-9628</v>
          </cell>
        </row>
        <row r="12958">
          <cell r="G12958">
            <v>11709</v>
          </cell>
          <cell r="I12958">
            <v>3026.8</v>
          </cell>
        </row>
        <row r="12959">
          <cell r="I12959">
            <v>-3026.8</v>
          </cell>
        </row>
        <row r="12960">
          <cell r="G12960">
            <v>11669</v>
          </cell>
          <cell r="I12960">
            <v>11300</v>
          </cell>
        </row>
        <row r="12961">
          <cell r="I12961">
            <v>-11300</v>
          </cell>
        </row>
        <row r="12962">
          <cell r="G12962">
            <v>11684</v>
          </cell>
          <cell r="I12962">
            <v>600</v>
          </cell>
        </row>
        <row r="12963">
          <cell r="I12963">
            <v>-600</v>
          </cell>
        </row>
        <row r="12964">
          <cell r="G12964">
            <v>11684</v>
          </cell>
          <cell r="I12964">
            <v>1148</v>
          </cell>
        </row>
        <row r="12965">
          <cell r="I12965">
            <v>-1148</v>
          </cell>
        </row>
        <row r="12966">
          <cell r="G12966">
            <v>11684</v>
          </cell>
          <cell r="I12966">
            <v>1250</v>
          </cell>
        </row>
        <row r="12967">
          <cell r="I12967">
            <v>-1250</v>
          </cell>
        </row>
        <row r="12968">
          <cell r="G12968">
            <v>11684</v>
          </cell>
          <cell r="I12968">
            <v>920</v>
          </cell>
        </row>
        <row r="12969">
          <cell r="I12969">
            <v>-920</v>
          </cell>
        </row>
        <row r="12970">
          <cell r="G12970">
            <v>11684</v>
          </cell>
          <cell r="I12970">
            <v>885</v>
          </cell>
        </row>
        <row r="12971">
          <cell r="I12971">
            <v>-885</v>
          </cell>
        </row>
        <row r="12972">
          <cell r="G12972">
            <v>11684</v>
          </cell>
          <cell r="I12972">
            <v>3349</v>
          </cell>
        </row>
        <row r="12973">
          <cell r="I12973">
            <v>-3349</v>
          </cell>
        </row>
        <row r="12974">
          <cell r="G12974">
            <v>11794</v>
          </cell>
          <cell r="I12974">
            <v>3000</v>
          </cell>
        </row>
        <row r="12975">
          <cell r="I12975">
            <v>-3000</v>
          </cell>
        </row>
        <row r="12976">
          <cell r="G12976">
            <v>11794</v>
          </cell>
          <cell r="I12976">
            <v>2810</v>
          </cell>
        </row>
        <row r="12977">
          <cell r="I12977">
            <v>-2810</v>
          </cell>
        </row>
        <row r="12978">
          <cell r="G12978">
            <v>11794</v>
          </cell>
          <cell r="I12978">
            <v>5891</v>
          </cell>
        </row>
        <row r="12979">
          <cell r="I12979">
            <v>-5891</v>
          </cell>
        </row>
        <row r="12980">
          <cell r="G12980">
            <v>11568</v>
          </cell>
          <cell r="I12980">
            <v>17780.150000000001</v>
          </cell>
        </row>
        <row r="12981">
          <cell r="I12981">
            <v>-17780.150000000001</v>
          </cell>
        </row>
        <row r="12982">
          <cell r="G12982">
            <v>11568</v>
          </cell>
          <cell r="I12982">
            <v>17210.740000000002</v>
          </cell>
        </row>
        <row r="12983">
          <cell r="I12983">
            <v>-17210.740000000002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s 2012"/>
      <sheetName val="senias bajas"/>
      <sheetName val="semanal"/>
      <sheetName val="programacion"/>
      <sheetName val="cuadro"/>
      <sheetName val="cashflow"/>
      <sheetName val="base"/>
      <sheetName val="listas"/>
      <sheetName val="pedidos 2011"/>
      <sheetName val="entregas $"/>
      <sheetName val="Hoja1"/>
      <sheetName val="comiciones"/>
      <sheetName val="plan vs realidad"/>
    </sheetNames>
    <sheetDataSet>
      <sheetData sheetId="0">
        <row r="327">
          <cell r="E327">
            <v>10000</v>
          </cell>
          <cell r="F327" t="str">
            <v>a - Entregado</v>
          </cell>
          <cell r="G327" t="str">
            <v>12 05</v>
          </cell>
          <cell r="H327">
            <v>41044</v>
          </cell>
          <cell r="I327">
            <v>0</v>
          </cell>
          <cell r="J327" t="str">
            <v>Carmen Olivetti</v>
          </cell>
          <cell r="K327">
            <v>0</v>
          </cell>
          <cell r="L327">
            <v>0</v>
          </cell>
          <cell r="M327">
            <v>0</v>
          </cell>
          <cell r="N327">
            <v>17</v>
          </cell>
          <cell r="O327" t="str">
            <v>Clarisa</v>
          </cell>
          <cell r="P327" t="str">
            <v>A-3-050</v>
          </cell>
          <cell r="Q327">
            <v>1272</v>
          </cell>
          <cell r="R327" t="str">
            <v>2012-06-Jun</v>
          </cell>
          <cell r="T327">
            <v>17</v>
          </cell>
          <cell r="U327">
            <v>41022</v>
          </cell>
          <cell r="W327" t="str">
            <v>Semana 14</v>
          </cell>
          <cell r="Y327">
            <v>1272</v>
          </cell>
        </row>
        <row r="328">
          <cell r="E328">
            <v>10001</v>
          </cell>
          <cell r="F328" t="str">
            <v>a - Entregado</v>
          </cell>
          <cell r="G328" t="str">
            <v>12 07</v>
          </cell>
          <cell r="H328">
            <v>41111</v>
          </cell>
          <cell r="I328">
            <v>0</v>
          </cell>
          <cell r="J328" t="str">
            <v>Maria Teresa Bardella</v>
          </cell>
          <cell r="K328">
            <v>0</v>
          </cell>
          <cell r="L328">
            <v>0</v>
          </cell>
          <cell r="M328">
            <v>11562</v>
          </cell>
          <cell r="N328">
            <v>23</v>
          </cell>
          <cell r="O328" t="str">
            <v>Carla</v>
          </cell>
          <cell r="P328" t="str">
            <v>B-6-021</v>
          </cell>
          <cell r="Q328">
            <v>16832</v>
          </cell>
          <cell r="R328" t="str">
            <v>2012-07-Jul</v>
          </cell>
          <cell r="T328">
            <v>23</v>
          </cell>
          <cell r="U328">
            <v>41064</v>
          </cell>
          <cell r="W328" t="str">
            <v>Semana 14</v>
          </cell>
          <cell r="Y328">
            <v>16832</v>
          </cell>
        </row>
        <row r="329">
          <cell r="E329">
            <v>10002</v>
          </cell>
          <cell r="F329" t="str">
            <v>a - Entregado</v>
          </cell>
          <cell r="G329" t="str">
            <v>12 06</v>
          </cell>
          <cell r="H329">
            <v>41085</v>
          </cell>
          <cell r="I329">
            <v>0</v>
          </cell>
          <cell r="J329" t="str">
            <v>Viviana Donikian</v>
          </cell>
          <cell r="K329">
            <v>0</v>
          </cell>
          <cell r="L329">
            <v>1</v>
          </cell>
          <cell r="M329">
            <v>0</v>
          </cell>
          <cell r="N329">
            <v>21</v>
          </cell>
          <cell r="O329" t="str">
            <v>Wendy</v>
          </cell>
          <cell r="P329">
            <v>0</v>
          </cell>
          <cell r="Q329">
            <v>0</v>
          </cell>
          <cell r="R329">
            <v>0</v>
          </cell>
          <cell r="T329">
            <v>21</v>
          </cell>
          <cell r="U329">
            <v>41050</v>
          </cell>
          <cell r="W329" t="str">
            <v>Semana 14</v>
          </cell>
          <cell r="Y329">
            <v>12770</v>
          </cell>
        </row>
        <row r="330">
          <cell r="E330">
            <v>10003</v>
          </cell>
          <cell r="F330" t="str">
            <v>a - Entregado</v>
          </cell>
          <cell r="G330" t="str">
            <v>12 06</v>
          </cell>
          <cell r="H330">
            <v>41090</v>
          </cell>
          <cell r="I330">
            <v>0</v>
          </cell>
          <cell r="J330" t="str">
            <v>Marcelo Lovallo</v>
          </cell>
          <cell r="K330">
            <v>-0.38999999999941792</v>
          </cell>
          <cell r="L330">
            <v>1.000035885167464</v>
          </cell>
          <cell r="M330">
            <v>0</v>
          </cell>
          <cell r="N330">
            <v>23</v>
          </cell>
          <cell r="O330" t="str">
            <v>Wendy</v>
          </cell>
          <cell r="P330" t="str">
            <v>B-5-046</v>
          </cell>
          <cell r="Q330">
            <v>10868</v>
          </cell>
          <cell r="R330" t="str">
            <v>2012-06-Jun</v>
          </cell>
          <cell r="T330">
            <v>23</v>
          </cell>
          <cell r="U330">
            <v>41064</v>
          </cell>
          <cell r="Y330">
            <v>10868</v>
          </cell>
        </row>
        <row r="331">
          <cell r="E331">
            <v>10004</v>
          </cell>
          <cell r="F331" t="str">
            <v>a - Entregado</v>
          </cell>
          <cell r="G331" t="str">
            <v>12 05</v>
          </cell>
          <cell r="H331">
            <v>41041</v>
          </cell>
          <cell r="I331">
            <v>0</v>
          </cell>
          <cell r="J331" t="str">
            <v>Anabella</v>
          </cell>
          <cell r="K331">
            <v>0</v>
          </cell>
          <cell r="L331">
            <v>1</v>
          </cell>
          <cell r="M331">
            <v>0</v>
          </cell>
          <cell r="N331">
            <v>19</v>
          </cell>
          <cell r="O331" t="str">
            <v>Carla/Gaby</v>
          </cell>
          <cell r="P331" t="str">
            <v>A-5-019</v>
          </cell>
          <cell r="Q331">
            <v>2704</v>
          </cell>
          <cell r="R331" t="str">
            <v>2012-05-May</v>
          </cell>
          <cell r="T331">
            <v>19</v>
          </cell>
          <cell r="U331">
            <v>41036</v>
          </cell>
          <cell r="W331" t="str">
            <v>Semana 14</v>
          </cell>
          <cell r="Y331">
            <v>2704</v>
          </cell>
        </row>
        <row r="332">
          <cell r="E332">
            <v>10005</v>
          </cell>
          <cell r="F332" t="str">
            <v>h - Anulado</v>
          </cell>
          <cell r="G332" t="str">
            <v>12 06</v>
          </cell>
          <cell r="H332">
            <v>41061</v>
          </cell>
          <cell r="I332">
            <v>0</v>
          </cell>
          <cell r="J332" t="str">
            <v>ANULADO Graciela Cobe</v>
          </cell>
          <cell r="K332">
            <v>-400</v>
          </cell>
          <cell r="L332">
            <v>0</v>
          </cell>
          <cell r="M332">
            <v>0</v>
          </cell>
          <cell r="N332">
            <v>21</v>
          </cell>
          <cell r="O332" t="str">
            <v>Clarisa</v>
          </cell>
          <cell r="P332">
            <v>0</v>
          </cell>
          <cell r="Q332">
            <v>0</v>
          </cell>
          <cell r="R332">
            <v>0</v>
          </cell>
          <cell r="T332">
            <v>21</v>
          </cell>
          <cell r="U332">
            <v>41050</v>
          </cell>
          <cell r="W332" t="str">
            <v>Semana 14</v>
          </cell>
          <cell r="Y332">
            <v>0</v>
          </cell>
        </row>
        <row r="333">
          <cell r="E333">
            <v>10006</v>
          </cell>
          <cell r="F333" t="str">
            <v>a - Entregado</v>
          </cell>
          <cell r="G333" t="str">
            <v>12 07</v>
          </cell>
          <cell r="H333">
            <v>41101</v>
          </cell>
          <cell r="I333">
            <v>0</v>
          </cell>
          <cell r="J333" t="str">
            <v>Debora Yoo</v>
          </cell>
          <cell r="K333">
            <v>0</v>
          </cell>
          <cell r="L333">
            <v>1</v>
          </cell>
          <cell r="M333">
            <v>0</v>
          </cell>
          <cell r="N333">
            <v>23</v>
          </cell>
          <cell r="O333" t="str">
            <v>Carla</v>
          </cell>
          <cell r="P333">
            <v>0</v>
          </cell>
          <cell r="Q333">
            <v>0</v>
          </cell>
          <cell r="R333">
            <v>0</v>
          </cell>
          <cell r="T333">
            <v>23</v>
          </cell>
          <cell r="U333">
            <v>41064</v>
          </cell>
          <cell r="Y333">
            <v>8300</v>
          </cell>
        </row>
        <row r="334">
          <cell r="E334">
            <v>10007</v>
          </cell>
          <cell r="F334" t="str">
            <v>a - Entregado</v>
          </cell>
          <cell r="G334" t="str">
            <v>13 03</v>
          </cell>
          <cell r="H334">
            <v>41348</v>
          </cell>
          <cell r="J334" t="str">
            <v xml:space="preserve">ROSARIO - Andrea Anselmi </v>
          </cell>
          <cell r="K334">
            <v>-0.5</v>
          </cell>
          <cell r="L334">
            <v>1.0000358410092829</v>
          </cell>
          <cell r="M334">
            <v>11504</v>
          </cell>
          <cell r="N334">
            <v>21</v>
          </cell>
          <cell r="O334" t="str">
            <v>Clarisa</v>
          </cell>
          <cell r="P334" t="str">
            <v>A-5-041</v>
          </cell>
          <cell r="Q334">
            <v>25000</v>
          </cell>
          <cell r="R334" t="str">
            <v>2012-07-Jul</v>
          </cell>
          <cell r="S334" t="str">
            <v>R</v>
          </cell>
          <cell r="T334">
            <v>21</v>
          </cell>
          <cell r="U334">
            <v>41050</v>
          </cell>
          <cell r="Y334">
            <v>13950.5</v>
          </cell>
        </row>
        <row r="335">
          <cell r="E335">
            <v>10008</v>
          </cell>
          <cell r="F335" t="str">
            <v>a - Entregado</v>
          </cell>
          <cell r="G335" t="str">
            <v>12 06</v>
          </cell>
          <cell r="H335">
            <v>41081</v>
          </cell>
          <cell r="I335">
            <v>0</v>
          </cell>
          <cell r="J335" t="str">
            <v>Mariana Doller</v>
          </cell>
          <cell r="K335">
            <v>0</v>
          </cell>
          <cell r="L335">
            <v>1</v>
          </cell>
          <cell r="M335">
            <v>11403</v>
          </cell>
          <cell r="N335">
            <v>21</v>
          </cell>
          <cell r="O335" t="str">
            <v>Wendy</v>
          </cell>
          <cell r="P335" t="str">
            <v>B-5-063</v>
          </cell>
          <cell r="Q335">
            <v>24500</v>
          </cell>
          <cell r="R335" t="str">
            <v>2012-07-Jul</v>
          </cell>
          <cell r="T335">
            <v>21</v>
          </cell>
          <cell r="U335">
            <v>41050</v>
          </cell>
          <cell r="W335" t="str">
            <v>Semana 15</v>
          </cell>
          <cell r="Y335">
            <v>25666</v>
          </cell>
        </row>
        <row r="336">
          <cell r="E336">
            <v>10009</v>
          </cell>
          <cell r="F336" t="str">
            <v>b - Listo</v>
          </cell>
          <cell r="I336">
            <v>0</v>
          </cell>
          <cell r="J336" t="str">
            <v>Guillermina Fidalgo</v>
          </cell>
          <cell r="K336">
            <v>1272</v>
          </cell>
          <cell r="L336">
            <v>0</v>
          </cell>
          <cell r="M336">
            <v>11449</v>
          </cell>
          <cell r="N336">
            <v>18</v>
          </cell>
          <cell r="O336" t="str">
            <v>Clarisa</v>
          </cell>
          <cell r="P336">
            <v>0</v>
          </cell>
          <cell r="Q336">
            <v>0</v>
          </cell>
          <cell r="R336">
            <v>0</v>
          </cell>
          <cell r="T336">
            <v>18</v>
          </cell>
          <cell r="U336">
            <v>41029</v>
          </cell>
          <cell r="W336" t="str">
            <v>Semana 15</v>
          </cell>
          <cell r="Y336">
            <v>1272</v>
          </cell>
        </row>
        <row r="337">
          <cell r="E337">
            <v>10010</v>
          </cell>
          <cell r="F337" t="str">
            <v>a - Entregado</v>
          </cell>
          <cell r="G337" t="str">
            <v>12 04</v>
          </cell>
          <cell r="H337">
            <v>41026</v>
          </cell>
          <cell r="I337">
            <v>0</v>
          </cell>
          <cell r="J337" t="str">
            <v>149 - CORDOBA - Agioletto</v>
          </cell>
          <cell r="K337">
            <v>0</v>
          </cell>
          <cell r="L337">
            <v>1</v>
          </cell>
          <cell r="M337">
            <v>0</v>
          </cell>
          <cell r="N337">
            <v>17</v>
          </cell>
          <cell r="O337" t="str">
            <v>Clarisa</v>
          </cell>
          <cell r="P337">
            <v>0</v>
          </cell>
          <cell r="Q337">
            <v>0</v>
          </cell>
          <cell r="R337">
            <v>0</v>
          </cell>
          <cell r="S337" t="str">
            <v>C</v>
          </cell>
          <cell r="T337">
            <v>17</v>
          </cell>
          <cell r="U337">
            <v>41022</v>
          </cell>
          <cell r="W337" t="str">
            <v>Semana 15</v>
          </cell>
          <cell r="Y337">
            <v>616</v>
          </cell>
        </row>
        <row r="338">
          <cell r="E338">
            <v>10011</v>
          </cell>
          <cell r="F338" t="str">
            <v>a - Entregado</v>
          </cell>
          <cell r="G338" t="str">
            <v>12 06</v>
          </cell>
          <cell r="H338">
            <v>41080</v>
          </cell>
          <cell r="I338">
            <v>0</v>
          </cell>
          <cell r="J338" t="str">
            <v>Veronica Linik</v>
          </cell>
          <cell r="K338">
            <v>100</v>
          </cell>
          <cell r="L338">
            <v>0.92138364779874216</v>
          </cell>
          <cell r="M338">
            <v>0</v>
          </cell>
          <cell r="N338">
            <v>18</v>
          </cell>
          <cell r="O338" t="str">
            <v>Clarisa</v>
          </cell>
          <cell r="P338">
            <v>0</v>
          </cell>
          <cell r="Q338">
            <v>0</v>
          </cell>
          <cell r="R338">
            <v>0</v>
          </cell>
          <cell r="T338">
            <v>18</v>
          </cell>
          <cell r="U338">
            <v>41029</v>
          </cell>
          <cell r="W338" t="str">
            <v>Semana 15</v>
          </cell>
          <cell r="Y338">
            <v>1272</v>
          </cell>
        </row>
        <row r="339">
          <cell r="E339">
            <v>10012</v>
          </cell>
          <cell r="F339" t="str">
            <v>a - Entregado</v>
          </cell>
          <cell r="G339" t="str">
            <v>12 04</v>
          </cell>
          <cell r="H339">
            <v>41013</v>
          </cell>
          <cell r="I339">
            <v>0</v>
          </cell>
          <cell r="J339" t="str">
            <v>Maria Fernanda Perrini</v>
          </cell>
          <cell r="K339">
            <v>0</v>
          </cell>
          <cell r="L339">
            <v>1</v>
          </cell>
          <cell r="M339">
            <v>0</v>
          </cell>
          <cell r="N339">
            <v>15</v>
          </cell>
          <cell r="O339" t="str">
            <v>Wendy</v>
          </cell>
          <cell r="P339">
            <v>0</v>
          </cell>
          <cell r="Q339">
            <v>0</v>
          </cell>
          <cell r="R339">
            <v>0</v>
          </cell>
          <cell r="T339">
            <v>15</v>
          </cell>
          <cell r="U339">
            <v>41008</v>
          </cell>
          <cell r="W339" t="str">
            <v>Semana 15</v>
          </cell>
          <cell r="Y339">
            <v>400</v>
          </cell>
        </row>
        <row r="340">
          <cell r="E340">
            <v>10013</v>
          </cell>
          <cell r="F340" t="str">
            <v>a - Entregado</v>
          </cell>
          <cell r="I340">
            <v>0</v>
          </cell>
          <cell r="J340" t="str">
            <v>Gaston Camisani</v>
          </cell>
          <cell r="K340">
            <v>1379</v>
          </cell>
          <cell r="L340">
            <v>6.7613252197430695E-2</v>
          </cell>
          <cell r="M340">
            <v>11481</v>
          </cell>
          <cell r="N340">
            <v>18</v>
          </cell>
          <cell r="O340" t="str">
            <v>Wendy</v>
          </cell>
          <cell r="P340">
            <v>0</v>
          </cell>
          <cell r="Q340">
            <v>0</v>
          </cell>
          <cell r="R340">
            <v>0</v>
          </cell>
          <cell r="T340">
            <v>18</v>
          </cell>
          <cell r="U340">
            <v>41029</v>
          </cell>
          <cell r="W340" t="str">
            <v>Semana 15</v>
          </cell>
          <cell r="Y340">
            <v>1479</v>
          </cell>
        </row>
        <row r="341">
          <cell r="E341">
            <v>10014</v>
          </cell>
          <cell r="F341" t="str">
            <v>h - Anulado</v>
          </cell>
          <cell r="I341">
            <v>0</v>
          </cell>
          <cell r="J341" t="str">
            <v>ANULADO</v>
          </cell>
          <cell r="K341">
            <v>0</v>
          </cell>
          <cell r="L341">
            <v>0</v>
          </cell>
          <cell r="M341">
            <v>0</v>
          </cell>
          <cell r="N341">
            <v>15</v>
          </cell>
          <cell r="O341" t="str">
            <v>Wendy</v>
          </cell>
          <cell r="P341">
            <v>0</v>
          </cell>
          <cell r="Q341">
            <v>0</v>
          </cell>
          <cell r="R341">
            <v>0</v>
          </cell>
          <cell r="T341">
            <v>15</v>
          </cell>
          <cell r="U341">
            <v>41008</v>
          </cell>
          <cell r="W341" t="str">
            <v>Semana 15</v>
          </cell>
          <cell r="Y341">
            <v>0</v>
          </cell>
        </row>
        <row r="342">
          <cell r="E342">
            <v>10015</v>
          </cell>
          <cell r="F342" t="str">
            <v>a - Entregado</v>
          </cell>
          <cell r="G342" t="str">
            <v>12 05</v>
          </cell>
          <cell r="H342">
            <v>41039</v>
          </cell>
          <cell r="I342">
            <v>0</v>
          </cell>
          <cell r="J342" t="str">
            <v>Viviana Rimini</v>
          </cell>
          <cell r="K342">
            <v>100</v>
          </cell>
          <cell r="L342">
            <v>0.92603550295857984</v>
          </cell>
          <cell r="M342">
            <v>0</v>
          </cell>
          <cell r="N342">
            <v>17</v>
          </cell>
          <cell r="O342" t="str">
            <v>Gaby</v>
          </cell>
          <cell r="P342" t="str">
            <v>A-3-047</v>
          </cell>
          <cell r="Q342">
            <v>1352</v>
          </cell>
          <cell r="R342" t="str">
            <v>2012-06-Jun</v>
          </cell>
          <cell r="T342">
            <v>17</v>
          </cell>
          <cell r="U342">
            <v>41022</v>
          </cell>
          <cell r="W342" t="str">
            <v>Semana 15</v>
          </cell>
          <cell r="Y342">
            <v>1352</v>
          </cell>
        </row>
        <row r="343">
          <cell r="E343">
            <v>10016</v>
          </cell>
          <cell r="F343" t="str">
            <v>a - Entregado</v>
          </cell>
          <cell r="G343" t="str">
            <v>12 07</v>
          </cell>
          <cell r="H343">
            <v>41110</v>
          </cell>
          <cell r="I343">
            <v>0</v>
          </cell>
          <cell r="J343" t="str">
            <v>Maria Ines Abelleira</v>
          </cell>
          <cell r="K343">
            <v>0</v>
          </cell>
          <cell r="L343">
            <v>1</v>
          </cell>
          <cell r="M343">
            <v>11449</v>
          </cell>
          <cell r="N343">
            <v>24</v>
          </cell>
          <cell r="O343" t="str">
            <v>Clarisa</v>
          </cell>
          <cell r="P343">
            <v>0</v>
          </cell>
          <cell r="Q343">
            <v>0</v>
          </cell>
          <cell r="R343">
            <v>0</v>
          </cell>
          <cell r="T343">
            <v>24</v>
          </cell>
          <cell r="U343">
            <v>41071</v>
          </cell>
          <cell r="W343" t="str">
            <v>Semana 15</v>
          </cell>
          <cell r="Y343">
            <v>25530</v>
          </cell>
        </row>
        <row r="344">
          <cell r="E344">
            <v>10017</v>
          </cell>
          <cell r="F344" t="str">
            <v>h - Anulado</v>
          </cell>
          <cell r="I344">
            <v>0</v>
          </cell>
          <cell r="J344" t="str">
            <v>Alicia Dellepiane ANULADO</v>
          </cell>
          <cell r="K344">
            <v>0</v>
          </cell>
          <cell r="L344">
            <v>0</v>
          </cell>
          <cell r="M344">
            <v>0</v>
          </cell>
          <cell r="N344">
            <v>17</v>
          </cell>
          <cell r="O344" t="str">
            <v>Wendy</v>
          </cell>
          <cell r="P344">
            <v>0</v>
          </cell>
          <cell r="Q344">
            <v>0</v>
          </cell>
          <cell r="R344">
            <v>0</v>
          </cell>
          <cell r="T344">
            <v>17</v>
          </cell>
          <cell r="U344">
            <v>41022</v>
          </cell>
          <cell r="W344" t="str">
            <v>Semana 15</v>
          </cell>
          <cell r="Y344">
            <v>0</v>
          </cell>
        </row>
        <row r="345">
          <cell r="E345">
            <v>10018</v>
          </cell>
          <cell r="F345" t="str">
            <v>a - Entregado</v>
          </cell>
          <cell r="G345" t="str">
            <v>12 04</v>
          </cell>
          <cell r="H345" t="str">
            <v>?</v>
          </cell>
          <cell r="I345">
            <v>0</v>
          </cell>
          <cell r="J345" t="str">
            <v>Andres Glerean</v>
          </cell>
          <cell r="K345">
            <v>0</v>
          </cell>
          <cell r="L345">
            <v>1</v>
          </cell>
          <cell r="M345">
            <v>0</v>
          </cell>
          <cell r="N345">
            <v>18</v>
          </cell>
          <cell r="O345" t="str">
            <v>Clarisa</v>
          </cell>
          <cell r="P345">
            <v>0</v>
          </cell>
          <cell r="Q345">
            <v>0</v>
          </cell>
          <cell r="R345">
            <v>0</v>
          </cell>
          <cell r="T345">
            <v>18</v>
          </cell>
          <cell r="U345">
            <v>41029</v>
          </cell>
          <cell r="W345" t="str">
            <v>Semana 15</v>
          </cell>
          <cell r="Y345">
            <v>1520</v>
          </cell>
        </row>
        <row r="346">
          <cell r="E346">
            <v>10019</v>
          </cell>
          <cell r="F346" t="str">
            <v>a - Entregado</v>
          </cell>
          <cell r="G346" t="str">
            <v>12 07</v>
          </cell>
          <cell r="H346">
            <v>41105</v>
          </cell>
          <cell r="I346">
            <v>0</v>
          </cell>
          <cell r="J346" t="str">
            <v>Eugenia Alvarez del Valle</v>
          </cell>
          <cell r="K346">
            <v>1872</v>
          </cell>
          <cell r="L346">
            <v>0.5</v>
          </cell>
          <cell r="M346">
            <v>0</v>
          </cell>
          <cell r="N346">
            <v>22</v>
          </cell>
          <cell r="O346" t="str">
            <v>Clarisa</v>
          </cell>
          <cell r="P346">
            <v>0</v>
          </cell>
          <cell r="Q346">
            <v>0</v>
          </cell>
          <cell r="R346">
            <v>0</v>
          </cell>
          <cell r="T346">
            <v>22</v>
          </cell>
          <cell r="U346">
            <v>41057</v>
          </cell>
          <cell r="W346" t="str">
            <v>Semana 15</v>
          </cell>
          <cell r="Y346">
            <v>3744</v>
          </cell>
        </row>
        <row r="347">
          <cell r="E347">
            <v>10020</v>
          </cell>
          <cell r="F347" t="str">
            <v>a - Entregado</v>
          </cell>
          <cell r="G347" t="str">
            <v>12 08</v>
          </cell>
          <cell r="H347">
            <v>41122</v>
          </cell>
          <cell r="I347">
            <v>0</v>
          </cell>
          <cell r="J347" t="str">
            <v>Horacio Sierra</v>
          </cell>
          <cell r="K347">
            <v>0</v>
          </cell>
          <cell r="L347">
            <v>1</v>
          </cell>
          <cell r="M347">
            <v>0</v>
          </cell>
          <cell r="N347">
            <v>24</v>
          </cell>
          <cell r="O347" t="str">
            <v>Clarisa</v>
          </cell>
          <cell r="P347">
            <v>0</v>
          </cell>
          <cell r="Q347">
            <v>0</v>
          </cell>
          <cell r="R347">
            <v>0</v>
          </cell>
          <cell r="T347">
            <v>24</v>
          </cell>
          <cell r="U347">
            <v>41071</v>
          </cell>
          <cell r="W347" t="str">
            <v>Semana 15</v>
          </cell>
          <cell r="Y347">
            <v>10516</v>
          </cell>
        </row>
        <row r="348">
          <cell r="E348">
            <v>10021</v>
          </cell>
          <cell r="F348" t="str">
            <v>a - Entregado</v>
          </cell>
          <cell r="G348" t="str">
            <v>12 07</v>
          </cell>
          <cell r="H348">
            <v>41094</v>
          </cell>
          <cell r="I348">
            <v>0</v>
          </cell>
          <cell r="J348" t="str">
            <v>Carlos Pedeflous</v>
          </cell>
          <cell r="K348">
            <v>0</v>
          </cell>
          <cell r="L348">
            <v>1</v>
          </cell>
          <cell r="M348">
            <v>11484</v>
          </cell>
          <cell r="N348">
            <v>20</v>
          </cell>
          <cell r="O348" t="str">
            <v>Gaby</v>
          </cell>
          <cell r="P348">
            <v>0</v>
          </cell>
          <cell r="Q348">
            <v>0</v>
          </cell>
          <cell r="R348">
            <v>0</v>
          </cell>
          <cell r="T348">
            <v>20</v>
          </cell>
          <cell r="U348">
            <v>41043</v>
          </cell>
          <cell r="W348" t="str">
            <v>Semana 15</v>
          </cell>
          <cell r="Y348">
            <v>3462</v>
          </cell>
        </row>
        <row r="349">
          <cell r="E349">
            <v>10022</v>
          </cell>
          <cell r="F349" t="str">
            <v>a - Entregado</v>
          </cell>
          <cell r="G349" t="str">
            <v>12 07</v>
          </cell>
          <cell r="H349">
            <v>41105</v>
          </cell>
          <cell r="I349">
            <v>0</v>
          </cell>
          <cell r="J349" t="str">
            <v>Fabio Beredicto</v>
          </cell>
          <cell r="K349">
            <v>100</v>
          </cell>
          <cell r="L349">
            <v>0.92603550295857984</v>
          </cell>
          <cell r="M349">
            <v>0</v>
          </cell>
          <cell r="N349">
            <v>18</v>
          </cell>
          <cell r="O349" t="str">
            <v>Wendy</v>
          </cell>
          <cell r="P349">
            <v>0</v>
          </cell>
          <cell r="Q349">
            <v>0</v>
          </cell>
          <cell r="R349">
            <v>0</v>
          </cell>
          <cell r="T349">
            <v>18</v>
          </cell>
          <cell r="U349">
            <v>41029</v>
          </cell>
          <cell r="W349" t="str">
            <v>Semana 16</v>
          </cell>
          <cell r="Y349">
            <v>1352</v>
          </cell>
        </row>
        <row r="350">
          <cell r="E350">
            <v>10023</v>
          </cell>
          <cell r="F350" t="str">
            <v>a - Entregado</v>
          </cell>
          <cell r="G350" t="str">
            <v>12 08</v>
          </cell>
          <cell r="H350">
            <v>41143</v>
          </cell>
          <cell r="I350">
            <v>0</v>
          </cell>
          <cell r="J350" t="str">
            <v>Rosana Setton</v>
          </cell>
          <cell r="K350">
            <v>6303</v>
          </cell>
          <cell r="L350">
            <v>0.58541077418930476</v>
          </cell>
          <cell r="M350">
            <v>0</v>
          </cell>
          <cell r="N350">
            <v>22</v>
          </cell>
          <cell r="O350" t="str">
            <v>Wendy</v>
          </cell>
          <cell r="P350">
            <v>0</v>
          </cell>
          <cell r="Q350">
            <v>0</v>
          </cell>
          <cell r="R350">
            <v>0</v>
          </cell>
          <cell r="T350">
            <v>22</v>
          </cell>
          <cell r="U350">
            <v>41057</v>
          </cell>
          <cell r="W350" t="str">
            <v>Semana 16</v>
          </cell>
          <cell r="Y350">
            <v>15203</v>
          </cell>
        </row>
        <row r="351">
          <cell r="E351">
            <v>10024</v>
          </cell>
          <cell r="F351" t="str">
            <v>a - Entregado</v>
          </cell>
          <cell r="G351" t="str">
            <v>12 04</v>
          </cell>
          <cell r="H351">
            <v>41013</v>
          </cell>
          <cell r="I351">
            <v>0</v>
          </cell>
          <cell r="J351" t="str">
            <v>Maria Gloria Mitre</v>
          </cell>
          <cell r="K351">
            <v>0</v>
          </cell>
          <cell r="L351">
            <v>1</v>
          </cell>
          <cell r="M351">
            <v>0</v>
          </cell>
          <cell r="N351">
            <v>16</v>
          </cell>
          <cell r="O351" t="str">
            <v>Carla</v>
          </cell>
          <cell r="P351">
            <v>0</v>
          </cell>
          <cell r="Q351">
            <v>0</v>
          </cell>
          <cell r="R351">
            <v>0</v>
          </cell>
          <cell r="T351">
            <v>16</v>
          </cell>
          <cell r="U351">
            <v>41015</v>
          </cell>
          <cell r="W351" t="str">
            <v>Semana 16</v>
          </cell>
          <cell r="Y351">
            <v>257</v>
          </cell>
        </row>
        <row r="352">
          <cell r="E352">
            <v>10025</v>
          </cell>
          <cell r="F352" t="str">
            <v>a - Entregado</v>
          </cell>
          <cell r="G352" t="str">
            <v>12 05</v>
          </cell>
          <cell r="H352">
            <v>41059</v>
          </cell>
          <cell r="I352">
            <v>0</v>
          </cell>
          <cell r="J352" t="str">
            <v>Martha Jorgelina Ciuffo</v>
          </cell>
          <cell r="K352">
            <v>0</v>
          </cell>
          <cell r="L352">
            <v>1</v>
          </cell>
          <cell r="M352">
            <v>0</v>
          </cell>
          <cell r="N352">
            <v>19</v>
          </cell>
          <cell r="O352" t="str">
            <v>Wendy</v>
          </cell>
          <cell r="P352" t="str">
            <v>B-3-094</v>
          </cell>
          <cell r="Q352">
            <v>1352</v>
          </cell>
          <cell r="R352" t="str">
            <v>2012-06-Jun</v>
          </cell>
          <cell r="T352">
            <v>19</v>
          </cell>
          <cell r="U352">
            <v>41036</v>
          </cell>
          <cell r="W352" t="str">
            <v>Semana 16</v>
          </cell>
          <cell r="Y352">
            <v>1352</v>
          </cell>
        </row>
        <row r="353">
          <cell r="E353">
            <v>10026</v>
          </cell>
          <cell r="F353" t="str">
            <v>a - Entregado</v>
          </cell>
          <cell r="G353" t="str">
            <v>12 07</v>
          </cell>
          <cell r="H353">
            <v>41095</v>
          </cell>
          <cell r="I353">
            <v>0</v>
          </cell>
          <cell r="J353" t="str">
            <v>Marina Abulafia</v>
          </cell>
          <cell r="K353">
            <v>0</v>
          </cell>
          <cell r="L353">
            <v>1</v>
          </cell>
          <cell r="M353">
            <v>0</v>
          </cell>
          <cell r="N353">
            <v>19</v>
          </cell>
          <cell r="O353" t="str">
            <v>Wendy</v>
          </cell>
          <cell r="P353" t="str">
            <v>A-5-023</v>
          </cell>
          <cell r="Q353">
            <v>1352</v>
          </cell>
          <cell r="R353" t="str">
            <v>2012-06-Jun</v>
          </cell>
          <cell r="T353">
            <v>19</v>
          </cell>
          <cell r="U353">
            <v>41036</v>
          </cell>
          <cell r="W353" t="str">
            <v>Semana 16</v>
          </cell>
          <cell r="Y353">
            <v>1352</v>
          </cell>
        </row>
        <row r="354">
          <cell r="E354">
            <v>10027</v>
          </cell>
          <cell r="F354" t="str">
            <v>a - Entregado</v>
          </cell>
          <cell r="G354" t="str">
            <v>12 05</v>
          </cell>
          <cell r="H354">
            <v>41046</v>
          </cell>
          <cell r="I354">
            <v>0</v>
          </cell>
          <cell r="J354" t="str">
            <v>Veronica Vellaio</v>
          </cell>
          <cell r="K354">
            <v>0</v>
          </cell>
          <cell r="L354">
            <v>1</v>
          </cell>
          <cell r="M354">
            <v>0</v>
          </cell>
          <cell r="N354">
            <v>19</v>
          </cell>
          <cell r="O354" t="str">
            <v>Wendy</v>
          </cell>
          <cell r="P354" t="str">
            <v>A-3-038</v>
          </cell>
          <cell r="Q354">
            <v>1352</v>
          </cell>
          <cell r="R354" t="str">
            <v>2012-05-May</v>
          </cell>
          <cell r="T354">
            <v>19</v>
          </cell>
          <cell r="U354">
            <v>41036</v>
          </cell>
          <cell r="W354" t="str">
            <v>Semana 16</v>
          </cell>
          <cell r="Y354">
            <v>1352</v>
          </cell>
        </row>
        <row r="355">
          <cell r="E355">
            <v>10028</v>
          </cell>
          <cell r="F355" t="str">
            <v>a - Entregado</v>
          </cell>
          <cell r="G355" t="str">
            <v>12 05</v>
          </cell>
          <cell r="H355">
            <v>41039</v>
          </cell>
          <cell r="I355">
            <v>0</v>
          </cell>
          <cell r="J355" t="str">
            <v xml:space="preserve">ROSARIO - Agioletto </v>
          </cell>
          <cell r="K355">
            <v>0</v>
          </cell>
          <cell r="L355">
            <v>1</v>
          </cell>
          <cell r="M355">
            <v>0</v>
          </cell>
          <cell r="N355">
            <v>18</v>
          </cell>
          <cell r="O355" t="str">
            <v>Clarisa</v>
          </cell>
          <cell r="P355">
            <v>0</v>
          </cell>
          <cell r="Q355">
            <v>0</v>
          </cell>
          <cell r="R355">
            <v>0</v>
          </cell>
          <cell r="S355" t="str">
            <v>R</v>
          </cell>
          <cell r="T355">
            <v>18</v>
          </cell>
          <cell r="U355">
            <v>41029</v>
          </cell>
          <cell r="W355" t="str">
            <v>Semana 16</v>
          </cell>
          <cell r="Y355">
            <v>241</v>
          </cell>
        </row>
        <row r="356">
          <cell r="E356">
            <v>10029</v>
          </cell>
          <cell r="F356" t="str">
            <v>a - Entregado</v>
          </cell>
          <cell r="G356" t="str">
            <v>12 08</v>
          </cell>
          <cell r="H356">
            <v>41138</v>
          </cell>
          <cell r="I356">
            <v>0</v>
          </cell>
          <cell r="J356" t="str">
            <v xml:space="preserve">ROSARIO - Manuel Herrera </v>
          </cell>
          <cell r="K356">
            <v>0</v>
          </cell>
          <cell r="L356">
            <v>1</v>
          </cell>
          <cell r="M356">
            <v>0</v>
          </cell>
          <cell r="N356">
            <v>25</v>
          </cell>
          <cell r="O356" t="str">
            <v>Clarisa</v>
          </cell>
          <cell r="P356" t="str">
            <v>A-5-042</v>
          </cell>
          <cell r="Q356">
            <v>15000</v>
          </cell>
          <cell r="R356" t="str">
            <v>2012-07-Jul</v>
          </cell>
          <cell r="S356" t="str">
            <v>R</v>
          </cell>
          <cell r="T356">
            <v>25</v>
          </cell>
          <cell r="U356">
            <v>41078</v>
          </cell>
          <cell r="W356" t="str">
            <v>Semana 16</v>
          </cell>
          <cell r="Y356">
            <v>18349.5</v>
          </cell>
        </row>
        <row r="357">
          <cell r="E357">
            <v>10030</v>
          </cell>
          <cell r="F357" t="str">
            <v>a - Entregado</v>
          </cell>
          <cell r="G357" t="str">
            <v>12 07</v>
          </cell>
          <cell r="H357">
            <v>41108</v>
          </cell>
          <cell r="I357">
            <v>0</v>
          </cell>
          <cell r="J357" t="str">
            <v>Alejandra Mejaletaby</v>
          </cell>
          <cell r="K357">
            <v>0</v>
          </cell>
          <cell r="L357">
            <v>1</v>
          </cell>
          <cell r="M357">
            <v>0</v>
          </cell>
          <cell r="N357">
            <v>22</v>
          </cell>
          <cell r="O357" t="str">
            <v>Wendy</v>
          </cell>
          <cell r="P357">
            <v>0</v>
          </cell>
          <cell r="Q357">
            <v>0</v>
          </cell>
          <cell r="R357">
            <v>0</v>
          </cell>
          <cell r="T357">
            <v>22</v>
          </cell>
          <cell r="U357">
            <v>41057</v>
          </cell>
          <cell r="W357" t="str">
            <v>Semana 16</v>
          </cell>
          <cell r="Y357">
            <v>6380</v>
          </cell>
        </row>
        <row r="358">
          <cell r="E358">
            <v>10031</v>
          </cell>
          <cell r="F358" t="str">
            <v>a - Entregado</v>
          </cell>
          <cell r="G358" t="str">
            <v>12 08</v>
          </cell>
          <cell r="H358">
            <v>41137</v>
          </cell>
          <cell r="I358">
            <v>0</v>
          </cell>
          <cell r="J358" t="str">
            <v>Ramon Nunez</v>
          </cell>
          <cell r="K358">
            <v>0</v>
          </cell>
          <cell r="L358">
            <v>1</v>
          </cell>
          <cell r="M358">
            <v>0</v>
          </cell>
          <cell r="N358">
            <v>25</v>
          </cell>
          <cell r="O358" t="str">
            <v>Carla</v>
          </cell>
          <cell r="P358">
            <v>0</v>
          </cell>
          <cell r="Q358">
            <v>0</v>
          </cell>
          <cell r="R358">
            <v>0</v>
          </cell>
          <cell r="T358">
            <v>25</v>
          </cell>
          <cell r="U358">
            <v>41078</v>
          </cell>
          <cell r="W358" t="str">
            <v>Semana 16</v>
          </cell>
          <cell r="Y358">
            <v>7500</v>
          </cell>
        </row>
        <row r="359">
          <cell r="E359">
            <v>10032</v>
          </cell>
          <cell r="F359" t="str">
            <v>h - Anulado</v>
          </cell>
          <cell r="G359" t="str">
            <v>12 07</v>
          </cell>
          <cell r="H359">
            <v>41100</v>
          </cell>
          <cell r="I359">
            <v>0</v>
          </cell>
          <cell r="J359" t="str">
            <v>CORDOBA -ANULADO reemplazo</v>
          </cell>
          <cell r="K359">
            <v>0</v>
          </cell>
          <cell r="L359">
            <v>0</v>
          </cell>
          <cell r="M359">
            <v>0</v>
          </cell>
          <cell r="N359">
            <v>25</v>
          </cell>
          <cell r="O359" t="str">
            <v>Clarisa</v>
          </cell>
          <cell r="P359">
            <v>0</v>
          </cell>
          <cell r="Q359">
            <v>0</v>
          </cell>
          <cell r="R359">
            <v>0</v>
          </cell>
          <cell r="S359" t="str">
            <v>C</v>
          </cell>
          <cell r="T359">
            <v>25</v>
          </cell>
          <cell r="U359">
            <v>41078</v>
          </cell>
          <cell r="W359" t="str">
            <v>Semana 16</v>
          </cell>
          <cell r="Y359">
            <v>0</v>
          </cell>
        </row>
        <row r="360">
          <cell r="E360">
            <v>10033</v>
          </cell>
          <cell r="F360" t="str">
            <v>a - Entregado</v>
          </cell>
          <cell r="G360" t="str">
            <v>12 08</v>
          </cell>
          <cell r="H360">
            <v>41125</v>
          </cell>
          <cell r="I360">
            <v>0</v>
          </cell>
          <cell r="J360" t="str">
            <v>Karina Garzon</v>
          </cell>
          <cell r="K360">
            <v>1272</v>
          </cell>
          <cell r="L360">
            <v>0.8824616521899834</v>
          </cell>
          <cell r="M360">
            <v>0</v>
          </cell>
          <cell r="N360">
            <v>25</v>
          </cell>
          <cell r="O360" t="str">
            <v>Gaby</v>
          </cell>
          <cell r="P360">
            <v>0</v>
          </cell>
          <cell r="Q360">
            <v>0</v>
          </cell>
          <cell r="R360">
            <v>0</v>
          </cell>
          <cell r="T360">
            <v>25</v>
          </cell>
          <cell r="U360">
            <v>41078</v>
          </cell>
          <cell r="W360" t="str">
            <v>Semana 16</v>
          </cell>
          <cell r="Y360">
            <v>10822</v>
          </cell>
        </row>
        <row r="361">
          <cell r="E361">
            <v>10034</v>
          </cell>
          <cell r="F361" t="str">
            <v>h - Anulado</v>
          </cell>
          <cell r="G361" t="str">
            <v>12 07</v>
          </cell>
          <cell r="H361">
            <v>41113</v>
          </cell>
          <cell r="I361">
            <v>0</v>
          </cell>
          <cell r="J361" t="str">
            <v>CORDOBA - Agioletto ANULADO</v>
          </cell>
          <cell r="K361">
            <v>0</v>
          </cell>
          <cell r="L361">
            <v>0</v>
          </cell>
          <cell r="M361">
            <v>0</v>
          </cell>
          <cell r="N361">
            <v>25</v>
          </cell>
          <cell r="O361" t="str">
            <v>Clarisa</v>
          </cell>
          <cell r="P361">
            <v>0</v>
          </cell>
          <cell r="Q361">
            <v>0</v>
          </cell>
          <cell r="R361">
            <v>0</v>
          </cell>
          <cell r="S361" t="str">
            <v>C</v>
          </cell>
          <cell r="T361">
            <v>25</v>
          </cell>
          <cell r="U361">
            <v>41078</v>
          </cell>
          <cell r="W361" t="str">
            <v>Semana 17</v>
          </cell>
          <cell r="Y361">
            <v>0</v>
          </cell>
        </row>
        <row r="362">
          <cell r="E362">
            <v>10035</v>
          </cell>
          <cell r="F362" t="str">
            <v>a - Entregado</v>
          </cell>
          <cell r="G362" t="str">
            <v>12 07</v>
          </cell>
          <cell r="H362">
            <v>41110</v>
          </cell>
          <cell r="I362">
            <v>0</v>
          </cell>
          <cell r="J362" t="str">
            <v>Polo Ferro</v>
          </cell>
          <cell r="K362">
            <v>0</v>
          </cell>
          <cell r="L362">
            <v>1</v>
          </cell>
          <cell r="M362">
            <v>0</v>
          </cell>
          <cell r="N362">
            <v>23</v>
          </cell>
          <cell r="O362" t="str">
            <v>Carla</v>
          </cell>
          <cell r="P362">
            <v>0</v>
          </cell>
          <cell r="Q362">
            <v>0</v>
          </cell>
          <cell r="R362">
            <v>0</v>
          </cell>
          <cell r="T362">
            <v>23</v>
          </cell>
          <cell r="U362">
            <v>41436</v>
          </cell>
          <cell r="W362" t="str">
            <v>Semana 17</v>
          </cell>
          <cell r="Y362">
            <v>12731</v>
          </cell>
        </row>
        <row r="363">
          <cell r="E363">
            <v>10036</v>
          </cell>
          <cell r="F363" t="str">
            <v>a - Entregado</v>
          </cell>
          <cell r="G363" t="str">
            <v>12 08</v>
          </cell>
          <cell r="H363">
            <v>41127</v>
          </cell>
          <cell r="I363">
            <v>0</v>
          </cell>
          <cell r="J363" t="str">
            <v>Claudio Alberto Macri</v>
          </cell>
          <cell r="K363">
            <v>-0.16999999999825377</v>
          </cell>
          <cell r="L363">
            <v>1.0000101918465227</v>
          </cell>
          <cell r="M363">
            <v>0</v>
          </cell>
          <cell r="N363">
            <v>25</v>
          </cell>
          <cell r="O363" t="str">
            <v>Wendy</v>
          </cell>
          <cell r="P363" t="str">
            <v>A-3-053</v>
          </cell>
          <cell r="Q363">
            <v>16680</v>
          </cell>
          <cell r="R363" t="str">
            <v>2012-06-Jun</v>
          </cell>
          <cell r="T363">
            <v>25</v>
          </cell>
          <cell r="U363">
            <v>41450</v>
          </cell>
          <cell r="W363" t="str">
            <v>Semana 17</v>
          </cell>
          <cell r="Y363">
            <v>16680</v>
          </cell>
        </row>
        <row r="364">
          <cell r="E364">
            <v>10037</v>
          </cell>
          <cell r="F364" t="str">
            <v>a - Entregado</v>
          </cell>
          <cell r="G364" t="str">
            <v>12 04</v>
          </cell>
          <cell r="H364" t="str">
            <v>?</v>
          </cell>
          <cell r="I364">
            <v>0</v>
          </cell>
          <cell r="J364" t="str">
            <v>Gustavo Cabral</v>
          </cell>
          <cell r="K364">
            <v>0</v>
          </cell>
          <cell r="L364">
            <v>1</v>
          </cell>
          <cell r="M364">
            <v>0</v>
          </cell>
          <cell r="N364">
            <v>19</v>
          </cell>
          <cell r="O364" t="str">
            <v>Wendy</v>
          </cell>
          <cell r="P364">
            <v>0</v>
          </cell>
          <cell r="Q364">
            <v>0</v>
          </cell>
          <cell r="R364">
            <v>0</v>
          </cell>
          <cell r="T364">
            <v>19</v>
          </cell>
          <cell r="U364">
            <v>41408</v>
          </cell>
          <cell r="W364" t="str">
            <v>Semana 17</v>
          </cell>
          <cell r="Y364">
            <v>1220</v>
          </cell>
        </row>
        <row r="365">
          <cell r="E365">
            <v>10038</v>
          </cell>
          <cell r="F365" t="str">
            <v>a - Entregado</v>
          </cell>
          <cell r="G365" t="str">
            <v>12 07</v>
          </cell>
          <cell r="H365">
            <v>41092</v>
          </cell>
          <cell r="I365">
            <v>0</v>
          </cell>
          <cell r="J365" t="str">
            <v>Mariana Valdettaro</v>
          </cell>
          <cell r="K365">
            <v>0</v>
          </cell>
          <cell r="L365">
            <v>1</v>
          </cell>
          <cell r="M365">
            <v>0</v>
          </cell>
          <cell r="N365">
            <v>25</v>
          </cell>
          <cell r="O365" t="str">
            <v>Clarisa</v>
          </cell>
          <cell r="P365" t="str">
            <v>A-6-008</v>
          </cell>
          <cell r="Q365">
            <v>9820</v>
          </cell>
          <cell r="R365" t="str">
            <v>2012-07-Jul</v>
          </cell>
          <cell r="T365">
            <v>25</v>
          </cell>
          <cell r="U365">
            <v>41450</v>
          </cell>
          <cell r="W365" t="str">
            <v>Semana 17</v>
          </cell>
          <cell r="Y365">
            <v>9820</v>
          </cell>
        </row>
        <row r="366">
          <cell r="E366">
            <v>10039</v>
          </cell>
          <cell r="F366" t="str">
            <v>a - Entregado</v>
          </cell>
          <cell r="G366" t="str">
            <v>12 04</v>
          </cell>
          <cell r="H366" t="str">
            <v>?</v>
          </cell>
          <cell r="I366">
            <v>0</v>
          </cell>
          <cell r="J366" t="str">
            <v>Marina/Teresa</v>
          </cell>
          <cell r="K366">
            <v>0</v>
          </cell>
          <cell r="L366">
            <v>1</v>
          </cell>
          <cell r="M366">
            <v>0</v>
          </cell>
          <cell r="N366">
            <v>21</v>
          </cell>
          <cell r="O366" t="str">
            <v>Wendy</v>
          </cell>
          <cell r="P366" t="str">
            <v>A-3-056</v>
          </cell>
          <cell r="Q366">
            <v>12640</v>
          </cell>
          <cell r="R366" t="str">
            <v>2012-06-Jun</v>
          </cell>
          <cell r="T366">
            <v>21</v>
          </cell>
          <cell r="U366">
            <v>41422</v>
          </cell>
          <cell r="W366" t="str">
            <v>Semana 17</v>
          </cell>
          <cell r="Y366">
            <v>1352</v>
          </cell>
        </row>
        <row r="367">
          <cell r="E367">
            <v>10040</v>
          </cell>
          <cell r="F367" t="str">
            <v>a - Entregado</v>
          </cell>
          <cell r="G367" t="str">
            <v>12 01</v>
          </cell>
          <cell r="H367">
            <v>41194</v>
          </cell>
          <cell r="I367">
            <v>0</v>
          </cell>
          <cell r="J367" t="str">
            <v>Maria Teresa Pastoriza</v>
          </cell>
          <cell r="K367">
            <v>0.7999999999992724</v>
          </cell>
          <cell r="L367">
            <v>0.99996835543179019</v>
          </cell>
          <cell r="M367">
            <v>0</v>
          </cell>
          <cell r="N367">
            <v>25</v>
          </cell>
          <cell r="O367" t="str">
            <v>Clarisa</v>
          </cell>
          <cell r="P367" t="str">
            <v>A-3-032</v>
          </cell>
          <cell r="Q367">
            <v>12620</v>
          </cell>
          <cell r="R367" t="str">
            <v>2012-04-Abr</v>
          </cell>
          <cell r="T367">
            <v>25</v>
          </cell>
          <cell r="U367">
            <v>41450</v>
          </cell>
          <cell r="W367" t="str">
            <v>Semana 17</v>
          </cell>
          <cell r="Y367">
            <v>25280.799999999999</v>
          </cell>
        </row>
        <row r="368">
          <cell r="E368">
            <v>10041</v>
          </cell>
          <cell r="F368" t="str">
            <v>a - Entregado</v>
          </cell>
          <cell r="G368" t="str">
            <v>12 08</v>
          </cell>
          <cell r="H368">
            <v>41127</v>
          </cell>
          <cell r="I368">
            <v>0</v>
          </cell>
          <cell r="J368" t="str">
            <v>Juan Cesar Rodriguez</v>
          </cell>
          <cell r="K368">
            <v>0</v>
          </cell>
          <cell r="L368">
            <v>1</v>
          </cell>
          <cell r="M368">
            <v>0</v>
          </cell>
          <cell r="N368">
            <v>25</v>
          </cell>
          <cell r="O368" t="str">
            <v>Clarisa</v>
          </cell>
          <cell r="P368">
            <v>0</v>
          </cell>
          <cell r="Q368">
            <v>0</v>
          </cell>
          <cell r="R368">
            <v>0</v>
          </cell>
          <cell r="T368">
            <v>25</v>
          </cell>
          <cell r="U368">
            <v>41450</v>
          </cell>
          <cell r="W368" t="str">
            <v>Semana 17</v>
          </cell>
          <cell r="Y368">
            <v>20000</v>
          </cell>
        </row>
        <row r="369">
          <cell r="E369">
            <v>10042</v>
          </cell>
          <cell r="F369" t="str">
            <v>a - Entregado</v>
          </cell>
          <cell r="G369" t="str">
            <v>12 06</v>
          </cell>
          <cell r="H369">
            <v>41061</v>
          </cell>
          <cell r="I369">
            <v>0</v>
          </cell>
          <cell r="J369" t="str">
            <v>CORDOBA - Agioletto</v>
          </cell>
          <cell r="K369">
            <v>0</v>
          </cell>
          <cell r="L369">
            <v>1</v>
          </cell>
          <cell r="M369">
            <v>0</v>
          </cell>
          <cell r="N369">
            <v>17</v>
          </cell>
          <cell r="O369" t="str">
            <v>Clarisa</v>
          </cell>
          <cell r="P369">
            <v>0</v>
          </cell>
          <cell r="Q369">
            <v>0</v>
          </cell>
          <cell r="R369">
            <v>0</v>
          </cell>
          <cell r="S369" t="str">
            <v>C</v>
          </cell>
          <cell r="T369">
            <v>17</v>
          </cell>
          <cell r="U369">
            <v>41394</v>
          </cell>
          <cell r="W369" t="str">
            <v>Semana 17</v>
          </cell>
          <cell r="Y369">
            <v>610</v>
          </cell>
        </row>
        <row r="370">
          <cell r="E370">
            <v>10043</v>
          </cell>
          <cell r="F370" t="str">
            <v>a - Entregado</v>
          </cell>
          <cell r="G370" t="str">
            <v>12 07</v>
          </cell>
          <cell r="H370">
            <v>41116</v>
          </cell>
          <cell r="I370">
            <v>0</v>
          </cell>
          <cell r="J370" t="str">
            <v xml:space="preserve">ROSARIO - Ariel Meroi </v>
          </cell>
          <cell r="K370">
            <v>-0.3999999999996362</v>
          </cell>
          <cell r="L370">
            <v>1.0000423746768929</v>
          </cell>
          <cell r="M370">
            <v>0</v>
          </cell>
          <cell r="N370">
            <v>25</v>
          </cell>
          <cell r="O370" t="str">
            <v>Clarisa</v>
          </cell>
          <cell r="P370" t="str">
            <v>A-5-058</v>
          </cell>
          <cell r="Q370">
            <v>25000</v>
          </cell>
          <cell r="R370" t="str">
            <v>2012-08-Ago</v>
          </cell>
          <cell r="S370" t="str">
            <v>R</v>
          </cell>
          <cell r="T370">
            <v>25</v>
          </cell>
          <cell r="U370">
            <v>41450</v>
          </cell>
          <cell r="W370" t="str">
            <v>Semana 17</v>
          </cell>
          <cell r="Y370">
            <v>9439.6</v>
          </cell>
        </row>
        <row r="371">
          <cell r="E371">
            <v>10044</v>
          </cell>
          <cell r="F371" t="str">
            <v>a - Entregado</v>
          </cell>
          <cell r="G371" t="str">
            <v>12 07</v>
          </cell>
          <cell r="H371">
            <v>41115</v>
          </cell>
          <cell r="I371">
            <v>0</v>
          </cell>
          <cell r="J371" t="str">
            <v>Ileana Zecchi</v>
          </cell>
          <cell r="K371">
            <v>-0.2999999999992724</v>
          </cell>
          <cell r="L371">
            <v>1.0000113016911096</v>
          </cell>
          <cell r="M371">
            <v>0</v>
          </cell>
          <cell r="N371">
            <v>25</v>
          </cell>
          <cell r="O371" t="str">
            <v>Gaby</v>
          </cell>
          <cell r="P371" t="str">
            <v>A-6-012</v>
          </cell>
          <cell r="Q371">
            <v>20000</v>
          </cell>
          <cell r="R371" t="str">
            <v>2012-07-Jul</v>
          </cell>
          <cell r="T371">
            <v>25</v>
          </cell>
          <cell r="U371">
            <v>41450</v>
          </cell>
          <cell r="W371" t="str">
            <v>Semana 17</v>
          </cell>
          <cell r="Y371">
            <v>26544.7</v>
          </cell>
        </row>
        <row r="372">
          <cell r="E372">
            <v>10045</v>
          </cell>
          <cell r="F372" t="str">
            <v>a - Entregado</v>
          </cell>
          <cell r="G372" t="str">
            <v>12 07</v>
          </cell>
          <cell r="H372">
            <v>41115</v>
          </cell>
          <cell r="I372">
            <v>0</v>
          </cell>
          <cell r="J372" t="str">
            <v>Ileana Zecchi</v>
          </cell>
          <cell r="K372">
            <v>-2</v>
          </cell>
          <cell r="L372">
            <v>1.0001432870038687</v>
          </cell>
          <cell r="M372">
            <v>0</v>
          </cell>
          <cell r="N372">
            <v>25</v>
          </cell>
          <cell r="O372" t="str">
            <v>Gaby</v>
          </cell>
          <cell r="P372" t="str">
            <v>A-6-013</v>
          </cell>
          <cell r="Q372">
            <v>20502.7</v>
          </cell>
          <cell r="R372" t="str">
            <v>2012-07-Jul</v>
          </cell>
          <cell r="T372">
            <v>25</v>
          </cell>
          <cell r="U372">
            <v>41450</v>
          </cell>
          <cell r="W372" t="str">
            <v>Semana 17</v>
          </cell>
          <cell r="Y372">
            <v>13958</v>
          </cell>
        </row>
        <row r="373">
          <cell r="E373">
            <v>10046</v>
          </cell>
          <cell r="F373" t="str">
            <v>a - Entregado</v>
          </cell>
          <cell r="G373" t="str">
            <v>12 06</v>
          </cell>
          <cell r="H373">
            <v>41071</v>
          </cell>
          <cell r="I373">
            <v>0</v>
          </cell>
          <cell r="J373" t="str">
            <v>Natalia Muzio</v>
          </cell>
          <cell r="K373">
            <v>0</v>
          </cell>
          <cell r="L373">
            <v>1</v>
          </cell>
          <cell r="M373">
            <v>0</v>
          </cell>
          <cell r="N373">
            <v>20</v>
          </cell>
          <cell r="O373" t="str">
            <v>Clarisa</v>
          </cell>
          <cell r="P373">
            <v>0</v>
          </cell>
          <cell r="Q373">
            <v>0</v>
          </cell>
          <cell r="R373">
            <v>0</v>
          </cell>
          <cell r="T373">
            <v>20</v>
          </cell>
          <cell r="U373">
            <v>41415</v>
          </cell>
          <cell r="W373" t="str">
            <v>Semana 17</v>
          </cell>
          <cell r="Y373">
            <v>1272</v>
          </cell>
        </row>
        <row r="374">
          <cell r="E374">
            <v>10047</v>
          </cell>
          <cell r="F374" t="str">
            <v>a - Entregado</v>
          </cell>
          <cell r="G374" t="str">
            <v>12 08</v>
          </cell>
          <cell r="H374">
            <v>41124</v>
          </cell>
          <cell r="I374">
            <v>0</v>
          </cell>
          <cell r="J374" t="str">
            <v>Carina Purita</v>
          </cell>
          <cell r="K374">
            <v>0</v>
          </cell>
          <cell r="L374">
            <v>1</v>
          </cell>
          <cell r="M374">
            <v>0</v>
          </cell>
          <cell r="N374">
            <v>25</v>
          </cell>
          <cell r="O374" t="str">
            <v>Wendy</v>
          </cell>
          <cell r="P374" t="str">
            <v>B-3-101</v>
          </cell>
          <cell r="Q374">
            <v>12723</v>
          </cell>
          <cell r="R374" t="str">
            <v>2012-08-Ago</v>
          </cell>
          <cell r="T374">
            <v>25</v>
          </cell>
          <cell r="U374">
            <v>41450</v>
          </cell>
          <cell r="W374" t="str">
            <v>Semana 17</v>
          </cell>
          <cell r="Y374">
            <v>12723</v>
          </cell>
        </row>
        <row r="375">
          <cell r="E375">
            <v>10048</v>
          </cell>
          <cell r="F375" t="str">
            <v>h - Anulado</v>
          </cell>
          <cell r="I375">
            <v>0</v>
          </cell>
          <cell r="J375" t="str">
            <v>ANULADO</v>
          </cell>
          <cell r="K375">
            <v>0</v>
          </cell>
          <cell r="L375">
            <v>0</v>
          </cell>
          <cell r="M375">
            <v>0</v>
          </cell>
          <cell r="N375">
            <v>17</v>
          </cell>
          <cell r="O375" t="str">
            <v>Clarisa</v>
          </cell>
          <cell r="P375">
            <v>0</v>
          </cell>
          <cell r="Q375">
            <v>0</v>
          </cell>
          <cell r="R375">
            <v>0</v>
          </cell>
          <cell r="T375">
            <v>17</v>
          </cell>
          <cell r="U375">
            <v>41394</v>
          </cell>
          <cell r="W375" t="str">
            <v>Semana 17</v>
          </cell>
          <cell r="Y375">
            <v>0</v>
          </cell>
        </row>
        <row r="376">
          <cell r="E376">
            <v>10049</v>
          </cell>
          <cell r="F376" t="str">
            <v>a - Entregado</v>
          </cell>
          <cell r="G376" t="str">
            <v>12 04</v>
          </cell>
          <cell r="H376">
            <v>41024</v>
          </cell>
          <cell r="I376">
            <v>0</v>
          </cell>
          <cell r="J376" t="str">
            <v>Beatriz Godoy</v>
          </cell>
          <cell r="K376">
            <v>0</v>
          </cell>
          <cell r="L376">
            <v>1</v>
          </cell>
          <cell r="M376">
            <v>0</v>
          </cell>
          <cell r="N376">
            <v>17</v>
          </cell>
          <cell r="O376" t="str">
            <v>Clarisa</v>
          </cell>
          <cell r="P376">
            <v>0</v>
          </cell>
          <cell r="Q376">
            <v>0</v>
          </cell>
          <cell r="R376">
            <v>0</v>
          </cell>
          <cell r="T376">
            <v>17</v>
          </cell>
          <cell r="U376">
            <v>41394</v>
          </cell>
          <cell r="W376" t="str">
            <v>Semana 17</v>
          </cell>
          <cell r="Y376">
            <v>390</v>
          </cell>
        </row>
        <row r="377">
          <cell r="E377">
            <v>10050</v>
          </cell>
          <cell r="F377" t="str">
            <v>a - Entregado</v>
          </cell>
          <cell r="G377" t="str">
            <v>12 06</v>
          </cell>
          <cell r="H377">
            <v>41080</v>
          </cell>
          <cell r="I377">
            <v>0</v>
          </cell>
          <cell r="J377" t="str">
            <v>Juan Jose Nunez</v>
          </cell>
          <cell r="K377">
            <v>0</v>
          </cell>
          <cell r="L377">
            <v>1</v>
          </cell>
          <cell r="M377">
            <v>0</v>
          </cell>
          <cell r="N377">
            <v>20</v>
          </cell>
          <cell r="O377" t="str">
            <v>Gaby</v>
          </cell>
          <cell r="P377">
            <v>0</v>
          </cell>
          <cell r="Q377">
            <v>0</v>
          </cell>
          <cell r="R377">
            <v>0</v>
          </cell>
          <cell r="T377">
            <v>20</v>
          </cell>
          <cell r="U377">
            <v>41415</v>
          </cell>
          <cell r="W377" t="str">
            <v>Semana 17</v>
          </cell>
          <cell r="Y377">
            <v>1432</v>
          </cell>
        </row>
        <row r="378">
          <cell r="E378">
            <v>10051</v>
          </cell>
          <cell r="F378" t="str">
            <v>h - Anulado</v>
          </cell>
          <cell r="G378" t="str">
            <v>12 05</v>
          </cell>
          <cell r="H378">
            <v>41038</v>
          </cell>
          <cell r="I378">
            <v>0</v>
          </cell>
          <cell r="J378" t="str">
            <v>ANULADO</v>
          </cell>
          <cell r="K378">
            <v>0</v>
          </cell>
          <cell r="L378">
            <v>0</v>
          </cell>
          <cell r="M378">
            <v>0</v>
          </cell>
          <cell r="N378">
            <v>17</v>
          </cell>
          <cell r="O378" t="str">
            <v>Wendy</v>
          </cell>
          <cell r="P378">
            <v>0</v>
          </cell>
          <cell r="Q378">
            <v>0</v>
          </cell>
          <cell r="R378">
            <v>0</v>
          </cell>
          <cell r="T378">
            <v>17</v>
          </cell>
          <cell r="U378">
            <v>41394</v>
          </cell>
          <cell r="W378" t="str">
            <v>Semana 17</v>
          </cell>
          <cell r="Y378">
            <v>0</v>
          </cell>
        </row>
        <row r="379">
          <cell r="E379">
            <v>10052</v>
          </cell>
          <cell r="F379" t="str">
            <v>h - Anulado</v>
          </cell>
          <cell r="I379">
            <v>0</v>
          </cell>
          <cell r="J379" t="str">
            <v>Mariano Rios ANULADO</v>
          </cell>
          <cell r="K379">
            <v>0</v>
          </cell>
          <cell r="L379">
            <v>0</v>
          </cell>
          <cell r="M379">
            <v>0</v>
          </cell>
          <cell r="N379">
            <v>19</v>
          </cell>
          <cell r="O379" t="str">
            <v>Wendy</v>
          </cell>
          <cell r="P379">
            <v>0</v>
          </cell>
          <cell r="Q379">
            <v>0</v>
          </cell>
          <cell r="R379">
            <v>0</v>
          </cell>
          <cell r="T379">
            <v>19</v>
          </cell>
          <cell r="U379">
            <v>41408</v>
          </cell>
          <cell r="W379" t="str">
            <v>Semana 17</v>
          </cell>
          <cell r="Y379">
            <v>0</v>
          </cell>
        </row>
        <row r="380">
          <cell r="E380">
            <v>10053</v>
          </cell>
          <cell r="F380" t="str">
            <v>a - Entregado</v>
          </cell>
          <cell r="G380" t="str">
            <v>12 08</v>
          </cell>
          <cell r="H380">
            <v>41131</v>
          </cell>
          <cell r="I380">
            <v>0</v>
          </cell>
          <cell r="J380" t="str">
            <v xml:space="preserve">ROSARIO - Jaquelina Pizzi </v>
          </cell>
          <cell r="K380">
            <v>0</v>
          </cell>
          <cell r="L380">
            <v>1</v>
          </cell>
          <cell r="M380">
            <v>0</v>
          </cell>
          <cell r="N380">
            <v>26</v>
          </cell>
          <cell r="O380" t="str">
            <v>Clarisa</v>
          </cell>
          <cell r="P380" t="str">
            <v>A-5-059</v>
          </cell>
          <cell r="Q380">
            <v>25000</v>
          </cell>
          <cell r="R380" t="str">
            <v>2012-08-Ago</v>
          </cell>
          <cell r="S380" t="str">
            <v>R</v>
          </cell>
          <cell r="T380">
            <v>26</v>
          </cell>
          <cell r="U380">
            <v>41457</v>
          </cell>
          <cell r="W380" t="str">
            <v>Semana 17</v>
          </cell>
          <cell r="Y380">
            <v>22124</v>
          </cell>
        </row>
        <row r="381">
          <cell r="E381">
            <v>10054</v>
          </cell>
          <cell r="F381" t="str">
            <v>a - Entregado</v>
          </cell>
          <cell r="G381" t="str">
            <v>12 10</v>
          </cell>
          <cell r="H381">
            <v>41184</v>
          </cell>
          <cell r="I381">
            <v>0</v>
          </cell>
          <cell r="J381" t="str">
            <v xml:space="preserve">ROSARIO - Jaquelina Pizzi </v>
          </cell>
          <cell r="K381">
            <v>0</v>
          </cell>
          <cell r="L381">
            <v>1</v>
          </cell>
          <cell r="M381">
            <v>0</v>
          </cell>
          <cell r="N381">
            <v>26</v>
          </cell>
          <cell r="O381" t="str">
            <v>Clarisa</v>
          </cell>
          <cell r="P381" t="str">
            <v>A-5-060</v>
          </cell>
          <cell r="Q381">
            <v>10000</v>
          </cell>
          <cell r="R381" t="str">
            <v>2012-08-Ago</v>
          </cell>
          <cell r="S381" t="str">
            <v>R</v>
          </cell>
          <cell r="T381">
            <v>26</v>
          </cell>
          <cell r="U381">
            <v>41457</v>
          </cell>
          <cell r="W381" t="str">
            <v>Semana 17</v>
          </cell>
          <cell r="Y381">
            <v>23283</v>
          </cell>
        </row>
        <row r="382">
          <cell r="E382">
            <v>10055</v>
          </cell>
          <cell r="F382" t="str">
            <v>a - Entregado</v>
          </cell>
          <cell r="G382" t="str">
            <v>12 11</v>
          </cell>
          <cell r="H382">
            <v>41242</v>
          </cell>
          <cell r="I382">
            <v>0</v>
          </cell>
          <cell r="J382" t="str">
            <v>Viviana Garcia</v>
          </cell>
          <cell r="K382">
            <v>0</v>
          </cell>
          <cell r="L382">
            <v>1</v>
          </cell>
          <cell r="M382">
            <v>0</v>
          </cell>
          <cell r="N382">
            <v>26</v>
          </cell>
          <cell r="O382" t="str">
            <v>Clarisa</v>
          </cell>
          <cell r="P382" t="str">
            <v>A-3-035</v>
          </cell>
          <cell r="Q382">
            <v>17304</v>
          </cell>
          <cell r="R382" t="str">
            <v>2012-05-May</v>
          </cell>
          <cell r="T382">
            <v>26</v>
          </cell>
          <cell r="U382">
            <v>41457</v>
          </cell>
          <cell r="W382" t="str">
            <v>Semana 17</v>
          </cell>
          <cell r="Y382">
            <v>17300</v>
          </cell>
        </row>
        <row r="383">
          <cell r="E383">
            <v>10056</v>
          </cell>
          <cell r="F383" t="str">
            <v>a - Entregado</v>
          </cell>
          <cell r="G383" t="str">
            <v>12 04</v>
          </cell>
          <cell r="H383">
            <v>41025</v>
          </cell>
          <cell r="I383">
            <v>0</v>
          </cell>
          <cell r="J383" t="str">
            <v>Mirta Brotz</v>
          </cell>
          <cell r="K383">
            <v>0</v>
          </cell>
          <cell r="L383">
            <v>1</v>
          </cell>
          <cell r="M383">
            <v>0</v>
          </cell>
          <cell r="N383">
            <v>17</v>
          </cell>
          <cell r="O383" t="str">
            <v>Clarisa</v>
          </cell>
          <cell r="P383">
            <v>0</v>
          </cell>
          <cell r="Q383">
            <v>0</v>
          </cell>
          <cell r="R383">
            <v>0</v>
          </cell>
          <cell r="T383">
            <v>17</v>
          </cell>
          <cell r="U383">
            <v>41394</v>
          </cell>
          <cell r="W383" t="str">
            <v>Semana 17</v>
          </cell>
          <cell r="Y383">
            <v>143</v>
          </cell>
        </row>
        <row r="384">
          <cell r="E384">
            <v>10057</v>
          </cell>
          <cell r="F384" t="str">
            <v>a - Entregado</v>
          </cell>
          <cell r="I384">
            <v>0</v>
          </cell>
          <cell r="J384" t="str">
            <v>CORDOBA - Agioletto</v>
          </cell>
          <cell r="K384">
            <v>0</v>
          </cell>
          <cell r="L384">
            <v>1</v>
          </cell>
          <cell r="M384">
            <v>0</v>
          </cell>
          <cell r="N384">
            <v>23</v>
          </cell>
          <cell r="O384" t="str">
            <v>Clarisa</v>
          </cell>
          <cell r="P384">
            <v>0</v>
          </cell>
          <cell r="Q384">
            <v>0</v>
          </cell>
          <cell r="R384">
            <v>0</v>
          </cell>
          <cell r="S384" t="str">
            <v>C</v>
          </cell>
          <cell r="T384">
            <v>23</v>
          </cell>
          <cell r="U384">
            <v>41436</v>
          </cell>
          <cell r="W384" t="str">
            <v>Semana 17</v>
          </cell>
          <cell r="Y384">
            <v>5450</v>
          </cell>
        </row>
        <row r="385">
          <cell r="E385">
            <v>10058</v>
          </cell>
          <cell r="F385" t="str">
            <v>a - Entregado</v>
          </cell>
          <cell r="G385" t="str">
            <v>12 07</v>
          </cell>
          <cell r="H385">
            <v>41100</v>
          </cell>
          <cell r="I385">
            <v>0</v>
          </cell>
          <cell r="J385" t="str">
            <v>CORDOBA - Agioletto</v>
          </cell>
          <cell r="K385">
            <v>0</v>
          </cell>
          <cell r="L385">
            <v>1</v>
          </cell>
          <cell r="M385">
            <v>0</v>
          </cell>
          <cell r="N385">
            <v>23</v>
          </cell>
          <cell r="O385" t="str">
            <v>Clarisa</v>
          </cell>
          <cell r="P385">
            <v>0</v>
          </cell>
          <cell r="Q385">
            <v>0</v>
          </cell>
          <cell r="R385">
            <v>0</v>
          </cell>
          <cell r="S385" t="str">
            <v>C</v>
          </cell>
          <cell r="T385">
            <v>23</v>
          </cell>
          <cell r="U385">
            <v>41436</v>
          </cell>
          <cell r="W385" t="str">
            <v>Semana 17</v>
          </cell>
          <cell r="Y385">
            <v>5400</v>
          </cell>
        </row>
        <row r="386">
          <cell r="E386">
            <v>10059</v>
          </cell>
          <cell r="F386" t="str">
            <v>a - Entregado</v>
          </cell>
          <cell r="G386" t="str">
            <v>12 06</v>
          </cell>
          <cell r="H386">
            <v>41069</v>
          </cell>
          <cell r="I386">
            <v>0</v>
          </cell>
          <cell r="J386" t="str">
            <v>Romina Arazi</v>
          </cell>
          <cell r="K386">
            <v>0</v>
          </cell>
          <cell r="L386">
            <v>1</v>
          </cell>
          <cell r="M386">
            <v>0</v>
          </cell>
          <cell r="N386">
            <v>19</v>
          </cell>
          <cell r="O386" t="str">
            <v>Wendy</v>
          </cell>
          <cell r="P386">
            <v>0</v>
          </cell>
          <cell r="Q386">
            <v>0</v>
          </cell>
          <cell r="R386">
            <v>0</v>
          </cell>
          <cell r="T386">
            <v>19</v>
          </cell>
          <cell r="U386">
            <v>41408</v>
          </cell>
          <cell r="W386" t="str">
            <v>Semana 17</v>
          </cell>
          <cell r="Y386">
            <v>3650</v>
          </cell>
        </row>
        <row r="387">
          <cell r="E387">
            <v>10060</v>
          </cell>
          <cell r="F387" t="str">
            <v>a - Entregado</v>
          </cell>
          <cell r="G387" t="str">
            <v>12 05</v>
          </cell>
          <cell r="H387">
            <v>41043</v>
          </cell>
          <cell r="I387">
            <v>0</v>
          </cell>
          <cell r="J387" t="str">
            <v>Alejandra Ciancagini</v>
          </cell>
          <cell r="K387">
            <v>0</v>
          </cell>
          <cell r="L387">
            <v>1</v>
          </cell>
          <cell r="M387">
            <v>0</v>
          </cell>
          <cell r="N387">
            <v>19</v>
          </cell>
          <cell r="O387" t="str">
            <v>Wendy</v>
          </cell>
          <cell r="P387">
            <v>0</v>
          </cell>
          <cell r="Q387">
            <v>0</v>
          </cell>
          <cell r="R387">
            <v>0</v>
          </cell>
          <cell r="T387">
            <v>19</v>
          </cell>
          <cell r="U387">
            <v>41408</v>
          </cell>
          <cell r="W387" t="str">
            <v>Semana 17</v>
          </cell>
          <cell r="Y387">
            <v>1304</v>
          </cell>
        </row>
        <row r="388">
          <cell r="E388">
            <v>10061</v>
          </cell>
          <cell r="F388" t="str">
            <v>a - Entregado</v>
          </cell>
          <cell r="G388" t="str">
            <v>12 07</v>
          </cell>
          <cell r="H388">
            <v>41096</v>
          </cell>
          <cell r="I388">
            <v>0</v>
          </cell>
          <cell r="J388" t="str">
            <v>Luciana de Witte</v>
          </cell>
          <cell r="K388">
            <v>0</v>
          </cell>
          <cell r="L388">
            <v>1</v>
          </cell>
          <cell r="M388">
            <v>0</v>
          </cell>
          <cell r="N388">
            <v>24</v>
          </cell>
          <cell r="O388" t="str">
            <v>Wendy</v>
          </cell>
          <cell r="P388" t="str">
            <v>B-5-062</v>
          </cell>
          <cell r="Q388">
            <v>15828</v>
          </cell>
          <cell r="R388" t="str">
            <v>2012-07-Jul</v>
          </cell>
          <cell r="T388">
            <v>24</v>
          </cell>
          <cell r="U388">
            <v>41443</v>
          </cell>
          <cell r="W388" t="str">
            <v>Semana 17</v>
          </cell>
          <cell r="Y388">
            <v>15828</v>
          </cell>
        </row>
        <row r="389">
          <cell r="E389">
            <v>10062</v>
          </cell>
          <cell r="F389" t="str">
            <v>a - Entregado</v>
          </cell>
          <cell r="G389" t="str">
            <v>12 07</v>
          </cell>
          <cell r="H389">
            <v>41106</v>
          </cell>
          <cell r="I389">
            <v>0</v>
          </cell>
          <cell r="J389" t="str">
            <v>Sergio Eissa</v>
          </cell>
          <cell r="K389">
            <v>0</v>
          </cell>
          <cell r="L389">
            <v>1</v>
          </cell>
          <cell r="M389">
            <v>0</v>
          </cell>
          <cell r="N389">
            <v>24</v>
          </cell>
          <cell r="O389" t="str">
            <v>Lucia</v>
          </cell>
          <cell r="P389">
            <v>0</v>
          </cell>
          <cell r="Q389">
            <v>0</v>
          </cell>
          <cell r="R389">
            <v>0</v>
          </cell>
          <cell r="T389">
            <v>24</v>
          </cell>
          <cell r="U389">
            <v>41443</v>
          </cell>
          <cell r="W389" t="str">
            <v>Semana 17</v>
          </cell>
          <cell r="Y389">
            <v>10551</v>
          </cell>
        </row>
        <row r="390">
          <cell r="E390">
            <v>10063</v>
          </cell>
          <cell r="F390" t="str">
            <v>a - Entregado</v>
          </cell>
          <cell r="G390" t="str">
            <v>12 04</v>
          </cell>
          <cell r="H390">
            <v>41027</v>
          </cell>
          <cell r="I390">
            <v>0</v>
          </cell>
          <cell r="J390" t="str">
            <v>NN</v>
          </cell>
          <cell r="K390">
            <v>0</v>
          </cell>
          <cell r="L390">
            <v>1</v>
          </cell>
          <cell r="M390">
            <v>0</v>
          </cell>
          <cell r="N390">
            <v>18</v>
          </cell>
          <cell r="O390" t="str">
            <v>Wendy</v>
          </cell>
          <cell r="P390">
            <v>0</v>
          </cell>
          <cell r="Q390">
            <v>0</v>
          </cell>
          <cell r="R390">
            <v>0</v>
          </cell>
          <cell r="T390">
            <v>18</v>
          </cell>
          <cell r="U390">
            <v>41401</v>
          </cell>
          <cell r="W390" t="str">
            <v>Semana 17</v>
          </cell>
          <cell r="Y390">
            <v>1365</v>
          </cell>
        </row>
        <row r="391">
          <cell r="E391">
            <v>10064</v>
          </cell>
          <cell r="F391" t="str">
            <v>a - Entregado</v>
          </cell>
          <cell r="G391" t="str">
            <v>12 08</v>
          </cell>
          <cell r="H391">
            <v>41124</v>
          </cell>
          <cell r="I391">
            <v>0</v>
          </cell>
          <cell r="J391" t="str">
            <v>Viviana Rodriguez</v>
          </cell>
          <cell r="K391">
            <v>0</v>
          </cell>
          <cell r="L391">
            <v>1</v>
          </cell>
          <cell r="M391">
            <v>0</v>
          </cell>
          <cell r="N391">
            <v>26</v>
          </cell>
          <cell r="O391" t="str">
            <v>Carla</v>
          </cell>
          <cell r="P391">
            <v>0</v>
          </cell>
          <cell r="Q391">
            <v>0</v>
          </cell>
          <cell r="R391">
            <v>0</v>
          </cell>
          <cell r="T391">
            <v>26</v>
          </cell>
          <cell r="U391">
            <v>41457</v>
          </cell>
          <cell r="W391" t="str">
            <v>Semana 17</v>
          </cell>
          <cell r="Y391">
            <v>12600</v>
          </cell>
        </row>
        <row r="392">
          <cell r="E392">
            <v>10065</v>
          </cell>
          <cell r="F392" t="str">
            <v>h - Anulado</v>
          </cell>
          <cell r="I392">
            <v>0</v>
          </cell>
          <cell r="J392" t="str">
            <v>Lucas Collino DEVOLUCION</v>
          </cell>
          <cell r="K392">
            <v>-6133</v>
          </cell>
          <cell r="L392">
            <v>0</v>
          </cell>
          <cell r="M392">
            <v>0</v>
          </cell>
          <cell r="N392">
            <v>24</v>
          </cell>
          <cell r="O392" t="str">
            <v>Lucia</v>
          </cell>
          <cell r="P392">
            <v>0</v>
          </cell>
          <cell r="Q392">
            <v>0</v>
          </cell>
          <cell r="R392">
            <v>0</v>
          </cell>
          <cell r="T392">
            <v>24</v>
          </cell>
          <cell r="U392">
            <v>41443</v>
          </cell>
          <cell r="W392" t="str">
            <v>Semana 17</v>
          </cell>
          <cell r="Y392">
            <v>0</v>
          </cell>
        </row>
        <row r="393">
          <cell r="E393">
            <v>10066</v>
          </cell>
          <cell r="F393" t="str">
            <v>a - Entregado</v>
          </cell>
          <cell r="G393" t="str">
            <v>12 08</v>
          </cell>
          <cell r="H393">
            <v>41131</v>
          </cell>
          <cell r="I393">
            <v>0</v>
          </cell>
          <cell r="J393" t="str">
            <v>Jorge Yemmi</v>
          </cell>
          <cell r="K393">
            <v>0</v>
          </cell>
          <cell r="L393">
            <v>1</v>
          </cell>
          <cell r="M393">
            <v>0</v>
          </cell>
          <cell r="N393">
            <v>26</v>
          </cell>
          <cell r="O393" t="str">
            <v>Lucia</v>
          </cell>
          <cell r="P393" t="str">
            <v>A-3-084</v>
          </cell>
          <cell r="Q393">
            <v>18213</v>
          </cell>
          <cell r="R393" t="str">
            <v>2012-08-Ago</v>
          </cell>
          <cell r="T393">
            <v>26</v>
          </cell>
          <cell r="U393">
            <v>41457</v>
          </cell>
          <cell r="W393" t="str">
            <v>Semana 17</v>
          </cell>
          <cell r="Y393">
            <v>18213</v>
          </cell>
        </row>
        <row r="394">
          <cell r="E394">
            <v>10067</v>
          </cell>
          <cell r="F394" t="str">
            <v>a - Entregado</v>
          </cell>
          <cell r="G394" t="str">
            <v>12 07</v>
          </cell>
          <cell r="H394">
            <v>41097</v>
          </cell>
          <cell r="I394">
            <v>0</v>
          </cell>
          <cell r="J394" t="str">
            <v>Trinidad Duforq</v>
          </cell>
          <cell r="K394">
            <v>0</v>
          </cell>
          <cell r="L394">
            <v>1</v>
          </cell>
          <cell r="M394">
            <v>0</v>
          </cell>
          <cell r="N394">
            <v>22</v>
          </cell>
          <cell r="O394" t="str">
            <v>Wendy</v>
          </cell>
          <cell r="P394">
            <v>0</v>
          </cell>
          <cell r="Q394">
            <v>0</v>
          </cell>
          <cell r="R394">
            <v>0</v>
          </cell>
          <cell r="T394">
            <v>22</v>
          </cell>
          <cell r="U394">
            <v>41429</v>
          </cell>
          <cell r="W394" t="str">
            <v>Semana 17</v>
          </cell>
          <cell r="Y394">
            <v>2660</v>
          </cell>
        </row>
        <row r="395">
          <cell r="E395">
            <v>10068</v>
          </cell>
          <cell r="F395" t="str">
            <v>a - Entregado</v>
          </cell>
          <cell r="G395" t="str">
            <v>12 07</v>
          </cell>
          <cell r="H395">
            <v>41107</v>
          </cell>
          <cell r="I395">
            <v>0</v>
          </cell>
          <cell r="J395" t="str">
            <v>Jorge Casagrande</v>
          </cell>
          <cell r="K395">
            <v>0</v>
          </cell>
          <cell r="L395">
            <v>1</v>
          </cell>
          <cell r="M395">
            <v>0</v>
          </cell>
          <cell r="N395">
            <v>24</v>
          </cell>
          <cell r="O395" t="str">
            <v>Wendy</v>
          </cell>
          <cell r="P395" t="str">
            <v>A-5-046</v>
          </cell>
          <cell r="Q395">
            <v>6170</v>
          </cell>
          <cell r="R395" t="str">
            <v>2012-07-Jul</v>
          </cell>
          <cell r="T395">
            <v>24</v>
          </cell>
          <cell r="U395">
            <v>41443</v>
          </cell>
          <cell r="V395">
            <v>0</v>
          </cell>
          <cell r="W395" t="str">
            <v>Semana 17</v>
          </cell>
          <cell r="Y395">
            <v>6170</v>
          </cell>
        </row>
        <row r="396">
          <cell r="E396">
            <v>10069</v>
          </cell>
          <cell r="F396" t="str">
            <v>a - Entregado</v>
          </cell>
          <cell r="I396">
            <v>0</v>
          </cell>
          <cell r="J396" t="str">
            <v>Maria Eugenia</v>
          </cell>
          <cell r="K396">
            <v>0</v>
          </cell>
          <cell r="L396">
            <v>1</v>
          </cell>
          <cell r="M396">
            <v>0</v>
          </cell>
          <cell r="N396">
            <v>22</v>
          </cell>
          <cell r="O396" t="str">
            <v>Wendy</v>
          </cell>
          <cell r="P396" t="str">
            <v>A-5-047</v>
          </cell>
          <cell r="Q396">
            <v>6981</v>
          </cell>
          <cell r="R396" t="str">
            <v>2012-07-Jul</v>
          </cell>
          <cell r="T396">
            <v>22</v>
          </cell>
          <cell r="U396">
            <v>41429</v>
          </cell>
          <cell r="V396">
            <v>0</v>
          </cell>
          <cell r="W396" t="str">
            <v>Semana 17</v>
          </cell>
          <cell r="Y396">
            <v>6981</v>
          </cell>
        </row>
        <row r="397">
          <cell r="E397">
            <v>10070</v>
          </cell>
          <cell r="F397" t="str">
            <v>a - Entregado</v>
          </cell>
          <cell r="G397" t="str">
            <v>12 05</v>
          </cell>
          <cell r="H397">
            <v>41040</v>
          </cell>
          <cell r="I397">
            <v>0</v>
          </cell>
          <cell r="J397" t="str">
            <v xml:space="preserve">ROSARIO - Fernanda Del Grande </v>
          </cell>
          <cell r="K397">
            <v>0.27272727272747943</v>
          </cell>
          <cell r="L397">
            <v>0.9998775510204081</v>
          </cell>
          <cell r="M397">
            <v>0</v>
          </cell>
          <cell r="N397">
            <v>18</v>
          </cell>
          <cell r="O397" t="str">
            <v>Clarisa</v>
          </cell>
          <cell r="P397">
            <v>0</v>
          </cell>
          <cell r="Q397">
            <v>0</v>
          </cell>
          <cell r="R397">
            <v>0</v>
          </cell>
          <cell r="S397" t="str">
            <v>R</v>
          </cell>
          <cell r="T397">
            <v>18</v>
          </cell>
          <cell r="U397">
            <v>41401</v>
          </cell>
          <cell r="V397">
            <v>0</v>
          </cell>
          <cell r="W397" t="str">
            <v>Semana 17</v>
          </cell>
          <cell r="Y397">
            <v>2227.2727272727275</v>
          </cell>
        </row>
        <row r="398">
          <cell r="E398">
            <v>10071</v>
          </cell>
          <cell r="F398" t="str">
            <v>a - Entregado</v>
          </cell>
          <cell r="G398" t="str">
            <v>12 07</v>
          </cell>
          <cell r="H398">
            <v>41100</v>
          </cell>
          <cell r="I398">
            <v>0</v>
          </cell>
          <cell r="J398" t="str">
            <v>Andrea Galizia</v>
          </cell>
          <cell r="K398">
            <v>0</v>
          </cell>
          <cell r="L398">
            <v>1</v>
          </cell>
          <cell r="M398">
            <v>0</v>
          </cell>
          <cell r="N398">
            <v>21</v>
          </cell>
          <cell r="O398" t="str">
            <v>Lucia</v>
          </cell>
          <cell r="P398" t="str">
            <v>A-3-059</v>
          </cell>
          <cell r="Q398">
            <v>633</v>
          </cell>
          <cell r="R398" t="str">
            <v>2012-07-Jul</v>
          </cell>
          <cell r="T398">
            <v>21</v>
          </cell>
          <cell r="U398">
            <v>41422</v>
          </cell>
          <cell r="V398">
            <v>0</v>
          </cell>
          <cell r="W398" t="str">
            <v>Semana 18</v>
          </cell>
          <cell r="Y398">
            <v>633</v>
          </cell>
        </row>
        <row r="399">
          <cell r="E399">
            <v>10072</v>
          </cell>
          <cell r="F399" t="str">
            <v>a - Entregado</v>
          </cell>
          <cell r="G399" t="str">
            <v>12 08</v>
          </cell>
          <cell r="H399">
            <v>41139</v>
          </cell>
          <cell r="I399">
            <v>0</v>
          </cell>
          <cell r="J399" t="str">
            <v>Adriana Morandi</v>
          </cell>
          <cell r="K399">
            <v>0</v>
          </cell>
          <cell r="L399">
            <v>1</v>
          </cell>
          <cell r="M399">
            <v>0</v>
          </cell>
          <cell r="N399">
            <v>26</v>
          </cell>
          <cell r="O399" t="str">
            <v>Lucia</v>
          </cell>
          <cell r="P399" t="str">
            <v>A-3-080</v>
          </cell>
          <cell r="Q399">
            <v>16879</v>
          </cell>
          <cell r="R399" t="str">
            <v>2012-08-Ago</v>
          </cell>
          <cell r="T399">
            <v>26</v>
          </cell>
          <cell r="U399">
            <v>41457</v>
          </cell>
          <cell r="V399">
            <v>0</v>
          </cell>
          <cell r="W399" t="str">
            <v>Semana 18</v>
          </cell>
          <cell r="Y399">
            <v>16879</v>
          </cell>
        </row>
        <row r="400">
          <cell r="E400">
            <v>10073</v>
          </cell>
          <cell r="F400" t="str">
            <v>a - Entregado</v>
          </cell>
          <cell r="G400" t="str">
            <v>12 07</v>
          </cell>
          <cell r="H400">
            <v>41096</v>
          </cell>
          <cell r="I400">
            <v>0</v>
          </cell>
          <cell r="J400" t="str">
            <v>Yolanda Gimenez</v>
          </cell>
          <cell r="K400">
            <v>0</v>
          </cell>
          <cell r="L400">
            <v>1</v>
          </cell>
          <cell r="M400">
            <v>0</v>
          </cell>
          <cell r="N400">
            <v>24</v>
          </cell>
          <cell r="O400" t="str">
            <v>Clarisa</v>
          </cell>
          <cell r="P400">
            <v>0</v>
          </cell>
          <cell r="Q400">
            <v>0</v>
          </cell>
          <cell r="R400">
            <v>0</v>
          </cell>
          <cell r="T400">
            <v>24</v>
          </cell>
          <cell r="U400">
            <v>41443</v>
          </cell>
          <cell r="V400">
            <v>0</v>
          </cell>
          <cell r="W400" t="str">
            <v>Semana 18</v>
          </cell>
          <cell r="Y400">
            <v>9600</v>
          </cell>
        </row>
        <row r="401">
          <cell r="E401">
            <v>10074</v>
          </cell>
          <cell r="F401" t="str">
            <v>a - Entregado</v>
          </cell>
          <cell r="G401" t="str">
            <v>12 07</v>
          </cell>
          <cell r="H401">
            <v>41100</v>
          </cell>
          <cell r="I401">
            <v>0</v>
          </cell>
          <cell r="J401" t="str">
            <v>Eugenia Pico</v>
          </cell>
          <cell r="K401">
            <v>0</v>
          </cell>
          <cell r="L401">
            <v>1</v>
          </cell>
          <cell r="M401">
            <v>0</v>
          </cell>
          <cell r="N401">
            <v>25</v>
          </cell>
          <cell r="O401" t="str">
            <v>Wendy</v>
          </cell>
          <cell r="P401" t="str">
            <v>A-3-071</v>
          </cell>
          <cell r="Q401">
            <v>23913</v>
          </cell>
          <cell r="R401" t="str">
            <v>2012-07-Jul</v>
          </cell>
          <cell r="T401">
            <v>25</v>
          </cell>
          <cell r="U401">
            <v>41450</v>
          </cell>
          <cell r="V401">
            <v>0</v>
          </cell>
          <cell r="W401" t="str">
            <v>Semana 18</v>
          </cell>
          <cell r="Y401">
            <v>23913</v>
          </cell>
        </row>
        <row r="402">
          <cell r="E402">
            <v>10075</v>
          </cell>
          <cell r="F402" t="str">
            <v>a - Entregado</v>
          </cell>
          <cell r="G402" t="str">
            <v>12 07</v>
          </cell>
          <cell r="H402">
            <v>41100</v>
          </cell>
          <cell r="I402">
            <v>0</v>
          </cell>
          <cell r="J402" t="str">
            <v xml:space="preserve">ROSARIO - Veronica Ramirez </v>
          </cell>
          <cell r="K402">
            <v>0.26999999999998181</v>
          </cell>
          <cell r="L402">
            <v>0.99917499312494273</v>
          </cell>
          <cell r="M402">
            <v>0</v>
          </cell>
          <cell r="N402">
            <v>27</v>
          </cell>
          <cell r="O402" t="str">
            <v>Clarisa</v>
          </cell>
          <cell r="P402">
            <v>0</v>
          </cell>
          <cell r="Q402">
            <v>0</v>
          </cell>
          <cell r="R402">
            <v>0</v>
          </cell>
          <cell r="S402" t="str">
            <v>R</v>
          </cell>
          <cell r="T402">
            <v>27</v>
          </cell>
          <cell r="U402">
            <v>41464</v>
          </cell>
          <cell r="V402">
            <v>0</v>
          </cell>
          <cell r="W402" t="str">
            <v>Semana 18</v>
          </cell>
          <cell r="Y402">
            <v>327.27</v>
          </cell>
        </row>
        <row r="403">
          <cell r="E403">
            <v>10076</v>
          </cell>
          <cell r="F403" t="str">
            <v>a - Entregado</v>
          </cell>
          <cell r="G403" t="str">
            <v>12 06</v>
          </cell>
          <cell r="H403">
            <v>41061</v>
          </cell>
          <cell r="I403">
            <v>0</v>
          </cell>
          <cell r="J403" t="str">
            <v>Horacio</v>
          </cell>
          <cell r="K403">
            <v>0</v>
          </cell>
          <cell r="L403">
            <v>1</v>
          </cell>
          <cell r="M403">
            <v>0</v>
          </cell>
          <cell r="N403">
            <v>20</v>
          </cell>
          <cell r="O403" t="str">
            <v>Carla</v>
          </cell>
          <cell r="P403">
            <v>0</v>
          </cell>
          <cell r="Q403">
            <v>0</v>
          </cell>
          <cell r="R403">
            <v>0</v>
          </cell>
          <cell r="T403">
            <v>20</v>
          </cell>
          <cell r="U403">
            <v>41415</v>
          </cell>
          <cell r="V403">
            <v>0</v>
          </cell>
          <cell r="W403" t="str">
            <v>Semana 18</v>
          </cell>
          <cell r="Y403">
            <v>1272</v>
          </cell>
        </row>
        <row r="404">
          <cell r="E404">
            <v>10077</v>
          </cell>
          <cell r="F404" t="str">
            <v>h - Anulado</v>
          </cell>
          <cell r="I404">
            <v>0</v>
          </cell>
          <cell r="J404" t="str">
            <v>ANULADO</v>
          </cell>
          <cell r="K404">
            <v>0</v>
          </cell>
          <cell r="L404">
            <v>0</v>
          </cell>
          <cell r="M404">
            <v>0</v>
          </cell>
          <cell r="N404">
            <v>18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T404">
            <v>18</v>
          </cell>
          <cell r="U404">
            <v>41401</v>
          </cell>
          <cell r="V404">
            <v>0</v>
          </cell>
          <cell r="Y404">
            <v>0</v>
          </cell>
        </row>
        <row r="405">
          <cell r="E405">
            <v>10078</v>
          </cell>
          <cell r="F405" t="str">
            <v>a - Entregado</v>
          </cell>
          <cell r="G405" t="str">
            <v>12 07</v>
          </cell>
          <cell r="H405">
            <v>41096</v>
          </cell>
          <cell r="I405">
            <v>0</v>
          </cell>
          <cell r="J405" t="str">
            <v>Carlos Perez Dorrego</v>
          </cell>
          <cell r="K405">
            <v>400</v>
          </cell>
          <cell r="L405">
            <v>0.96330275229357798</v>
          </cell>
          <cell r="M405">
            <v>0</v>
          </cell>
          <cell r="N405">
            <v>25</v>
          </cell>
          <cell r="O405" t="str">
            <v>Wendy</v>
          </cell>
          <cell r="P405" t="str">
            <v>A-6-007</v>
          </cell>
          <cell r="Q405">
            <v>10900</v>
          </cell>
          <cell r="R405" t="str">
            <v>2012-07-Jul</v>
          </cell>
          <cell r="T405">
            <v>25</v>
          </cell>
          <cell r="U405">
            <v>41450</v>
          </cell>
          <cell r="V405">
            <v>0</v>
          </cell>
          <cell r="W405" t="str">
            <v>Semana 18</v>
          </cell>
          <cell r="Y405">
            <v>10900</v>
          </cell>
        </row>
        <row r="406">
          <cell r="E406">
            <v>10079</v>
          </cell>
          <cell r="F406" t="str">
            <v>a - Entregado</v>
          </cell>
          <cell r="G406" t="str">
            <v>12 08</v>
          </cell>
          <cell r="H406">
            <v>41131</v>
          </cell>
          <cell r="I406">
            <v>0</v>
          </cell>
          <cell r="J406" t="str">
            <v>Fernando Pastor</v>
          </cell>
          <cell r="K406">
            <v>0</v>
          </cell>
          <cell r="L406">
            <v>1</v>
          </cell>
          <cell r="M406">
            <v>0</v>
          </cell>
          <cell r="N406">
            <v>24</v>
          </cell>
          <cell r="O406" t="str">
            <v>Lucia</v>
          </cell>
          <cell r="P406" t="str">
            <v>B-3-102</v>
          </cell>
          <cell r="Q406">
            <v>6538</v>
          </cell>
          <cell r="R406" t="str">
            <v>2012-08-Ago</v>
          </cell>
          <cell r="T406">
            <v>24</v>
          </cell>
          <cell r="U406">
            <v>41443</v>
          </cell>
          <cell r="V406">
            <v>0</v>
          </cell>
          <cell r="W406" t="str">
            <v>Semana 18</v>
          </cell>
          <cell r="Y406">
            <v>6538</v>
          </cell>
        </row>
        <row r="407">
          <cell r="E407">
            <v>10080</v>
          </cell>
          <cell r="F407" t="str">
            <v>a - Entregado</v>
          </cell>
          <cell r="G407" t="str">
            <v>12 05</v>
          </cell>
          <cell r="H407">
            <v>41059</v>
          </cell>
          <cell r="I407">
            <v>0</v>
          </cell>
          <cell r="J407" t="str">
            <v>Maria Luisa Penso</v>
          </cell>
          <cell r="K407">
            <v>0</v>
          </cell>
          <cell r="L407">
            <v>1</v>
          </cell>
          <cell r="M407">
            <v>0</v>
          </cell>
          <cell r="N407">
            <v>21</v>
          </cell>
          <cell r="O407" t="str">
            <v>Carla/Gaby</v>
          </cell>
          <cell r="P407">
            <v>0</v>
          </cell>
          <cell r="Q407">
            <v>0</v>
          </cell>
          <cell r="R407">
            <v>0</v>
          </cell>
          <cell r="T407">
            <v>21</v>
          </cell>
          <cell r="U407">
            <v>41422</v>
          </cell>
          <cell r="V407">
            <v>0</v>
          </cell>
          <cell r="W407" t="str">
            <v>Semana 18</v>
          </cell>
          <cell r="Y407">
            <v>1192</v>
          </cell>
        </row>
        <row r="408">
          <cell r="E408">
            <v>10081</v>
          </cell>
          <cell r="F408" t="str">
            <v>a - Entregado</v>
          </cell>
          <cell r="G408" t="str">
            <v>12 08</v>
          </cell>
          <cell r="H408">
            <v>41131</v>
          </cell>
          <cell r="I408">
            <v>0</v>
          </cell>
          <cell r="J408" t="str">
            <v>CORDOBA - Agioletto</v>
          </cell>
          <cell r="K408">
            <v>0</v>
          </cell>
          <cell r="L408">
            <v>1</v>
          </cell>
          <cell r="M408">
            <v>0</v>
          </cell>
          <cell r="N408">
            <v>25</v>
          </cell>
          <cell r="O408" t="str">
            <v>Clarisa</v>
          </cell>
          <cell r="P408">
            <v>0</v>
          </cell>
          <cell r="Q408">
            <v>0</v>
          </cell>
          <cell r="R408">
            <v>0</v>
          </cell>
          <cell r="S408" t="str">
            <v>C</v>
          </cell>
          <cell r="T408">
            <v>25</v>
          </cell>
          <cell r="U408">
            <v>41450</v>
          </cell>
          <cell r="V408">
            <v>0</v>
          </cell>
          <cell r="W408" t="str">
            <v>Semana 18</v>
          </cell>
          <cell r="Y408">
            <v>3930</v>
          </cell>
        </row>
        <row r="409">
          <cell r="E409">
            <v>10082</v>
          </cell>
          <cell r="F409" t="str">
            <v>a - Entregado</v>
          </cell>
          <cell r="G409" t="str">
            <v>12 07</v>
          </cell>
          <cell r="H409">
            <v>41101</v>
          </cell>
          <cell r="I409">
            <v>0</v>
          </cell>
          <cell r="J409" t="str">
            <v>CORDOBA - Agioletto</v>
          </cell>
          <cell r="K409">
            <v>0</v>
          </cell>
          <cell r="L409">
            <v>1</v>
          </cell>
          <cell r="M409">
            <v>0</v>
          </cell>
          <cell r="N409">
            <v>25</v>
          </cell>
          <cell r="O409" t="str">
            <v>Clarisa</v>
          </cell>
          <cell r="P409">
            <v>0</v>
          </cell>
          <cell r="Q409">
            <v>0</v>
          </cell>
          <cell r="R409">
            <v>0</v>
          </cell>
          <cell r="S409" t="str">
            <v>C</v>
          </cell>
          <cell r="T409">
            <v>25</v>
          </cell>
          <cell r="U409">
            <v>41450</v>
          </cell>
          <cell r="V409">
            <v>0</v>
          </cell>
          <cell r="W409" t="str">
            <v>Semana 18</v>
          </cell>
          <cell r="Y409">
            <v>3336</v>
          </cell>
        </row>
        <row r="410">
          <cell r="E410">
            <v>10083</v>
          </cell>
          <cell r="F410" t="str">
            <v>a - Entregado</v>
          </cell>
          <cell r="G410" t="str">
            <v>12 06</v>
          </cell>
          <cell r="H410">
            <v>41061</v>
          </cell>
          <cell r="I410">
            <v>0</v>
          </cell>
          <cell r="J410" t="str">
            <v>CORDOBA - Agioletto</v>
          </cell>
          <cell r="K410">
            <v>0</v>
          </cell>
          <cell r="L410">
            <v>1</v>
          </cell>
          <cell r="M410">
            <v>0</v>
          </cell>
          <cell r="N410">
            <v>25</v>
          </cell>
          <cell r="O410" t="str">
            <v>Clarisa</v>
          </cell>
          <cell r="P410">
            <v>0</v>
          </cell>
          <cell r="Q410">
            <v>0</v>
          </cell>
          <cell r="R410">
            <v>0</v>
          </cell>
          <cell r="S410" t="str">
            <v>C</v>
          </cell>
          <cell r="T410">
            <v>25</v>
          </cell>
          <cell r="U410">
            <v>41450</v>
          </cell>
          <cell r="V410">
            <v>0</v>
          </cell>
          <cell r="W410" t="str">
            <v>Semana 18</v>
          </cell>
          <cell r="Y410">
            <v>562</v>
          </cell>
        </row>
        <row r="411">
          <cell r="E411">
            <v>10084</v>
          </cell>
          <cell r="F411" t="str">
            <v>a - Entregado</v>
          </cell>
          <cell r="G411" t="str">
            <v>12 06</v>
          </cell>
          <cell r="H411">
            <v>41088</v>
          </cell>
          <cell r="I411">
            <v>0</v>
          </cell>
          <cell r="J411" t="str">
            <v>Luis</v>
          </cell>
          <cell r="K411">
            <v>0</v>
          </cell>
          <cell r="L411">
            <v>1</v>
          </cell>
          <cell r="M411">
            <v>0</v>
          </cell>
          <cell r="N411">
            <v>25</v>
          </cell>
          <cell r="O411" t="str">
            <v>Gaby</v>
          </cell>
          <cell r="P411">
            <v>0</v>
          </cell>
          <cell r="Q411">
            <v>0</v>
          </cell>
          <cell r="R411">
            <v>0</v>
          </cell>
          <cell r="T411">
            <v>25</v>
          </cell>
          <cell r="U411">
            <v>41450</v>
          </cell>
          <cell r="V411">
            <v>0</v>
          </cell>
          <cell r="W411" t="str">
            <v>Semana 19</v>
          </cell>
          <cell r="Y411">
            <v>230</v>
          </cell>
        </row>
        <row r="412">
          <cell r="E412">
            <v>10085</v>
          </cell>
          <cell r="F412" t="str">
            <v>a - Entregado</v>
          </cell>
          <cell r="G412" t="str">
            <v>12 07</v>
          </cell>
          <cell r="H412">
            <v>41117</v>
          </cell>
          <cell r="I412">
            <v>0</v>
          </cell>
          <cell r="J412" t="str">
            <v>Claudia Rossi</v>
          </cell>
          <cell r="K412">
            <v>0</v>
          </cell>
          <cell r="L412">
            <v>1</v>
          </cell>
          <cell r="M412">
            <v>0</v>
          </cell>
          <cell r="N412">
            <v>25</v>
          </cell>
          <cell r="O412" t="str">
            <v>Wendy</v>
          </cell>
          <cell r="P412" t="str">
            <v>A-3-067</v>
          </cell>
          <cell r="Q412">
            <v>6482</v>
          </cell>
          <cell r="R412" t="str">
            <v>2012-07-Jul</v>
          </cell>
          <cell r="T412">
            <v>25</v>
          </cell>
          <cell r="U412">
            <v>41450</v>
          </cell>
          <cell r="V412">
            <v>0</v>
          </cell>
          <cell r="W412" t="str">
            <v>Semana 19</v>
          </cell>
          <cell r="Y412">
            <v>6482</v>
          </cell>
        </row>
        <row r="413">
          <cell r="E413">
            <v>10086</v>
          </cell>
          <cell r="F413" t="str">
            <v>a - Entregado</v>
          </cell>
          <cell r="G413" t="str">
            <v>12 08</v>
          </cell>
          <cell r="H413">
            <v>41136</v>
          </cell>
          <cell r="I413">
            <v>0</v>
          </cell>
          <cell r="J413" t="str">
            <v>Alejandra</v>
          </cell>
          <cell r="K413">
            <v>0.2000000000007276</v>
          </cell>
          <cell r="L413">
            <v>0.99998625920633166</v>
          </cell>
          <cell r="M413">
            <v>0</v>
          </cell>
          <cell r="N413">
            <v>25</v>
          </cell>
          <cell r="O413" t="str">
            <v>Gaby</v>
          </cell>
          <cell r="P413" t="str">
            <v>A-5-016</v>
          </cell>
          <cell r="Q413">
            <v>14555.2</v>
          </cell>
          <cell r="R413" t="str">
            <v>2012-05-May</v>
          </cell>
          <cell r="T413">
            <v>25</v>
          </cell>
          <cell r="U413">
            <v>41450</v>
          </cell>
          <cell r="V413">
            <v>0</v>
          </cell>
          <cell r="W413" t="str">
            <v>Semana 19</v>
          </cell>
          <cell r="Y413">
            <v>14555.2</v>
          </cell>
        </row>
        <row r="414">
          <cell r="E414">
            <v>10087</v>
          </cell>
          <cell r="F414" t="str">
            <v>a - Entregado</v>
          </cell>
          <cell r="G414" t="str">
            <v>12 08</v>
          </cell>
          <cell r="H414">
            <v>41131</v>
          </cell>
          <cell r="I414">
            <v>0</v>
          </cell>
          <cell r="J414" t="str">
            <v>Daniel Santamaria</v>
          </cell>
          <cell r="K414">
            <v>72</v>
          </cell>
          <cell r="L414">
            <v>0.94339622641509435</v>
          </cell>
          <cell r="M414">
            <v>0</v>
          </cell>
          <cell r="N414">
            <v>22</v>
          </cell>
          <cell r="O414" t="str">
            <v>Carla</v>
          </cell>
          <cell r="P414">
            <v>0</v>
          </cell>
          <cell r="Q414">
            <v>0</v>
          </cell>
          <cell r="R414">
            <v>0</v>
          </cell>
          <cell r="T414">
            <v>22</v>
          </cell>
          <cell r="U414">
            <v>41429</v>
          </cell>
          <cell r="V414">
            <v>0</v>
          </cell>
          <cell r="W414" t="str">
            <v>Semana 19</v>
          </cell>
          <cell r="Y414">
            <v>1272</v>
          </cell>
        </row>
        <row r="415">
          <cell r="E415">
            <v>10088</v>
          </cell>
          <cell r="F415" t="str">
            <v>a - Entregado</v>
          </cell>
          <cell r="G415" t="str">
            <v>12 05</v>
          </cell>
          <cell r="H415">
            <v>41040</v>
          </cell>
          <cell r="I415">
            <v>0</v>
          </cell>
          <cell r="J415" t="str">
            <v>ROSARIO - Agioletto</v>
          </cell>
          <cell r="K415">
            <v>-0.5</v>
          </cell>
          <cell r="L415">
            <v>1.0002020202020201</v>
          </cell>
          <cell r="M415">
            <v>0</v>
          </cell>
          <cell r="N415">
            <v>21</v>
          </cell>
          <cell r="O415" t="str">
            <v>Clarisa</v>
          </cell>
          <cell r="P415">
            <v>0</v>
          </cell>
          <cell r="Q415">
            <v>0</v>
          </cell>
          <cell r="R415">
            <v>0</v>
          </cell>
          <cell r="S415" t="str">
            <v>R</v>
          </cell>
          <cell r="T415">
            <v>21</v>
          </cell>
          <cell r="U415">
            <v>41422</v>
          </cell>
          <cell r="V415">
            <v>0</v>
          </cell>
          <cell r="W415" t="str">
            <v>Semana 19</v>
          </cell>
          <cell r="Y415">
            <v>2475</v>
          </cell>
        </row>
        <row r="416">
          <cell r="E416">
            <v>10089</v>
          </cell>
          <cell r="F416" t="str">
            <v>a - Entregado</v>
          </cell>
          <cell r="G416" t="str">
            <v>12 06</v>
          </cell>
          <cell r="H416">
            <v>41065</v>
          </cell>
          <cell r="I416">
            <v>0</v>
          </cell>
          <cell r="J416" t="str">
            <v>Mariela Hadid</v>
          </cell>
          <cell r="K416">
            <v>1407</v>
          </cell>
          <cell r="L416">
            <v>0.54715159317669781</v>
          </cell>
          <cell r="M416">
            <v>0</v>
          </cell>
          <cell r="N416">
            <v>22</v>
          </cell>
          <cell r="O416" t="str">
            <v>Wendy</v>
          </cell>
          <cell r="P416">
            <v>0</v>
          </cell>
          <cell r="Q416">
            <v>0</v>
          </cell>
          <cell r="R416">
            <v>0</v>
          </cell>
          <cell r="T416">
            <v>22</v>
          </cell>
          <cell r="U416">
            <v>41429</v>
          </cell>
          <cell r="V416">
            <v>0</v>
          </cell>
          <cell r="W416" t="str">
            <v>Semana 19</v>
          </cell>
          <cell r="Y416">
            <v>3107</v>
          </cell>
        </row>
        <row r="417">
          <cell r="E417">
            <v>10090</v>
          </cell>
          <cell r="F417" t="str">
            <v>a - Entregado</v>
          </cell>
          <cell r="G417" t="str">
            <v>12 07</v>
          </cell>
          <cell r="H417">
            <v>41091</v>
          </cell>
          <cell r="I417">
            <v>0</v>
          </cell>
          <cell r="J417" t="str">
            <v>Luciana de Witte</v>
          </cell>
          <cell r="K417">
            <v>0</v>
          </cell>
          <cell r="L417">
            <v>1</v>
          </cell>
          <cell r="M417">
            <v>0</v>
          </cell>
          <cell r="N417">
            <v>22</v>
          </cell>
          <cell r="O417" t="str">
            <v>Wendy</v>
          </cell>
          <cell r="P417" t="str">
            <v>B-5-062</v>
          </cell>
          <cell r="Q417">
            <v>600</v>
          </cell>
          <cell r="R417" t="str">
            <v>2012-07-Jul</v>
          </cell>
          <cell r="T417">
            <v>22</v>
          </cell>
          <cell r="U417">
            <v>41429</v>
          </cell>
          <cell r="V417">
            <v>0</v>
          </cell>
          <cell r="W417" t="str">
            <v>Semana 19</v>
          </cell>
          <cell r="Y417">
            <v>600</v>
          </cell>
        </row>
        <row r="418">
          <cell r="E418">
            <v>10091</v>
          </cell>
          <cell r="F418" t="str">
            <v>a - Entregado</v>
          </cell>
          <cell r="G418" t="str">
            <v>12 08</v>
          </cell>
          <cell r="H418">
            <v>41124</v>
          </cell>
          <cell r="I418">
            <v>0</v>
          </cell>
          <cell r="J418" t="str">
            <v>Paola Chazareta</v>
          </cell>
          <cell r="K418">
            <v>0</v>
          </cell>
          <cell r="L418">
            <v>1</v>
          </cell>
          <cell r="M418">
            <v>0</v>
          </cell>
          <cell r="N418">
            <v>26</v>
          </cell>
          <cell r="O418" t="str">
            <v>Wendy</v>
          </cell>
          <cell r="P418" t="str">
            <v>A-3-042</v>
          </cell>
          <cell r="Q418">
            <v>7436</v>
          </cell>
          <cell r="R418" t="str">
            <v>2012-05-May</v>
          </cell>
          <cell r="T418">
            <v>26</v>
          </cell>
          <cell r="U418">
            <v>41457</v>
          </cell>
          <cell r="V418">
            <v>0</v>
          </cell>
          <cell r="W418" t="str">
            <v>Semana 19</v>
          </cell>
          <cell r="Y418">
            <v>7436</v>
          </cell>
        </row>
        <row r="419">
          <cell r="E419">
            <v>10092</v>
          </cell>
          <cell r="F419" t="str">
            <v>a - Entregado</v>
          </cell>
          <cell r="G419" t="str">
            <v>12 08</v>
          </cell>
          <cell r="H419">
            <v>41139</v>
          </cell>
          <cell r="I419">
            <v>0</v>
          </cell>
          <cell r="J419" t="str">
            <v>Verena Slezinger</v>
          </cell>
          <cell r="K419">
            <v>0</v>
          </cell>
          <cell r="L419">
            <v>1</v>
          </cell>
          <cell r="M419">
            <v>0</v>
          </cell>
          <cell r="N419">
            <v>25</v>
          </cell>
          <cell r="O419" t="str">
            <v>Clarisa/Wendy</v>
          </cell>
          <cell r="P419" t="str">
            <v>A-6-022</v>
          </cell>
          <cell r="Q419">
            <v>13669.44</v>
          </cell>
          <cell r="R419" t="str">
            <v>2012-08-Ago</v>
          </cell>
          <cell r="T419">
            <v>25</v>
          </cell>
          <cell r="U419">
            <v>41450</v>
          </cell>
          <cell r="V419">
            <v>0</v>
          </cell>
          <cell r="W419" t="str">
            <v>Semana 19</v>
          </cell>
          <cell r="Y419">
            <v>13669.44</v>
          </cell>
        </row>
        <row r="420">
          <cell r="E420">
            <v>10093</v>
          </cell>
          <cell r="F420" t="str">
            <v>a - Entregado</v>
          </cell>
          <cell r="G420" t="str">
            <v>12 06</v>
          </cell>
          <cell r="H420">
            <v>41067</v>
          </cell>
          <cell r="I420">
            <v>0</v>
          </cell>
          <cell r="J420" t="str">
            <v>Jorge Karime</v>
          </cell>
          <cell r="K420">
            <v>0.3999999999996362</v>
          </cell>
          <cell r="L420">
            <v>0.99985483051462598</v>
          </cell>
          <cell r="M420">
            <v>0</v>
          </cell>
          <cell r="N420">
            <v>26</v>
          </cell>
          <cell r="O420" t="str">
            <v>Carla</v>
          </cell>
          <cell r="P420">
            <v>0</v>
          </cell>
          <cell r="Q420">
            <v>0</v>
          </cell>
          <cell r="R420">
            <v>0</v>
          </cell>
          <cell r="T420">
            <v>26</v>
          </cell>
          <cell r="U420">
            <v>41457</v>
          </cell>
          <cell r="V420">
            <v>0</v>
          </cell>
          <cell r="W420" t="str">
            <v>Semana 19</v>
          </cell>
          <cell r="Y420">
            <v>2755.3999999999996</v>
          </cell>
        </row>
        <row r="421">
          <cell r="E421">
            <v>10094</v>
          </cell>
          <cell r="F421" t="str">
            <v>a - Entregado</v>
          </cell>
          <cell r="G421" t="str">
            <v>12 07</v>
          </cell>
          <cell r="H421">
            <v>41092</v>
          </cell>
          <cell r="I421">
            <v>0</v>
          </cell>
          <cell r="J421" t="str">
            <v>Leila Martin</v>
          </cell>
          <cell r="K421">
            <v>0</v>
          </cell>
          <cell r="L421">
            <v>1</v>
          </cell>
          <cell r="M421">
            <v>0</v>
          </cell>
          <cell r="N421">
            <v>26</v>
          </cell>
          <cell r="O421" t="str">
            <v>Carla</v>
          </cell>
          <cell r="P421">
            <v>0</v>
          </cell>
          <cell r="Q421">
            <v>0</v>
          </cell>
          <cell r="R421">
            <v>0</v>
          </cell>
          <cell r="T421">
            <v>26</v>
          </cell>
          <cell r="U421">
            <v>41457</v>
          </cell>
          <cell r="V421">
            <v>0</v>
          </cell>
          <cell r="W421" t="str">
            <v>Semana 19</v>
          </cell>
          <cell r="Y421">
            <v>4232</v>
          </cell>
        </row>
        <row r="422">
          <cell r="E422">
            <v>10095</v>
          </cell>
          <cell r="F422" t="str">
            <v>a - Entregado</v>
          </cell>
          <cell r="G422" t="str">
            <v>12 08</v>
          </cell>
          <cell r="H422">
            <v>41138</v>
          </cell>
          <cell r="I422">
            <v>0</v>
          </cell>
          <cell r="J422" t="str">
            <v>Rocio Chieza</v>
          </cell>
          <cell r="K422">
            <v>0</v>
          </cell>
          <cell r="L422">
            <v>1</v>
          </cell>
          <cell r="M422">
            <v>0</v>
          </cell>
          <cell r="N422">
            <v>26</v>
          </cell>
          <cell r="O422" t="str">
            <v>Wendy</v>
          </cell>
          <cell r="P422">
            <v>0</v>
          </cell>
          <cell r="Q422">
            <v>0</v>
          </cell>
          <cell r="R422">
            <v>0</v>
          </cell>
          <cell r="T422">
            <v>26</v>
          </cell>
          <cell r="U422">
            <v>41457</v>
          </cell>
          <cell r="V422">
            <v>0</v>
          </cell>
          <cell r="W422" t="str">
            <v>Semana 19</v>
          </cell>
          <cell r="Y422">
            <v>5068</v>
          </cell>
        </row>
        <row r="423">
          <cell r="E423">
            <v>10096</v>
          </cell>
          <cell r="F423" t="str">
            <v>a - Entregado</v>
          </cell>
          <cell r="G423" t="str">
            <v>12 08</v>
          </cell>
          <cell r="H423">
            <v>41123</v>
          </cell>
          <cell r="I423">
            <v>0</v>
          </cell>
          <cell r="J423" t="str">
            <v>Natalia Gentile</v>
          </cell>
          <cell r="K423">
            <v>0</v>
          </cell>
          <cell r="L423">
            <v>1</v>
          </cell>
          <cell r="M423">
            <v>0</v>
          </cell>
          <cell r="N423">
            <v>28</v>
          </cell>
          <cell r="O423" t="str">
            <v>Lucia</v>
          </cell>
          <cell r="P423" t="str">
            <v>B-3-099</v>
          </cell>
          <cell r="Q423">
            <v>8450</v>
          </cell>
          <cell r="R423" t="str">
            <v>2012-07-Jul</v>
          </cell>
          <cell r="T423">
            <v>28</v>
          </cell>
          <cell r="U423">
            <v>41471</v>
          </cell>
          <cell r="V423">
            <v>0</v>
          </cell>
          <cell r="W423" t="str">
            <v>Semana 19</v>
          </cell>
          <cell r="Y423">
            <v>8455</v>
          </cell>
        </row>
        <row r="424">
          <cell r="E424">
            <v>10097</v>
          </cell>
          <cell r="F424" t="str">
            <v>a - Entregado</v>
          </cell>
          <cell r="G424" t="str">
            <v>12 07</v>
          </cell>
          <cell r="H424">
            <v>41108</v>
          </cell>
          <cell r="I424">
            <v>0</v>
          </cell>
          <cell r="J424" t="str">
            <v>Adriana Campos</v>
          </cell>
          <cell r="K424">
            <v>0</v>
          </cell>
          <cell r="L424">
            <v>1</v>
          </cell>
          <cell r="M424">
            <v>0</v>
          </cell>
          <cell r="N424">
            <v>25</v>
          </cell>
          <cell r="O424" t="str">
            <v>Wendy</v>
          </cell>
          <cell r="P424">
            <v>0</v>
          </cell>
          <cell r="Q424">
            <v>0</v>
          </cell>
          <cell r="R424">
            <v>0</v>
          </cell>
          <cell r="T424">
            <v>25</v>
          </cell>
          <cell r="U424">
            <v>41450</v>
          </cell>
          <cell r="V424">
            <v>0</v>
          </cell>
          <cell r="W424" t="str">
            <v>Semana 19</v>
          </cell>
          <cell r="Y424">
            <v>7850</v>
          </cell>
        </row>
        <row r="425">
          <cell r="E425">
            <v>10098</v>
          </cell>
          <cell r="F425" t="str">
            <v>a - Entregado</v>
          </cell>
          <cell r="G425" t="str">
            <v>12 08</v>
          </cell>
          <cell r="H425">
            <v>41131</v>
          </cell>
          <cell r="I425">
            <v>0</v>
          </cell>
          <cell r="J425" t="str">
            <v>Maria Luz Matsubara</v>
          </cell>
          <cell r="K425">
            <v>0</v>
          </cell>
          <cell r="L425">
            <v>1</v>
          </cell>
          <cell r="M425">
            <v>0</v>
          </cell>
          <cell r="N425">
            <v>28</v>
          </cell>
          <cell r="O425" t="str">
            <v>Lucia</v>
          </cell>
          <cell r="P425">
            <v>0</v>
          </cell>
          <cell r="Q425">
            <v>0</v>
          </cell>
          <cell r="R425">
            <v>0</v>
          </cell>
          <cell r="T425">
            <v>28</v>
          </cell>
          <cell r="U425">
            <v>41471</v>
          </cell>
          <cell r="V425">
            <v>0</v>
          </cell>
          <cell r="W425" t="str">
            <v>Semana 19</v>
          </cell>
          <cell r="Y425">
            <v>19322</v>
          </cell>
        </row>
        <row r="426">
          <cell r="E426">
            <v>10099</v>
          </cell>
          <cell r="F426" t="str">
            <v>a - Entregado</v>
          </cell>
          <cell r="G426" t="str">
            <v>12 05</v>
          </cell>
          <cell r="H426">
            <v>41041</v>
          </cell>
          <cell r="I426">
            <v>0</v>
          </cell>
          <cell r="J426" t="str">
            <v>Lidia Matsubara</v>
          </cell>
          <cell r="K426">
            <v>0</v>
          </cell>
          <cell r="L426">
            <v>1</v>
          </cell>
          <cell r="M426">
            <v>0</v>
          </cell>
          <cell r="N426">
            <v>20</v>
          </cell>
          <cell r="O426" t="str">
            <v>Lucia</v>
          </cell>
          <cell r="P426" t="str">
            <v>B-3-080</v>
          </cell>
          <cell r="Q426">
            <v>241</v>
          </cell>
          <cell r="R426" t="str">
            <v>2012-05-May</v>
          </cell>
          <cell r="T426">
            <v>20</v>
          </cell>
          <cell r="U426">
            <v>41415</v>
          </cell>
          <cell r="V426">
            <v>0</v>
          </cell>
          <cell r="W426" t="str">
            <v>Semana 19</v>
          </cell>
          <cell r="Y426">
            <v>241</v>
          </cell>
        </row>
        <row r="427">
          <cell r="E427">
            <v>10100</v>
          </cell>
          <cell r="F427" t="str">
            <v>a - Entregado</v>
          </cell>
          <cell r="G427" t="str">
            <v>12 07</v>
          </cell>
          <cell r="H427">
            <v>41101</v>
          </cell>
          <cell r="I427">
            <v>0</v>
          </cell>
          <cell r="J427" t="str">
            <v>CORDOBA - Agioletto</v>
          </cell>
          <cell r="K427">
            <v>0</v>
          </cell>
          <cell r="L427">
            <v>1</v>
          </cell>
          <cell r="M427">
            <v>0</v>
          </cell>
          <cell r="N427">
            <v>26</v>
          </cell>
          <cell r="O427" t="str">
            <v>Clarisa</v>
          </cell>
          <cell r="P427">
            <v>0</v>
          </cell>
          <cell r="Q427">
            <v>0</v>
          </cell>
          <cell r="R427">
            <v>0</v>
          </cell>
          <cell r="S427" t="str">
            <v>C</v>
          </cell>
          <cell r="T427">
            <v>26</v>
          </cell>
          <cell r="U427">
            <v>41457</v>
          </cell>
          <cell r="V427">
            <v>0</v>
          </cell>
          <cell r="W427" t="str">
            <v>Semana 19</v>
          </cell>
          <cell r="Y427">
            <v>3243</v>
          </cell>
        </row>
        <row r="428">
          <cell r="E428">
            <v>10101</v>
          </cell>
          <cell r="F428" t="str">
            <v>a - Entregado</v>
          </cell>
          <cell r="G428" t="str">
            <v>12 06</v>
          </cell>
          <cell r="H428">
            <v>41075</v>
          </cell>
          <cell r="I428">
            <v>0</v>
          </cell>
          <cell r="J428" t="str">
            <v>Mariela Richardielo</v>
          </cell>
          <cell r="K428">
            <v>0</v>
          </cell>
          <cell r="L428">
            <v>1</v>
          </cell>
          <cell r="M428">
            <v>0</v>
          </cell>
          <cell r="N428">
            <v>22</v>
          </cell>
          <cell r="O428" t="str">
            <v>Gaby</v>
          </cell>
          <cell r="P428">
            <v>0</v>
          </cell>
          <cell r="Q428">
            <v>0</v>
          </cell>
          <cell r="R428">
            <v>0</v>
          </cell>
          <cell r="T428">
            <v>22</v>
          </cell>
          <cell r="U428">
            <v>41429</v>
          </cell>
          <cell r="V428">
            <v>0</v>
          </cell>
          <cell r="W428" t="str">
            <v>Semana 19</v>
          </cell>
          <cell r="Y428">
            <v>1288</v>
          </cell>
        </row>
        <row r="429">
          <cell r="E429">
            <v>10102</v>
          </cell>
          <cell r="F429" t="str">
            <v>a - Entregado</v>
          </cell>
          <cell r="G429" t="str">
            <v>12 10</v>
          </cell>
          <cell r="H429">
            <v>41195</v>
          </cell>
          <cell r="I429">
            <v>0</v>
          </cell>
          <cell r="J429" t="str">
            <v>Laura Ficarrotta</v>
          </cell>
          <cell r="K429">
            <v>0</v>
          </cell>
          <cell r="L429">
            <v>1</v>
          </cell>
          <cell r="M429">
            <v>0</v>
          </cell>
          <cell r="N429">
            <v>28</v>
          </cell>
          <cell r="O429" t="str">
            <v>Wendy</v>
          </cell>
          <cell r="P429" t="str">
            <v>A-3-037</v>
          </cell>
          <cell r="Q429">
            <v>19860</v>
          </cell>
          <cell r="R429" t="str">
            <v>2012-05-May</v>
          </cell>
          <cell r="T429">
            <v>28</v>
          </cell>
          <cell r="U429">
            <v>41471</v>
          </cell>
          <cell r="V429">
            <v>0</v>
          </cell>
          <cell r="W429" t="str">
            <v>Semana 19</v>
          </cell>
          <cell r="Y429">
            <v>19250</v>
          </cell>
        </row>
        <row r="430">
          <cell r="E430">
            <v>10103</v>
          </cell>
          <cell r="F430" t="str">
            <v>a - Entregado</v>
          </cell>
          <cell r="G430" t="str">
            <v>12 08</v>
          </cell>
          <cell r="H430">
            <v>41146</v>
          </cell>
          <cell r="I430">
            <v>0</v>
          </cell>
          <cell r="J430" t="str">
            <v>Karina Balasini</v>
          </cell>
          <cell r="K430">
            <v>0</v>
          </cell>
          <cell r="L430">
            <v>1</v>
          </cell>
          <cell r="M430">
            <v>0</v>
          </cell>
          <cell r="N430">
            <v>25</v>
          </cell>
          <cell r="O430" t="str">
            <v>Wendy</v>
          </cell>
          <cell r="P430" t="str">
            <v>A-3-057</v>
          </cell>
          <cell r="Q430">
            <v>19660</v>
          </cell>
          <cell r="R430" t="str">
            <v>2012-07-Jul</v>
          </cell>
          <cell r="T430">
            <v>25</v>
          </cell>
          <cell r="U430">
            <v>41450</v>
          </cell>
          <cell r="V430">
            <v>0</v>
          </cell>
          <cell r="W430" t="str">
            <v>Semana 21</v>
          </cell>
          <cell r="Y430">
            <v>19860</v>
          </cell>
        </row>
        <row r="431">
          <cell r="E431">
            <v>10104</v>
          </cell>
          <cell r="F431" t="str">
            <v>h - Anulado</v>
          </cell>
          <cell r="I431">
            <v>0</v>
          </cell>
          <cell r="J431" t="str">
            <v>ANULADO</v>
          </cell>
          <cell r="K431">
            <v>0</v>
          </cell>
          <cell r="L431">
            <v>0</v>
          </cell>
          <cell r="M431">
            <v>0</v>
          </cell>
          <cell r="N431">
            <v>20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T431">
            <v>20</v>
          </cell>
          <cell r="U431">
            <v>41415</v>
          </cell>
          <cell r="V431">
            <v>0</v>
          </cell>
          <cell r="W431" t="str">
            <v>Semana 20</v>
          </cell>
          <cell r="Y431">
            <v>0</v>
          </cell>
        </row>
        <row r="432">
          <cell r="E432">
            <v>10105</v>
          </cell>
          <cell r="F432" t="str">
            <v>a - Entregado</v>
          </cell>
          <cell r="G432" t="str">
            <v>12 08</v>
          </cell>
          <cell r="H432">
            <v>41145</v>
          </cell>
          <cell r="I432">
            <v>0</v>
          </cell>
          <cell r="J432" t="str">
            <v>Daniel Perles</v>
          </cell>
          <cell r="K432">
            <v>0</v>
          </cell>
          <cell r="L432">
            <v>1</v>
          </cell>
          <cell r="M432">
            <v>0</v>
          </cell>
          <cell r="N432">
            <v>26</v>
          </cell>
          <cell r="O432" t="str">
            <v>Wendy</v>
          </cell>
          <cell r="P432" t="str">
            <v>B-3-103</v>
          </cell>
          <cell r="Q432">
            <v>8854</v>
          </cell>
          <cell r="R432" t="str">
            <v>2012-08-Ago</v>
          </cell>
          <cell r="T432">
            <v>26</v>
          </cell>
          <cell r="U432">
            <v>41457</v>
          </cell>
          <cell r="V432">
            <v>0</v>
          </cell>
          <cell r="W432" t="str">
            <v>Semana 20</v>
          </cell>
          <cell r="Y432">
            <v>8854</v>
          </cell>
        </row>
        <row r="433">
          <cell r="E433">
            <v>10106</v>
          </cell>
          <cell r="F433" t="str">
            <v>a - Entregado</v>
          </cell>
          <cell r="G433" t="str">
            <v>12 09</v>
          </cell>
          <cell r="H433">
            <v>41155</v>
          </cell>
          <cell r="I433">
            <v>0</v>
          </cell>
          <cell r="J433" t="str">
            <v>Salina Melwani</v>
          </cell>
          <cell r="K433">
            <v>0</v>
          </cell>
          <cell r="L433">
            <v>1</v>
          </cell>
          <cell r="M433">
            <v>0</v>
          </cell>
          <cell r="N433">
            <v>26</v>
          </cell>
          <cell r="O433" t="str">
            <v>Wendy</v>
          </cell>
          <cell r="P433">
            <v>0</v>
          </cell>
          <cell r="Q433">
            <v>0</v>
          </cell>
          <cell r="R433">
            <v>0</v>
          </cell>
          <cell r="T433">
            <v>26</v>
          </cell>
          <cell r="U433">
            <v>41457</v>
          </cell>
          <cell r="V433">
            <v>0</v>
          </cell>
          <cell r="W433" t="str">
            <v>Semana 20</v>
          </cell>
          <cell r="Y433">
            <v>6730</v>
          </cell>
        </row>
        <row r="434">
          <cell r="E434">
            <v>10107</v>
          </cell>
          <cell r="F434" t="str">
            <v>a - Entregado</v>
          </cell>
          <cell r="G434" t="str">
            <v>12 08</v>
          </cell>
          <cell r="H434">
            <v>41141</v>
          </cell>
          <cell r="I434">
            <v>0</v>
          </cell>
          <cell r="J434" t="str">
            <v>Jaanvi Kanjani</v>
          </cell>
          <cell r="K434">
            <v>0</v>
          </cell>
          <cell r="L434">
            <v>1</v>
          </cell>
          <cell r="M434">
            <v>0</v>
          </cell>
          <cell r="N434">
            <v>26</v>
          </cell>
          <cell r="O434" t="str">
            <v>Wendy</v>
          </cell>
          <cell r="P434">
            <v>0</v>
          </cell>
          <cell r="Q434">
            <v>0</v>
          </cell>
          <cell r="R434">
            <v>0</v>
          </cell>
          <cell r="T434">
            <v>26</v>
          </cell>
          <cell r="U434">
            <v>41457</v>
          </cell>
          <cell r="V434">
            <v>0</v>
          </cell>
          <cell r="W434" t="str">
            <v>Semana 20</v>
          </cell>
          <cell r="Y434">
            <v>7020</v>
          </cell>
        </row>
        <row r="435">
          <cell r="E435">
            <v>10108</v>
          </cell>
          <cell r="F435" t="str">
            <v>a - Entregado</v>
          </cell>
          <cell r="G435" t="str">
            <v>12 07</v>
          </cell>
          <cell r="H435">
            <v>41110</v>
          </cell>
          <cell r="I435">
            <v>0</v>
          </cell>
          <cell r="J435" t="str">
            <v>Iris Meza</v>
          </cell>
          <cell r="K435">
            <v>1763</v>
          </cell>
          <cell r="L435">
            <v>0.84801724137931034</v>
          </cell>
          <cell r="M435">
            <v>0</v>
          </cell>
          <cell r="N435">
            <v>26</v>
          </cell>
          <cell r="O435" t="str">
            <v>Wendy</v>
          </cell>
          <cell r="P435" t="str">
            <v>B-6-020</v>
          </cell>
          <cell r="Q435">
            <v>11600</v>
          </cell>
          <cell r="R435" t="str">
            <v>2012-07-Jul</v>
          </cell>
          <cell r="T435">
            <v>26</v>
          </cell>
          <cell r="U435">
            <v>41457</v>
          </cell>
          <cell r="V435">
            <v>0</v>
          </cell>
          <cell r="W435" t="str">
            <v>Semana 20</v>
          </cell>
          <cell r="Y435">
            <v>11600</v>
          </cell>
        </row>
        <row r="436">
          <cell r="E436">
            <v>10109</v>
          </cell>
          <cell r="F436" t="str">
            <v>a - Entregado</v>
          </cell>
          <cell r="G436" t="str">
            <v>12 08</v>
          </cell>
          <cell r="H436">
            <v>41131</v>
          </cell>
          <cell r="I436">
            <v>0</v>
          </cell>
          <cell r="J436" t="str">
            <v xml:space="preserve">ROSARIO - Marilina Carena </v>
          </cell>
          <cell r="K436">
            <v>0</v>
          </cell>
          <cell r="L436">
            <v>1</v>
          </cell>
          <cell r="M436">
            <v>0</v>
          </cell>
          <cell r="N436">
            <v>28</v>
          </cell>
          <cell r="O436" t="str">
            <v>Clarisa</v>
          </cell>
          <cell r="P436">
            <v>0</v>
          </cell>
          <cell r="Q436">
            <v>0</v>
          </cell>
          <cell r="R436">
            <v>0</v>
          </cell>
          <cell r="S436" t="str">
            <v>R</v>
          </cell>
          <cell r="T436">
            <v>28</v>
          </cell>
          <cell r="U436">
            <v>41471</v>
          </cell>
          <cell r="V436">
            <v>0</v>
          </cell>
          <cell r="W436" t="str">
            <v>Semana 20</v>
          </cell>
          <cell r="Y436">
            <v>16071</v>
          </cell>
        </row>
        <row r="437">
          <cell r="E437">
            <v>10110</v>
          </cell>
          <cell r="F437" t="str">
            <v>a - Entregado</v>
          </cell>
          <cell r="G437" t="str">
            <v>12 08</v>
          </cell>
          <cell r="H437">
            <v>41131</v>
          </cell>
          <cell r="I437">
            <v>0</v>
          </cell>
          <cell r="J437" t="str">
            <v xml:space="preserve">ROSARIO - Marilina Carena </v>
          </cell>
          <cell r="K437">
            <v>0</v>
          </cell>
          <cell r="L437">
            <v>1</v>
          </cell>
          <cell r="M437">
            <v>0</v>
          </cell>
          <cell r="N437">
            <v>28</v>
          </cell>
          <cell r="O437" t="str">
            <v>Clarisa</v>
          </cell>
          <cell r="P437">
            <v>0</v>
          </cell>
          <cell r="Q437">
            <v>0</v>
          </cell>
          <cell r="R437">
            <v>0</v>
          </cell>
          <cell r="S437" t="str">
            <v>R</v>
          </cell>
          <cell r="T437">
            <v>28</v>
          </cell>
          <cell r="U437">
            <v>41471</v>
          </cell>
          <cell r="V437">
            <v>0</v>
          </cell>
          <cell r="W437" t="str">
            <v>Semana 20</v>
          </cell>
          <cell r="Y437">
            <v>10366</v>
          </cell>
        </row>
        <row r="438">
          <cell r="E438">
            <v>10111</v>
          </cell>
          <cell r="F438" t="str">
            <v>a - Entregado</v>
          </cell>
          <cell r="G438" t="str">
            <v>12 08</v>
          </cell>
          <cell r="H438">
            <v>41131</v>
          </cell>
          <cell r="I438">
            <v>0</v>
          </cell>
          <cell r="J438" t="str">
            <v>CORDOBA - Agioletto</v>
          </cell>
          <cell r="K438">
            <v>0</v>
          </cell>
          <cell r="L438">
            <v>1</v>
          </cell>
          <cell r="M438">
            <v>0</v>
          </cell>
          <cell r="N438">
            <v>23</v>
          </cell>
          <cell r="O438" t="str">
            <v>Clarisa</v>
          </cell>
          <cell r="P438">
            <v>0</v>
          </cell>
          <cell r="Q438">
            <v>0</v>
          </cell>
          <cell r="R438">
            <v>0</v>
          </cell>
          <cell r="S438" t="str">
            <v>C</v>
          </cell>
          <cell r="T438">
            <v>23</v>
          </cell>
          <cell r="U438">
            <v>41436</v>
          </cell>
          <cell r="V438">
            <v>0</v>
          </cell>
          <cell r="W438" t="str">
            <v>Semana 20</v>
          </cell>
          <cell r="Y438">
            <v>1314</v>
          </cell>
        </row>
        <row r="439">
          <cell r="E439">
            <v>10112</v>
          </cell>
          <cell r="F439" t="str">
            <v>a - Entregado</v>
          </cell>
          <cell r="G439" t="str">
            <v>12 07</v>
          </cell>
          <cell r="H439">
            <v>41111</v>
          </cell>
          <cell r="I439">
            <v>0</v>
          </cell>
          <cell r="J439" t="str">
            <v xml:space="preserve">ROSARIO - Marcos Aldana </v>
          </cell>
          <cell r="K439">
            <v>0</v>
          </cell>
          <cell r="L439">
            <v>1</v>
          </cell>
          <cell r="M439">
            <v>0</v>
          </cell>
          <cell r="N439">
            <v>24</v>
          </cell>
          <cell r="O439" t="str">
            <v>Clarisa</v>
          </cell>
          <cell r="P439">
            <v>0</v>
          </cell>
          <cell r="Q439">
            <v>0</v>
          </cell>
          <cell r="R439">
            <v>0</v>
          </cell>
          <cell r="S439" t="str">
            <v>R</v>
          </cell>
          <cell r="T439">
            <v>24</v>
          </cell>
          <cell r="U439">
            <v>41443</v>
          </cell>
          <cell r="V439">
            <v>0</v>
          </cell>
          <cell r="W439" t="str">
            <v>Semana 20</v>
          </cell>
          <cell r="Y439">
            <v>1690</v>
          </cell>
        </row>
        <row r="440">
          <cell r="E440">
            <v>10113</v>
          </cell>
          <cell r="F440" t="str">
            <v>h - Anulado</v>
          </cell>
          <cell r="I440">
            <v>0</v>
          </cell>
          <cell r="J440" t="str">
            <v>ANULADO</v>
          </cell>
          <cell r="K440">
            <v>0</v>
          </cell>
          <cell r="L440">
            <v>0</v>
          </cell>
          <cell r="M440">
            <v>0</v>
          </cell>
          <cell r="N440">
            <v>20</v>
          </cell>
          <cell r="O440" t="str">
            <v>Clarisa</v>
          </cell>
          <cell r="P440">
            <v>0</v>
          </cell>
          <cell r="Q440">
            <v>0</v>
          </cell>
          <cell r="R440">
            <v>0</v>
          </cell>
          <cell r="T440">
            <v>20</v>
          </cell>
          <cell r="U440">
            <v>41415</v>
          </cell>
          <cell r="V440">
            <v>0</v>
          </cell>
          <cell r="W440" t="str">
            <v>Semana 20</v>
          </cell>
          <cell r="Y440">
            <v>0</v>
          </cell>
        </row>
        <row r="441">
          <cell r="E441">
            <v>10114</v>
          </cell>
          <cell r="F441" t="str">
            <v>a - Entregado</v>
          </cell>
          <cell r="G441" t="str">
            <v>12 08</v>
          </cell>
          <cell r="H441">
            <v>41129</v>
          </cell>
          <cell r="I441">
            <v>0</v>
          </cell>
          <cell r="J441" t="str">
            <v>Fabiana Longiovine</v>
          </cell>
          <cell r="K441">
            <v>976.40000000000146</v>
          </cell>
          <cell r="L441">
            <v>0.95636474142400019</v>
          </cell>
          <cell r="M441">
            <v>0</v>
          </cell>
          <cell r="N441">
            <v>28</v>
          </cell>
          <cell r="O441" t="str">
            <v>Wendy/Gaby</v>
          </cell>
          <cell r="P441" t="str">
            <v>A-5-052</v>
          </cell>
          <cell r="Q441">
            <v>22376</v>
          </cell>
          <cell r="R441" t="str">
            <v>2012-08-Ago</v>
          </cell>
          <cell r="T441">
            <v>28</v>
          </cell>
          <cell r="U441">
            <v>41471</v>
          </cell>
          <cell r="V441">
            <v>0</v>
          </cell>
          <cell r="W441" t="str">
            <v>Semana 20</v>
          </cell>
          <cell r="Y441">
            <v>22376.400000000001</v>
          </cell>
        </row>
        <row r="442">
          <cell r="E442">
            <v>10115</v>
          </cell>
          <cell r="F442" t="str">
            <v>a - Entregado</v>
          </cell>
          <cell r="G442" t="str">
            <v>12 06</v>
          </cell>
          <cell r="H442">
            <v>41061</v>
          </cell>
          <cell r="I442">
            <v>0</v>
          </cell>
          <cell r="J442" t="str">
            <v>Maria José Regueira</v>
          </cell>
          <cell r="K442">
            <v>0</v>
          </cell>
          <cell r="L442">
            <v>1</v>
          </cell>
          <cell r="M442">
            <v>0</v>
          </cell>
          <cell r="N442">
            <v>20</v>
          </cell>
          <cell r="O442" t="str">
            <v>Gaby</v>
          </cell>
          <cell r="P442" t="str">
            <v>B-5-033</v>
          </cell>
          <cell r="Q442">
            <v>366</v>
          </cell>
          <cell r="R442" t="str">
            <v>2012-05-May</v>
          </cell>
          <cell r="T442">
            <v>20</v>
          </cell>
          <cell r="U442">
            <v>41415</v>
          </cell>
          <cell r="V442">
            <v>0</v>
          </cell>
          <cell r="W442" t="str">
            <v>Semana 20</v>
          </cell>
          <cell r="Y442">
            <v>366</v>
          </cell>
        </row>
        <row r="443">
          <cell r="E443">
            <v>10116</v>
          </cell>
          <cell r="F443" t="str">
            <v>a - Entregado</v>
          </cell>
          <cell r="G443" t="str">
            <v>12 07</v>
          </cell>
          <cell r="H443">
            <v>41100</v>
          </cell>
          <cell r="I443">
            <v>0</v>
          </cell>
          <cell r="J443" t="str">
            <v>Oscar y Roxana Nusblat</v>
          </cell>
          <cell r="K443">
            <v>0</v>
          </cell>
          <cell r="L443">
            <v>1</v>
          </cell>
          <cell r="M443">
            <v>0</v>
          </cell>
          <cell r="N443">
            <v>28</v>
          </cell>
          <cell r="O443" t="str">
            <v>Carla/Gaby</v>
          </cell>
          <cell r="P443" t="str">
            <v>B-5-066</v>
          </cell>
          <cell r="Q443">
            <v>16804</v>
          </cell>
          <cell r="R443" t="str">
            <v>2012-07-Jul</v>
          </cell>
          <cell r="T443">
            <v>28</v>
          </cell>
          <cell r="U443">
            <v>41471</v>
          </cell>
          <cell r="V443">
            <v>0</v>
          </cell>
          <cell r="W443" t="str">
            <v>Semana 20</v>
          </cell>
          <cell r="Y443">
            <v>16804</v>
          </cell>
        </row>
        <row r="444">
          <cell r="E444">
            <v>10117</v>
          </cell>
          <cell r="F444" t="str">
            <v>a - Entregado</v>
          </cell>
          <cell r="G444" t="str">
            <v>12 07</v>
          </cell>
          <cell r="H444">
            <v>41100</v>
          </cell>
          <cell r="I444">
            <v>0</v>
          </cell>
          <cell r="J444" t="str">
            <v>Eugenia Pico</v>
          </cell>
          <cell r="K444">
            <v>0</v>
          </cell>
          <cell r="L444">
            <v>1</v>
          </cell>
          <cell r="M444">
            <v>0</v>
          </cell>
          <cell r="N444">
            <v>26</v>
          </cell>
          <cell r="O444" t="str">
            <v>Wendy</v>
          </cell>
          <cell r="P444" t="str">
            <v>A-3-073</v>
          </cell>
          <cell r="Q444">
            <v>6724</v>
          </cell>
          <cell r="R444" t="str">
            <v>2012-08-Ago</v>
          </cell>
          <cell r="T444">
            <v>26</v>
          </cell>
          <cell r="U444">
            <v>41457</v>
          </cell>
          <cell r="V444">
            <v>0</v>
          </cell>
          <cell r="W444" t="str">
            <v>Semana 20</v>
          </cell>
          <cell r="Y444">
            <v>6724</v>
          </cell>
        </row>
        <row r="445">
          <cell r="E445">
            <v>10118</v>
          </cell>
          <cell r="F445" t="str">
            <v>a - Entregado</v>
          </cell>
          <cell r="G445" t="str">
            <v>12 06</v>
          </cell>
          <cell r="H445">
            <v>41090</v>
          </cell>
          <cell r="I445">
            <v>0</v>
          </cell>
          <cell r="J445" t="str">
            <v>Cesar Bradi</v>
          </cell>
          <cell r="K445">
            <v>0</v>
          </cell>
          <cell r="L445">
            <v>1</v>
          </cell>
          <cell r="M445">
            <v>0</v>
          </cell>
          <cell r="N445">
            <v>24</v>
          </cell>
          <cell r="O445" t="str">
            <v>Gaby</v>
          </cell>
          <cell r="P445">
            <v>0</v>
          </cell>
          <cell r="Q445">
            <v>0</v>
          </cell>
          <cell r="R445">
            <v>0</v>
          </cell>
          <cell r="T445">
            <v>24</v>
          </cell>
          <cell r="U445">
            <v>41443</v>
          </cell>
          <cell r="V445">
            <v>0</v>
          </cell>
          <cell r="W445" t="str">
            <v>Semana 20</v>
          </cell>
          <cell r="Y445">
            <v>2165</v>
          </cell>
        </row>
        <row r="446">
          <cell r="E446">
            <v>10119</v>
          </cell>
          <cell r="F446" t="str">
            <v>a - Entregado</v>
          </cell>
          <cell r="G446" t="str">
            <v>12 06</v>
          </cell>
          <cell r="H446">
            <v>41071</v>
          </cell>
          <cell r="I446">
            <v>0</v>
          </cell>
          <cell r="J446" t="str">
            <v>Karina Blanco</v>
          </cell>
          <cell r="K446">
            <v>0</v>
          </cell>
          <cell r="L446">
            <v>1</v>
          </cell>
          <cell r="M446">
            <v>0</v>
          </cell>
          <cell r="N446">
            <v>23</v>
          </cell>
          <cell r="O446" t="str">
            <v>Carla</v>
          </cell>
          <cell r="P446">
            <v>0</v>
          </cell>
          <cell r="Q446">
            <v>0</v>
          </cell>
          <cell r="R446">
            <v>0</v>
          </cell>
          <cell r="T446">
            <v>23</v>
          </cell>
          <cell r="U446">
            <v>41436</v>
          </cell>
          <cell r="V446">
            <v>0</v>
          </cell>
          <cell r="W446" t="str">
            <v>Semana 21</v>
          </cell>
          <cell r="Y446">
            <v>1229</v>
          </cell>
        </row>
        <row r="447">
          <cell r="E447">
            <v>10120</v>
          </cell>
          <cell r="F447" t="str">
            <v>a - Entregado</v>
          </cell>
          <cell r="G447" t="str">
            <v>12 06</v>
          </cell>
          <cell r="H447">
            <v>41090</v>
          </cell>
          <cell r="I447">
            <v>0</v>
          </cell>
          <cell r="J447" t="str">
            <v>Jorge Karime</v>
          </cell>
          <cell r="K447">
            <v>0</v>
          </cell>
          <cell r="L447">
            <v>1</v>
          </cell>
          <cell r="M447">
            <v>0</v>
          </cell>
          <cell r="N447">
            <v>20</v>
          </cell>
          <cell r="O447" t="str">
            <v>Wendy/Carla</v>
          </cell>
          <cell r="P447" t="str">
            <v>B-5-035</v>
          </cell>
          <cell r="Q447">
            <v>9931</v>
          </cell>
          <cell r="R447" t="str">
            <v>2012-05-May</v>
          </cell>
          <cell r="T447">
            <v>20</v>
          </cell>
          <cell r="U447">
            <v>41415</v>
          </cell>
          <cell r="V447">
            <v>0</v>
          </cell>
          <cell r="W447" t="str">
            <v>Semana 21</v>
          </cell>
          <cell r="Y447">
            <v>9931</v>
          </cell>
        </row>
        <row r="448">
          <cell r="E448">
            <v>10121</v>
          </cell>
          <cell r="F448" t="str">
            <v>a - Entregado</v>
          </cell>
          <cell r="G448" t="str">
            <v>12 07</v>
          </cell>
          <cell r="H448">
            <v>41116</v>
          </cell>
          <cell r="I448">
            <v>0</v>
          </cell>
          <cell r="J448" t="str">
            <v>Angeles Rodriguez</v>
          </cell>
          <cell r="K448">
            <v>0</v>
          </cell>
          <cell r="L448">
            <v>1</v>
          </cell>
          <cell r="M448">
            <v>0</v>
          </cell>
          <cell r="N448">
            <v>26</v>
          </cell>
          <cell r="O448" t="str">
            <v>Leandro</v>
          </cell>
          <cell r="P448" t="str">
            <v>B-5-034</v>
          </cell>
          <cell r="Q448">
            <v>10460</v>
          </cell>
          <cell r="R448" t="str">
            <v>2012-05-May</v>
          </cell>
          <cell r="T448">
            <v>26</v>
          </cell>
          <cell r="U448">
            <v>41457</v>
          </cell>
          <cell r="V448">
            <v>0</v>
          </cell>
          <cell r="W448" t="str">
            <v>Semana 21</v>
          </cell>
          <cell r="Y448">
            <v>10460</v>
          </cell>
        </row>
        <row r="449">
          <cell r="E449">
            <v>10122</v>
          </cell>
          <cell r="F449" t="str">
            <v>a - Entregado</v>
          </cell>
          <cell r="G449" t="str">
            <v>12 09</v>
          </cell>
          <cell r="H449">
            <v>41166</v>
          </cell>
          <cell r="I449">
            <v>0</v>
          </cell>
          <cell r="J449" t="str">
            <v>Monica Gostanian</v>
          </cell>
          <cell r="K449">
            <v>0</v>
          </cell>
          <cell r="L449">
            <v>1</v>
          </cell>
          <cell r="M449">
            <v>0</v>
          </cell>
          <cell r="N449">
            <v>29</v>
          </cell>
          <cell r="O449" t="str">
            <v>Clarisa/Wendy</v>
          </cell>
          <cell r="P449" t="str">
            <v>A-3-036</v>
          </cell>
          <cell r="Q449">
            <v>14050</v>
          </cell>
          <cell r="R449" t="str">
            <v>2012-05-May</v>
          </cell>
          <cell r="T449">
            <v>29</v>
          </cell>
          <cell r="U449">
            <v>41478</v>
          </cell>
          <cell r="V449">
            <v>0</v>
          </cell>
          <cell r="W449" t="str">
            <v>Semana 21</v>
          </cell>
          <cell r="Y449">
            <v>14050</v>
          </cell>
        </row>
        <row r="450">
          <cell r="E450">
            <v>10123</v>
          </cell>
          <cell r="F450" t="str">
            <v>a - Entregado</v>
          </cell>
          <cell r="G450" t="str">
            <v>12 08</v>
          </cell>
          <cell r="H450">
            <v>41151</v>
          </cell>
          <cell r="I450">
            <v>0</v>
          </cell>
          <cell r="J450" t="str">
            <v xml:space="preserve">ROSARIO - Francisco Campo </v>
          </cell>
          <cell r="K450">
            <v>0.3500000000003638</v>
          </cell>
          <cell r="L450">
            <v>0.99993520138483893</v>
          </cell>
          <cell r="M450">
            <v>0</v>
          </cell>
          <cell r="N450">
            <v>29</v>
          </cell>
          <cell r="O450" t="str">
            <v>Clarisa</v>
          </cell>
          <cell r="P450">
            <v>0</v>
          </cell>
          <cell r="Q450">
            <v>0</v>
          </cell>
          <cell r="R450">
            <v>0</v>
          </cell>
          <cell r="S450" t="str">
            <v>R</v>
          </cell>
          <cell r="T450">
            <v>29</v>
          </cell>
          <cell r="U450">
            <v>41478</v>
          </cell>
          <cell r="V450">
            <v>0</v>
          </cell>
          <cell r="W450" t="str">
            <v>Semana 21</v>
          </cell>
          <cell r="Y450">
            <v>5401.35</v>
          </cell>
        </row>
        <row r="451">
          <cell r="E451">
            <v>10124</v>
          </cell>
          <cell r="F451" t="str">
            <v>a - Entregado</v>
          </cell>
          <cell r="G451" t="str">
            <v>12 07</v>
          </cell>
          <cell r="H451">
            <v>41110</v>
          </cell>
          <cell r="I451">
            <v>0</v>
          </cell>
          <cell r="J451" t="str">
            <v>Laura Braun</v>
          </cell>
          <cell r="K451">
            <v>0</v>
          </cell>
          <cell r="L451">
            <v>1</v>
          </cell>
          <cell r="M451">
            <v>0</v>
          </cell>
          <cell r="N451">
            <v>23</v>
          </cell>
          <cell r="O451" t="str">
            <v>Clarisa</v>
          </cell>
          <cell r="P451">
            <v>0</v>
          </cell>
          <cell r="Q451">
            <v>0</v>
          </cell>
          <cell r="R451">
            <v>0</v>
          </cell>
          <cell r="T451">
            <v>23</v>
          </cell>
          <cell r="U451">
            <v>41436</v>
          </cell>
          <cell r="V451">
            <v>0</v>
          </cell>
          <cell r="W451" t="str">
            <v>Semana 21</v>
          </cell>
          <cell r="Y451">
            <v>2250</v>
          </cell>
        </row>
        <row r="452">
          <cell r="E452">
            <v>10125</v>
          </cell>
          <cell r="F452" t="str">
            <v>a - Entregado</v>
          </cell>
          <cell r="G452" t="str">
            <v>12 08</v>
          </cell>
          <cell r="H452">
            <v>41148</v>
          </cell>
          <cell r="I452">
            <v>0</v>
          </cell>
          <cell r="J452" t="str">
            <v xml:space="preserve">ROSARIO - Claudia Klif </v>
          </cell>
          <cell r="K452">
            <v>0.40000000000009095</v>
          </cell>
          <cell r="L452">
            <v>0.99975660216624063</v>
          </cell>
          <cell r="M452">
            <v>0</v>
          </cell>
          <cell r="N452">
            <v>25</v>
          </cell>
          <cell r="O452" t="str">
            <v>Clarisa</v>
          </cell>
          <cell r="P452">
            <v>0</v>
          </cell>
          <cell r="Q452">
            <v>0</v>
          </cell>
          <cell r="R452">
            <v>0</v>
          </cell>
          <cell r="S452" t="str">
            <v>R</v>
          </cell>
          <cell r="T452">
            <v>25</v>
          </cell>
          <cell r="U452">
            <v>41450</v>
          </cell>
          <cell r="V452">
            <v>0</v>
          </cell>
          <cell r="W452" t="str">
            <v>Semana 21</v>
          </cell>
          <cell r="Y452">
            <v>1643.4</v>
          </cell>
        </row>
        <row r="453">
          <cell r="E453">
            <v>10126</v>
          </cell>
          <cell r="F453" t="str">
            <v>a - Entregado</v>
          </cell>
          <cell r="G453" t="str">
            <v>12 08</v>
          </cell>
          <cell r="H453">
            <v>41137</v>
          </cell>
          <cell r="I453">
            <v>0</v>
          </cell>
          <cell r="J453" t="str">
            <v>Martha Shapira</v>
          </cell>
          <cell r="K453">
            <v>0</v>
          </cell>
          <cell r="L453">
            <v>1</v>
          </cell>
          <cell r="M453">
            <v>0</v>
          </cell>
          <cell r="N453">
            <v>29</v>
          </cell>
          <cell r="O453" t="str">
            <v>Wendy</v>
          </cell>
          <cell r="P453">
            <v>0</v>
          </cell>
          <cell r="Q453">
            <v>0</v>
          </cell>
          <cell r="R453">
            <v>0</v>
          </cell>
          <cell r="T453">
            <v>29</v>
          </cell>
          <cell r="U453">
            <v>41478</v>
          </cell>
          <cell r="V453">
            <v>0</v>
          </cell>
          <cell r="W453" t="str">
            <v>Semana 21</v>
          </cell>
          <cell r="Y453">
            <v>22000</v>
          </cell>
        </row>
        <row r="454">
          <cell r="E454">
            <v>10127</v>
          </cell>
          <cell r="F454" t="str">
            <v>a - Entregado</v>
          </cell>
          <cell r="G454" t="str">
            <v>12 07</v>
          </cell>
          <cell r="H454">
            <v>41107</v>
          </cell>
          <cell r="I454">
            <v>0</v>
          </cell>
          <cell r="J454" t="str">
            <v>Julieta Campana</v>
          </cell>
          <cell r="K454">
            <v>3</v>
          </cell>
          <cell r="L454">
            <v>0.99875363523057747</v>
          </cell>
          <cell r="M454">
            <v>0</v>
          </cell>
          <cell r="N454">
            <v>27</v>
          </cell>
          <cell r="O454" t="str">
            <v>Wendy</v>
          </cell>
          <cell r="P454" t="str">
            <v>A-3-061</v>
          </cell>
          <cell r="Q454">
            <v>2407</v>
          </cell>
          <cell r="R454" t="str">
            <v>2012-07-Jul</v>
          </cell>
          <cell r="T454">
            <v>27</v>
          </cell>
          <cell r="U454">
            <v>41464</v>
          </cell>
          <cell r="V454">
            <v>0</v>
          </cell>
          <cell r="W454" t="str">
            <v>Semana 21</v>
          </cell>
          <cell r="Y454">
            <v>2407</v>
          </cell>
        </row>
        <row r="455">
          <cell r="E455">
            <v>10128</v>
          </cell>
          <cell r="F455" t="str">
            <v>a - Entregado</v>
          </cell>
          <cell r="G455" t="str">
            <v>12 06</v>
          </cell>
          <cell r="H455">
            <v>41073</v>
          </cell>
          <cell r="I455">
            <v>0</v>
          </cell>
          <cell r="J455" t="str">
            <v>Julieta Campana</v>
          </cell>
          <cell r="K455">
            <v>920</v>
          </cell>
          <cell r="L455">
            <v>0.57603686635944695</v>
          </cell>
          <cell r="M455">
            <v>0</v>
          </cell>
          <cell r="N455">
            <v>23</v>
          </cell>
          <cell r="O455" t="str">
            <v>Wendy</v>
          </cell>
          <cell r="P455">
            <v>0</v>
          </cell>
          <cell r="Q455">
            <v>0</v>
          </cell>
          <cell r="R455">
            <v>0</v>
          </cell>
          <cell r="T455">
            <v>23</v>
          </cell>
          <cell r="U455">
            <v>41436</v>
          </cell>
          <cell r="V455">
            <v>0</v>
          </cell>
          <cell r="W455" t="str">
            <v>Semana 21</v>
          </cell>
          <cell r="Y455">
            <v>2170</v>
          </cell>
        </row>
        <row r="456">
          <cell r="E456">
            <v>10129</v>
          </cell>
          <cell r="F456" t="str">
            <v>a - Entregado</v>
          </cell>
          <cell r="G456" t="str">
            <v>12 08</v>
          </cell>
          <cell r="H456">
            <v>41123</v>
          </cell>
          <cell r="I456">
            <v>0</v>
          </cell>
          <cell r="J456" t="str">
            <v>Elbio Stoler</v>
          </cell>
          <cell r="K456">
            <v>0</v>
          </cell>
          <cell r="L456">
            <v>1</v>
          </cell>
          <cell r="M456">
            <v>0</v>
          </cell>
          <cell r="N456">
            <v>27</v>
          </cell>
          <cell r="O456" t="str">
            <v>Wendy</v>
          </cell>
          <cell r="P456" t="str">
            <v>A-3-041</v>
          </cell>
          <cell r="Q456">
            <v>2600</v>
          </cell>
          <cell r="R456" t="str">
            <v>2012-05-May</v>
          </cell>
          <cell r="T456">
            <v>27</v>
          </cell>
          <cell r="U456">
            <v>41464</v>
          </cell>
          <cell r="V456">
            <v>0</v>
          </cell>
          <cell r="W456" t="str">
            <v>Semana 21</v>
          </cell>
          <cell r="Y456">
            <v>5205</v>
          </cell>
        </row>
        <row r="457">
          <cell r="E457">
            <v>10130</v>
          </cell>
          <cell r="F457" t="str">
            <v>a - Entregado</v>
          </cell>
          <cell r="G457" t="str">
            <v>12 08</v>
          </cell>
          <cell r="H457">
            <v>41151</v>
          </cell>
          <cell r="I457">
            <v>0</v>
          </cell>
          <cell r="J457" t="str">
            <v>Mauricio Balumelli</v>
          </cell>
          <cell r="K457">
            <v>0</v>
          </cell>
          <cell r="L457">
            <v>1</v>
          </cell>
          <cell r="M457">
            <v>0</v>
          </cell>
          <cell r="N457">
            <v>27</v>
          </cell>
          <cell r="O457" t="str">
            <v>Gaby</v>
          </cell>
          <cell r="P457" t="str">
            <v>A-5-057</v>
          </cell>
          <cell r="Q457">
            <v>8098</v>
          </cell>
          <cell r="R457" t="str">
            <v>2012-08-Ago</v>
          </cell>
          <cell r="T457">
            <v>27</v>
          </cell>
          <cell r="U457">
            <v>41464</v>
          </cell>
          <cell r="V457">
            <v>0</v>
          </cell>
          <cell r="W457" t="str">
            <v>Semana 21</v>
          </cell>
          <cell r="Y457">
            <v>8098</v>
          </cell>
        </row>
        <row r="458">
          <cell r="E458">
            <v>10131</v>
          </cell>
          <cell r="F458" t="str">
            <v>a - Entregado</v>
          </cell>
          <cell r="G458" t="str">
            <v>12 06</v>
          </cell>
          <cell r="H458">
            <v>41061</v>
          </cell>
          <cell r="I458">
            <v>0</v>
          </cell>
          <cell r="J458" t="str">
            <v>Maria Saldi</v>
          </cell>
          <cell r="K458">
            <v>0</v>
          </cell>
          <cell r="L458">
            <v>1</v>
          </cell>
          <cell r="M458">
            <v>0</v>
          </cell>
          <cell r="N458">
            <v>22</v>
          </cell>
          <cell r="O458" t="str">
            <v>Wendy</v>
          </cell>
          <cell r="P458">
            <v>0</v>
          </cell>
          <cell r="Q458">
            <v>0</v>
          </cell>
          <cell r="R458">
            <v>0</v>
          </cell>
          <cell r="T458">
            <v>22</v>
          </cell>
          <cell r="U458">
            <v>41429</v>
          </cell>
          <cell r="V458">
            <v>0</v>
          </cell>
          <cell r="W458" t="str">
            <v>Semana 21</v>
          </cell>
          <cell r="Y458">
            <v>1920</v>
          </cell>
        </row>
        <row r="459">
          <cell r="E459">
            <v>10132</v>
          </cell>
          <cell r="F459" t="str">
            <v>a - Entregado</v>
          </cell>
          <cell r="G459" t="str">
            <v>12 06</v>
          </cell>
          <cell r="H459">
            <v>41075</v>
          </cell>
          <cell r="I459">
            <v>0</v>
          </cell>
          <cell r="J459" t="str">
            <v>Victor Saner / Connie Grossi</v>
          </cell>
          <cell r="K459">
            <v>0</v>
          </cell>
          <cell r="L459">
            <v>1</v>
          </cell>
          <cell r="M459">
            <v>0</v>
          </cell>
          <cell r="N459">
            <v>23</v>
          </cell>
          <cell r="O459" t="str">
            <v>Wendy</v>
          </cell>
          <cell r="P459" t="str">
            <v>B-3-095</v>
          </cell>
          <cell r="Q459">
            <v>832</v>
          </cell>
          <cell r="R459" t="str">
            <v>2012-07-Jul</v>
          </cell>
          <cell r="T459">
            <v>23</v>
          </cell>
          <cell r="U459">
            <v>41436</v>
          </cell>
          <cell r="V459">
            <v>0</v>
          </cell>
          <cell r="W459" t="str">
            <v>Semana 21</v>
          </cell>
          <cell r="Y459">
            <v>832</v>
          </cell>
        </row>
        <row r="460">
          <cell r="E460">
            <v>10133</v>
          </cell>
          <cell r="F460" t="str">
            <v>a - Entregado</v>
          </cell>
          <cell r="G460" t="str">
            <v>12 05</v>
          </cell>
          <cell r="H460">
            <v>41054</v>
          </cell>
          <cell r="I460">
            <v>0</v>
          </cell>
          <cell r="J460" t="str">
            <v>Valeria Saladino</v>
          </cell>
          <cell r="K460">
            <v>0</v>
          </cell>
          <cell r="L460">
            <v>1</v>
          </cell>
          <cell r="M460">
            <v>0</v>
          </cell>
          <cell r="N460">
            <v>23</v>
          </cell>
          <cell r="O460" t="str">
            <v>Lucia</v>
          </cell>
          <cell r="P460">
            <v>0</v>
          </cell>
          <cell r="Q460">
            <v>0</v>
          </cell>
          <cell r="R460">
            <v>0</v>
          </cell>
          <cell r="T460">
            <v>23</v>
          </cell>
          <cell r="U460">
            <v>41436</v>
          </cell>
          <cell r="V460">
            <v>0</v>
          </cell>
          <cell r="W460" t="str">
            <v>Semana 21</v>
          </cell>
          <cell r="Y460">
            <v>1116</v>
          </cell>
        </row>
        <row r="461">
          <cell r="E461">
            <v>10134</v>
          </cell>
          <cell r="F461" t="str">
            <v>a - Entregado</v>
          </cell>
          <cell r="G461" t="str">
            <v>12 07</v>
          </cell>
          <cell r="H461">
            <v>41117</v>
          </cell>
          <cell r="I461">
            <v>0</v>
          </cell>
          <cell r="J461" t="str">
            <v xml:space="preserve">ROSARIO - Claudia Valerio </v>
          </cell>
          <cell r="K461">
            <v>0</v>
          </cell>
          <cell r="L461">
            <v>1</v>
          </cell>
          <cell r="M461">
            <v>0</v>
          </cell>
          <cell r="N461">
            <v>29</v>
          </cell>
          <cell r="O461" t="str">
            <v>Clarisa</v>
          </cell>
          <cell r="P461">
            <v>0</v>
          </cell>
          <cell r="Q461">
            <v>0</v>
          </cell>
          <cell r="R461">
            <v>0</v>
          </cell>
          <cell r="S461" t="str">
            <v>R</v>
          </cell>
          <cell r="T461">
            <v>29</v>
          </cell>
          <cell r="U461">
            <v>41478</v>
          </cell>
          <cell r="V461">
            <v>0</v>
          </cell>
          <cell r="W461" t="str">
            <v>Semana 21</v>
          </cell>
          <cell r="Y461">
            <v>8030</v>
          </cell>
        </row>
        <row r="462">
          <cell r="E462">
            <v>10135</v>
          </cell>
          <cell r="F462" t="str">
            <v>a - Entregado</v>
          </cell>
          <cell r="G462" t="str">
            <v>12 07</v>
          </cell>
          <cell r="H462">
            <v>41095</v>
          </cell>
          <cell r="I462">
            <v>0</v>
          </cell>
          <cell r="J462" t="str">
            <v>Luciana Gambina</v>
          </cell>
          <cell r="K462">
            <v>0.39999999999997726</v>
          </cell>
          <cell r="L462">
            <v>0.99927849927849932</v>
          </cell>
          <cell r="M462">
            <v>0</v>
          </cell>
          <cell r="N462">
            <v>23</v>
          </cell>
          <cell r="O462" t="str">
            <v>Lucia</v>
          </cell>
          <cell r="P462">
            <v>0</v>
          </cell>
          <cell r="Q462">
            <v>0</v>
          </cell>
          <cell r="R462">
            <v>0</v>
          </cell>
          <cell r="T462">
            <v>23</v>
          </cell>
          <cell r="U462">
            <v>41436</v>
          </cell>
          <cell r="V462">
            <v>0</v>
          </cell>
          <cell r="W462" t="str">
            <v>Semana 21</v>
          </cell>
          <cell r="Y462">
            <v>554.4</v>
          </cell>
        </row>
        <row r="463">
          <cell r="E463">
            <v>10136</v>
          </cell>
          <cell r="F463" t="str">
            <v>a - Entregado</v>
          </cell>
          <cell r="G463" t="str">
            <v>12 08</v>
          </cell>
          <cell r="H463">
            <v>41129</v>
          </cell>
          <cell r="I463">
            <v>0</v>
          </cell>
          <cell r="J463" t="str">
            <v>Gabriela Grotowicz</v>
          </cell>
          <cell r="K463">
            <v>0</v>
          </cell>
          <cell r="L463">
            <v>1</v>
          </cell>
          <cell r="M463">
            <v>0</v>
          </cell>
          <cell r="N463">
            <v>27</v>
          </cell>
          <cell r="O463" t="str">
            <v>Clarisa</v>
          </cell>
          <cell r="P463">
            <v>0</v>
          </cell>
          <cell r="Q463">
            <v>0</v>
          </cell>
          <cell r="R463">
            <v>0</v>
          </cell>
          <cell r="T463">
            <v>27</v>
          </cell>
          <cell r="U463">
            <v>41464</v>
          </cell>
          <cell r="V463">
            <v>0</v>
          </cell>
          <cell r="W463" t="str">
            <v>Semana 21</v>
          </cell>
          <cell r="Y463">
            <v>11256</v>
          </cell>
        </row>
        <row r="464">
          <cell r="E464">
            <v>10137</v>
          </cell>
          <cell r="F464" t="str">
            <v>a - Entregado</v>
          </cell>
          <cell r="G464" t="str">
            <v>12 09</v>
          </cell>
          <cell r="H464">
            <v>41157</v>
          </cell>
          <cell r="I464">
            <v>0</v>
          </cell>
          <cell r="J464" t="str">
            <v>Silvina Mazzeo</v>
          </cell>
          <cell r="K464">
            <v>-2</v>
          </cell>
          <cell r="L464">
            <v>1.0001434926101305</v>
          </cell>
          <cell r="M464">
            <v>0</v>
          </cell>
          <cell r="N464">
            <v>29</v>
          </cell>
          <cell r="O464" t="str">
            <v>Wendy</v>
          </cell>
          <cell r="P464">
            <v>0</v>
          </cell>
          <cell r="Q464">
            <v>0</v>
          </cell>
          <cell r="R464">
            <v>0</v>
          </cell>
          <cell r="T464">
            <v>29</v>
          </cell>
          <cell r="U464">
            <v>41478</v>
          </cell>
          <cell r="V464">
            <v>0</v>
          </cell>
          <cell r="W464" t="str">
            <v>Semana 21</v>
          </cell>
          <cell r="Y464">
            <v>13938</v>
          </cell>
        </row>
        <row r="465">
          <cell r="E465">
            <v>10138</v>
          </cell>
          <cell r="F465" t="str">
            <v>a - Entregado</v>
          </cell>
          <cell r="G465" t="str">
            <v>12 08</v>
          </cell>
          <cell r="H465">
            <v>41143</v>
          </cell>
          <cell r="I465">
            <v>0</v>
          </cell>
          <cell r="J465" t="str">
            <v>Fabian Honczaruk</v>
          </cell>
          <cell r="K465">
            <v>0</v>
          </cell>
          <cell r="L465">
            <v>1</v>
          </cell>
          <cell r="M465">
            <v>0</v>
          </cell>
          <cell r="N465">
            <v>29</v>
          </cell>
          <cell r="O465" t="str">
            <v>Wendy</v>
          </cell>
          <cell r="P465" t="str">
            <v>A-6-004</v>
          </cell>
          <cell r="Q465">
            <v>16428</v>
          </cell>
          <cell r="R465" t="str">
            <v>2012-06-Jun</v>
          </cell>
          <cell r="T465">
            <v>29</v>
          </cell>
          <cell r="U465">
            <v>41478</v>
          </cell>
          <cell r="V465">
            <v>0</v>
          </cell>
          <cell r="W465" t="str">
            <v>Semana 21</v>
          </cell>
          <cell r="Y465">
            <v>16978</v>
          </cell>
        </row>
        <row r="466">
          <cell r="E466">
            <v>10139</v>
          </cell>
          <cell r="F466" t="str">
            <v>a - Entregado</v>
          </cell>
          <cell r="G466" t="str">
            <v>12 08</v>
          </cell>
          <cell r="H466">
            <v>41136</v>
          </cell>
          <cell r="I466">
            <v>0</v>
          </cell>
          <cell r="J466" t="str">
            <v>Mariano Cabrera</v>
          </cell>
          <cell r="K466">
            <v>0</v>
          </cell>
          <cell r="L466">
            <v>1</v>
          </cell>
          <cell r="M466">
            <v>0</v>
          </cell>
          <cell r="N466">
            <v>29</v>
          </cell>
          <cell r="O466" t="str">
            <v>Lucia</v>
          </cell>
          <cell r="P466" t="str">
            <v>B-3-104</v>
          </cell>
          <cell r="Q466">
            <v>23089</v>
          </cell>
          <cell r="R466" t="str">
            <v>2012-08-Ago</v>
          </cell>
          <cell r="T466">
            <v>29</v>
          </cell>
          <cell r="U466">
            <v>41478</v>
          </cell>
          <cell r="V466">
            <v>0</v>
          </cell>
          <cell r="W466" t="str">
            <v>Semana 21</v>
          </cell>
          <cell r="Y466">
            <v>23089</v>
          </cell>
        </row>
        <row r="467">
          <cell r="E467">
            <v>10140</v>
          </cell>
          <cell r="F467" t="str">
            <v>a - Entregado</v>
          </cell>
          <cell r="G467" t="str">
            <v>12 06</v>
          </cell>
          <cell r="H467">
            <v>41081</v>
          </cell>
          <cell r="I467">
            <v>0</v>
          </cell>
          <cell r="J467" t="str">
            <v>Evelina Hahn</v>
          </cell>
          <cell r="K467">
            <v>0.59999999999990905</v>
          </cell>
          <cell r="L467">
            <v>0.99951830443159928</v>
          </cell>
          <cell r="M467">
            <v>0</v>
          </cell>
          <cell r="N467">
            <v>24</v>
          </cell>
          <cell r="O467" t="str">
            <v>Clarisa</v>
          </cell>
          <cell r="P467" t="str">
            <v>A-3-054</v>
          </cell>
          <cell r="Q467">
            <v>1245</v>
          </cell>
          <cell r="R467" t="str">
            <v>2012-06-Jun</v>
          </cell>
          <cell r="T467">
            <v>24</v>
          </cell>
          <cell r="U467">
            <v>41443</v>
          </cell>
          <cell r="V467">
            <v>0</v>
          </cell>
          <cell r="W467" t="str">
            <v>Semana 21</v>
          </cell>
          <cell r="Y467">
            <v>1245.5999999999999</v>
          </cell>
        </row>
        <row r="468">
          <cell r="E468">
            <v>10141</v>
          </cell>
          <cell r="F468" t="str">
            <v>h - Anulado</v>
          </cell>
          <cell r="I468">
            <v>0</v>
          </cell>
          <cell r="J468" t="str">
            <v>ANULADO</v>
          </cell>
          <cell r="K468">
            <v>0</v>
          </cell>
          <cell r="L468">
            <v>0</v>
          </cell>
          <cell r="M468">
            <v>0</v>
          </cell>
          <cell r="N468">
            <v>21</v>
          </cell>
          <cell r="O468" t="str">
            <v>Gaby</v>
          </cell>
          <cell r="P468">
            <v>0</v>
          </cell>
          <cell r="Q468">
            <v>0</v>
          </cell>
          <cell r="R468">
            <v>0</v>
          </cell>
          <cell r="T468">
            <v>21</v>
          </cell>
          <cell r="U468">
            <v>41422</v>
          </cell>
          <cell r="V468">
            <v>0</v>
          </cell>
          <cell r="W468" t="str">
            <v>Semana 21</v>
          </cell>
          <cell r="Y468">
            <v>0</v>
          </cell>
        </row>
        <row r="469">
          <cell r="E469">
            <v>10142</v>
          </cell>
          <cell r="F469" t="str">
            <v>a - Entregado</v>
          </cell>
          <cell r="G469" t="str">
            <v>12 08</v>
          </cell>
          <cell r="H469">
            <v>41137</v>
          </cell>
          <cell r="I469">
            <v>0</v>
          </cell>
          <cell r="J469" t="str">
            <v>Alejandra</v>
          </cell>
          <cell r="K469">
            <v>0</v>
          </cell>
          <cell r="L469">
            <v>1</v>
          </cell>
          <cell r="M469">
            <v>0</v>
          </cell>
          <cell r="N469">
            <v>25</v>
          </cell>
          <cell r="O469" t="str">
            <v>Gaby</v>
          </cell>
          <cell r="P469">
            <v>0</v>
          </cell>
          <cell r="Q469">
            <v>0</v>
          </cell>
          <cell r="R469">
            <v>0</v>
          </cell>
          <cell r="T469">
            <v>25</v>
          </cell>
          <cell r="U469">
            <v>41450</v>
          </cell>
          <cell r="V469">
            <v>0</v>
          </cell>
          <cell r="W469" t="str">
            <v>Semana 21</v>
          </cell>
          <cell r="Y469">
            <v>1584</v>
          </cell>
        </row>
        <row r="470">
          <cell r="E470">
            <v>10143</v>
          </cell>
          <cell r="F470" t="str">
            <v>a - Entregado</v>
          </cell>
          <cell r="G470" t="str">
            <v>12 05</v>
          </cell>
          <cell r="H470">
            <v>41048</v>
          </cell>
          <cell r="I470">
            <v>0</v>
          </cell>
          <cell r="J470" t="str">
            <v>NN</v>
          </cell>
          <cell r="K470">
            <v>0</v>
          </cell>
          <cell r="L470">
            <v>1</v>
          </cell>
          <cell r="M470">
            <v>0</v>
          </cell>
          <cell r="N470">
            <v>21</v>
          </cell>
          <cell r="O470" t="str">
            <v>Lucia</v>
          </cell>
          <cell r="P470">
            <v>0</v>
          </cell>
          <cell r="Q470">
            <v>0</v>
          </cell>
          <cell r="R470">
            <v>0</v>
          </cell>
          <cell r="T470">
            <v>21</v>
          </cell>
          <cell r="U470">
            <v>41422</v>
          </cell>
          <cell r="V470">
            <v>0</v>
          </cell>
          <cell r="W470" t="str">
            <v>Semana 21</v>
          </cell>
          <cell r="Y470">
            <v>250</v>
          </cell>
        </row>
        <row r="471">
          <cell r="E471">
            <v>10144</v>
          </cell>
          <cell r="F471" t="str">
            <v>a - Entregado</v>
          </cell>
          <cell r="G471" t="str">
            <v>12 08</v>
          </cell>
          <cell r="H471">
            <v>41149</v>
          </cell>
          <cell r="I471">
            <v>0</v>
          </cell>
          <cell r="J471" t="str">
            <v>Hugo Dascenzo</v>
          </cell>
          <cell r="K471">
            <v>-0.7999999999992724</v>
          </cell>
          <cell r="L471">
            <v>1.0000593947673209</v>
          </cell>
          <cell r="M471">
            <v>0</v>
          </cell>
          <cell r="N471">
            <v>27</v>
          </cell>
          <cell r="O471" t="str">
            <v>Clarisa</v>
          </cell>
          <cell r="P471">
            <v>0</v>
          </cell>
          <cell r="Q471">
            <v>0</v>
          </cell>
          <cell r="R471">
            <v>0</v>
          </cell>
          <cell r="T471">
            <v>27</v>
          </cell>
          <cell r="U471">
            <v>41464</v>
          </cell>
          <cell r="V471">
            <v>0</v>
          </cell>
          <cell r="W471" t="str">
            <v>Semana 21</v>
          </cell>
          <cell r="Y471">
            <v>13469.2</v>
          </cell>
        </row>
        <row r="472">
          <cell r="E472">
            <v>10145</v>
          </cell>
          <cell r="F472" t="str">
            <v>a - Entregado</v>
          </cell>
          <cell r="G472" t="str">
            <v>12 08</v>
          </cell>
          <cell r="H472">
            <v>41148</v>
          </cell>
          <cell r="I472">
            <v>0</v>
          </cell>
          <cell r="J472" t="str">
            <v>Andres Etchepare</v>
          </cell>
          <cell r="K472">
            <v>-0.5</v>
          </cell>
          <cell r="L472">
            <v>1.0000603974149906</v>
          </cell>
          <cell r="M472">
            <v>0</v>
          </cell>
          <cell r="N472">
            <v>27</v>
          </cell>
          <cell r="O472" t="str">
            <v>Carla</v>
          </cell>
          <cell r="P472">
            <v>0</v>
          </cell>
          <cell r="Q472">
            <v>0</v>
          </cell>
          <cell r="R472">
            <v>0</v>
          </cell>
          <cell r="T472">
            <v>27</v>
          </cell>
          <cell r="U472">
            <v>41464</v>
          </cell>
          <cell r="V472">
            <v>0</v>
          </cell>
          <cell r="W472" t="str">
            <v>Semana 22</v>
          </cell>
          <cell r="Y472">
            <v>8278.5</v>
          </cell>
        </row>
        <row r="473">
          <cell r="E473">
            <v>10146</v>
          </cell>
          <cell r="F473" t="str">
            <v>h - Anulado</v>
          </cell>
          <cell r="I473">
            <v>0</v>
          </cell>
          <cell r="J473" t="str">
            <v>Pedido STOCK</v>
          </cell>
          <cell r="K473">
            <v>0</v>
          </cell>
          <cell r="L473">
            <v>0</v>
          </cell>
          <cell r="M473">
            <v>0</v>
          </cell>
          <cell r="N473">
            <v>29</v>
          </cell>
          <cell r="O473" t="str">
            <v>Clarisa</v>
          </cell>
          <cell r="P473">
            <v>0</v>
          </cell>
          <cell r="Q473">
            <v>0</v>
          </cell>
          <cell r="R473">
            <v>0</v>
          </cell>
          <cell r="T473">
            <v>29</v>
          </cell>
          <cell r="U473">
            <v>41478</v>
          </cell>
          <cell r="V473">
            <v>0</v>
          </cell>
          <cell r="W473" t="str">
            <v>Semana 22</v>
          </cell>
          <cell r="Y473">
            <v>0</v>
          </cell>
        </row>
        <row r="474">
          <cell r="E474">
            <v>10147</v>
          </cell>
          <cell r="F474" t="str">
            <v>h - Anulado</v>
          </cell>
          <cell r="I474">
            <v>0</v>
          </cell>
          <cell r="J474" t="str">
            <v>Pedido STOCK</v>
          </cell>
          <cell r="K474">
            <v>0</v>
          </cell>
          <cell r="L474">
            <v>0</v>
          </cell>
          <cell r="M474">
            <v>0</v>
          </cell>
          <cell r="N474">
            <v>29</v>
          </cell>
          <cell r="O474" t="str">
            <v>Clarisa</v>
          </cell>
          <cell r="P474">
            <v>0</v>
          </cell>
          <cell r="Q474">
            <v>0</v>
          </cell>
          <cell r="R474">
            <v>0</v>
          </cell>
          <cell r="T474">
            <v>29</v>
          </cell>
          <cell r="U474">
            <v>41478</v>
          </cell>
          <cell r="V474">
            <v>0</v>
          </cell>
          <cell r="W474" t="str">
            <v>Semana 22</v>
          </cell>
          <cell r="Y474">
            <v>0</v>
          </cell>
        </row>
        <row r="475">
          <cell r="E475">
            <v>10148</v>
          </cell>
          <cell r="F475" t="str">
            <v>a - Entregado</v>
          </cell>
          <cell r="G475" t="str">
            <v>12 01</v>
          </cell>
          <cell r="H475">
            <v>41197</v>
          </cell>
          <cell r="I475">
            <v>0</v>
          </cell>
          <cell r="J475" t="str">
            <v xml:space="preserve">ROSARIO - Marcelo Chelini </v>
          </cell>
          <cell r="K475">
            <v>0</v>
          </cell>
          <cell r="L475">
            <v>1</v>
          </cell>
          <cell r="M475">
            <v>0</v>
          </cell>
          <cell r="N475">
            <v>29</v>
          </cell>
          <cell r="O475" t="str">
            <v>Clarisa</v>
          </cell>
          <cell r="P475">
            <v>0</v>
          </cell>
          <cell r="Q475">
            <v>0</v>
          </cell>
          <cell r="R475">
            <v>0</v>
          </cell>
          <cell r="S475" t="str">
            <v>R</v>
          </cell>
          <cell r="T475">
            <v>29</v>
          </cell>
          <cell r="U475">
            <v>41478</v>
          </cell>
          <cell r="V475">
            <v>0</v>
          </cell>
          <cell r="W475" t="str">
            <v>Semana 22</v>
          </cell>
          <cell r="Y475">
            <v>8905</v>
          </cell>
        </row>
        <row r="476">
          <cell r="E476">
            <v>10149</v>
          </cell>
          <cell r="F476" t="str">
            <v>a - Entregado</v>
          </cell>
          <cell r="G476" t="str">
            <v>12 08</v>
          </cell>
          <cell r="H476">
            <v>41139</v>
          </cell>
          <cell r="I476">
            <v>0</v>
          </cell>
          <cell r="J476" t="str">
            <v>Sebastian Guerrero</v>
          </cell>
          <cell r="K476">
            <v>0</v>
          </cell>
          <cell r="L476">
            <v>1</v>
          </cell>
          <cell r="M476">
            <v>0</v>
          </cell>
          <cell r="N476">
            <v>27</v>
          </cell>
          <cell r="O476" t="str">
            <v>Carla</v>
          </cell>
          <cell r="P476">
            <v>0</v>
          </cell>
          <cell r="Q476">
            <v>0</v>
          </cell>
          <cell r="R476">
            <v>0</v>
          </cell>
          <cell r="T476">
            <v>27</v>
          </cell>
          <cell r="U476">
            <v>41464</v>
          </cell>
          <cell r="V476">
            <v>0</v>
          </cell>
          <cell r="W476" t="str">
            <v>Semana 22</v>
          </cell>
          <cell r="Y476">
            <v>18596</v>
          </cell>
        </row>
        <row r="477">
          <cell r="E477">
            <v>10150</v>
          </cell>
          <cell r="F477" t="str">
            <v>a - Entregado</v>
          </cell>
          <cell r="G477" t="str">
            <v>12 08</v>
          </cell>
          <cell r="H477">
            <v>41145</v>
          </cell>
          <cell r="I477">
            <v>0</v>
          </cell>
          <cell r="J477" t="str">
            <v>Carmen Allison</v>
          </cell>
          <cell r="K477">
            <v>0</v>
          </cell>
          <cell r="L477">
            <v>1</v>
          </cell>
          <cell r="M477">
            <v>0</v>
          </cell>
          <cell r="N477">
            <v>33</v>
          </cell>
          <cell r="O477" t="str">
            <v>Gaby</v>
          </cell>
          <cell r="P477">
            <v>0</v>
          </cell>
          <cell r="Q477">
            <v>0</v>
          </cell>
          <cell r="R477">
            <v>0</v>
          </cell>
          <cell r="T477">
            <v>33</v>
          </cell>
          <cell r="U477">
            <v>41506</v>
          </cell>
          <cell r="V477">
            <v>0</v>
          </cell>
          <cell r="W477" t="str">
            <v>Semana 22</v>
          </cell>
          <cell r="Y477">
            <v>17392.8</v>
          </cell>
        </row>
        <row r="478">
          <cell r="E478">
            <v>10151</v>
          </cell>
          <cell r="F478" t="str">
            <v>h - Anulado</v>
          </cell>
          <cell r="I478">
            <v>0</v>
          </cell>
          <cell r="J478" t="str">
            <v>ANULADO</v>
          </cell>
          <cell r="K478">
            <v>0</v>
          </cell>
          <cell r="L478">
            <v>0</v>
          </cell>
          <cell r="M478">
            <v>0</v>
          </cell>
          <cell r="N478">
            <v>30</v>
          </cell>
          <cell r="O478" t="str">
            <v>Wendy</v>
          </cell>
          <cell r="P478">
            <v>0</v>
          </cell>
          <cell r="Q478">
            <v>0</v>
          </cell>
          <cell r="R478">
            <v>0</v>
          </cell>
          <cell r="T478">
            <v>30</v>
          </cell>
          <cell r="U478">
            <v>41485</v>
          </cell>
          <cell r="V478">
            <v>0</v>
          </cell>
          <cell r="W478" t="str">
            <v>Semana 22</v>
          </cell>
          <cell r="Y478">
            <v>0</v>
          </cell>
        </row>
        <row r="479">
          <cell r="E479">
            <v>10152</v>
          </cell>
          <cell r="F479" t="str">
            <v>h - Anulado</v>
          </cell>
          <cell r="I479">
            <v>0</v>
          </cell>
          <cell r="J479" t="str">
            <v>Laura Valeria Aguirre</v>
          </cell>
          <cell r="K479">
            <v>0</v>
          </cell>
          <cell r="L479">
            <v>0</v>
          </cell>
          <cell r="M479">
            <v>0</v>
          </cell>
          <cell r="N479">
            <v>30</v>
          </cell>
          <cell r="O479" t="str">
            <v>Carla</v>
          </cell>
          <cell r="P479">
            <v>0</v>
          </cell>
          <cell r="Q479">
            <v>0</v>
          </cell>
          <cell r="R479">
            <v>0</v>
          </cell>
          <cell r="T479">
            <v>30</v>
          </cell>
          <cell r="U479">
            <v>41485</v>
          </cell>
          <cell r="V479">
            <v>0</v>
          </cell>
          <cell r="W479" t="str">
            <v>Semana 22</v>
          </cell>
          <cell r="Y479">
            <v>0</v>
          </cell>
        </row>
        <row r="480">
          <cell r="E480">
            <v>10153</v>
          </cell>
          <cell r="F480" t="str">
            <v>a - Entregado</v>
          </cell>
          <cell r="G480" t="str">
            <v>12 08</v>
          </cell>
          <cell r="H480">
            <v>41123</v>
          </cell>
          <cell r="I480">
            <v>0</v>
          </cell>
          <cell r="J480" t="str">
            <v>Mariano Oviedo</v>
          </cell>
          <cell r="K480">
            <v>0</v>
          </cell>
          <cell r="L480">
            <v>1</v>
          </cell>
          <cell r="M480">
            <v>0</v>
          </cell>
          <cell r="N480">
            <v>25</v>
          </cell>
          <cell r="O480" t="str">
            <v>Carla</v>
          </cell>
          <cell r="P480">
            <v>0</v>
          </cell>
          <cell r="Q480">
            <v>0</v>
          </cell>
          <cell r="R480">
            <v>0</v>
          </cell>
          <cell r="T480">
            <v>25</v>
          </cell>
          <cell r="U480">
            <v>41450</v>
          </cell>
          <cell r="V480">
            <v>0</v>
          </cell>
          <cell r="W480" t="str">
            <v>Semana 22</v>
          </cell>
          <cell r="Y480">
            <v>2496</v>
          </cell>
        </row>
        <row r="481">
          <cell r="E481">
            <v>10154</v>
          </cell>
          <cell r="F481" t="str">
            <v>a - Entregado</v>
          </cell>
          <cell r="G481" t="str">
            <v>12 08</v>
          </cell>
          <cell r="H481">
            <v>41131</v>
          </cell>
          <cell r="I481">
            <v>0</v>
          </cell>
          <cell r="J481" t="str">
            <v>CORDOBA - Agioletto</v>
          </cell>
          <cell r="K481">
            <v>0</v>
          </cell>
          <cell r="L481">
            <v>1</v>
          </cell>
          <cell r="M481">
            <v>0</v>
          </cell>
          <cell r="N481">
            <v>28</v>
          </cell>
          <cell r="O481" t="str">
            <v>Clarisa</v>
          </cell>
          <cell r="P481">
            <v>0</v>
          </cell>
          <cell r="Q481">
            <v>0</v>
          </cell>
          <cell r="R481">
            <v>0</v>
          </cell>
          <cell r="S481" t="str">
            <v>R</v>
          </cell>
          <cell r="T481">
            <v>28</v>
          </cell>
          <cell r="U481">
            <v>41471</v>
          </cell>
          <cell r="V481">
            <v>0</v>
          </cell>
          <cell r="W481" t="str">
            <v>Semana 22</v>
          </cell>
          <cell r="Y481">
            <v>875</v>
          </cell>
        </row>
        <row r="482">
          <cell r="E482">
            <v>10155</v>
          </cell>
          <cell r="F482" t="str">
            <v>a - Entregado</v>
          </cell>
          <cell r="G482" t="str">
            <v>12 08</v>
          </cell>
          <cell r="H482">
            <v>41149</v>
          </cell>
          <cell r="I482">
            <v>0</v>
          </cell>
          <cell r="J482" t="str">
            <v>Ana Ferszt</v>
          </cell>
          <cell r="K482">
            <v>-683.59999999999854</v>
          </cell>
          <cell r="L482">
            <v>1.0326918662483739</v>
          </cell>
          <cell r="M482">
            <v>0</v>
          </cell>
          <cell r="N482">
            <v>30</v>
          </cell>
          <cell r="O482" t="str">
            <v>Gaby</v>
          </cell>
          <cell r="P482" t="str">
            <v>B-5-037</v>
          </cell>
          <cell r="Q482">
            <v>9700</v>
          </cell>
          <cell r="R482" t="str">
            <v>2012-05-May</v>
          </cell>
          <cell r="T482">
            <v>30</v>
          </cell>
          <cell r="U482">
            <v>41485</v>
          </cell>
          <cell r="V482">
            <v>0</v>
          </cell>
          <cell r="W482" t="str">
            <v>Semana 22</v>
          </cell>
          <cell r="Y482">
            <v>20910.400000000001</v>
          </cell>
        </row>
        <row r="483">
          <cell r="E483">
            <v>10156</v>
          </cell>
          <cell r="F483" t="str">
            <v>a - Entregado</v>
          </cell>
          <cell r="G483" t="str">
            <v>12 08</v>
          </cell>
          <cell r="H483">
            <v>41151</v>
          </cell>
          <cell r="I483">
            <v>0</v>
          </cell>
          <cell r="J483" t="str">
            <v>Marta Bulacio</v>
          </cell>
          <cell r="K483">
            <v>-0.5</v>
          </cell>
          <cell r="L483">
            <v>1.0000179588025071</v>
          </cell>
          <cell r="M483">
            <v>0</v>
          </cell>
          <cell r="N483">
            <v>32</v>
          </cell>
          <cell r="O483" t="str">
            <v>Carla</v>
          </cell>
          <cell r="P483">
            <v>0</v>
          </cell>
          <cell r="Q483">
            <v>0</v>
          </cell>
          <cell r="R483">
            <v>0</v>
          </cell>
          <cell r="T483">
            <v>32</v>
          </cell>
          <cell r="U483">
            <v>41499</v>
          </cell>
          <cell r="V483">
            <v>0</v>
          </cell>
          <cell r="W483" t="str">
            <v>Semana 22</v>
          </cell>
          <cell r="Y483">
            <v>27841.5</v>
          </cell>
        </row>
        <row r="484">
          <cell r="E484">
            <v>10157</v>
          </cell>
          <cell r="F484" t="str">
            <v>a - Entregado</v>
          </cell>
          <cell r="G484" t="str">
            <v>12 07</v>
          </cell>
          <cell r="H484">
            <v>41105</v>
          </cell>
          <cell r="I484">
            <v>0</v>
          </cell>
          <cell r="J484" t="str">
            <v>Christian Cobreros</v>
          </cell>
          <cell r="K484">
            <v>4</v>
          </cell>
          <cell r="L484">
            <v>0.99852071005917165</v>
          </cell>
          <cell r="M484">
            <v>0</v>
          </cell>
          <cell r="N484">
            <v>24</v>
          </cell>
          <cell r="O484" t="str">
            <v>Wendy</v>
          </cell>
          <cell r="P484" t="str">
            <v>A-3-083</v>
          </cell>
          <cell r="Q484">
            <v>2704</v>
          </cell>
          <cell r="R484" t="str">
            <v>2012-08-Ago</v>
          </cell>
          <cell r="T484">
            <v>24</v>
          </cell>
          <cell r="U484">
            <v>41443</v>
          </cell>
          <cell r="V484">
            <v>0</v>
          </cell>
          <cell r="W484" t="str">
            <v>Semana 22</v>
          </cell>
          <cell r="Y484">
            <v>2704</v>
          </cell>
        </row>
        <row r="485">
          <cell r="E485">
            <v>10158</v>
          </cell>
          <cell r="F485" t="str">
            <v>a - Entregado</v>
          </cell>
          <cell r="G485" t="str">
            <v>12 08</v>
          </cell>
          <cell r="H485">
            <v>41124</v>
          </cell>
          <cell r="I485">
            <v>0</v>
          </cell>
          <cell r="J485" t="str">
            <v>Leandro Halperin</v>
          </cell>
          <cell r="K485">
            <v>0</v>
          </cell>
          <cell r="L485">
            <v>1</v>
          </cell>
          <cell r="M485">
            <v>0</v>
          </cell>
          <cell r="N485">
            <v>28</v>
          </cell>
          <cell r="O485" t="str">
            <v>Lucia</v>
          </cell>
          <cell r="P485">
            <v>0</v>
          </cell>
          <cell r="Q485">
            <v>0</v>
          </cell>
          <cell r="R485">
            <v>0</v>
          </cell>
          <cell r="T485">
            <v>28</v>
          </cell>
          <cell r="U485">
            <v>41471</v>
          </cell>
          <cell r="V485">
            <v>0</v>
          </cell>
          <cell r="W485" t="str">
            <v>Semana 22</v>
          </cell>
          <cell r="Y485">
            <v>3387</v>
          </cell>
        </row>
        <row r="486">
          <cell r="E486">
            <v>10159</v>
          </cell>
          <cell r="F486" t="str">
            <v>a - Entregado</v>
          </cell>
          <cell r="G486" t="str">
            <v>12 08</v>
          </cell>
          <cell r="H486">
            <v>41122</v>
          </cell>
          <cell r="I486">
            <v>0</v>
          </cell>
          <cell r="J486" t="str">
            <v>Enrique Deniard</v>
          </cell>
          <cell r="K486">
            <v>0.3999999999996362</v>
          </cell>
          <cell r="L486">
            <v>0.99990901646801933</v>
          </cell>
          <cell r="M486">
            <v>0</v>
          </cell>
          <cell r="N486">
            <v>30</v>
          </cell>
          <cell r="O486" t="str">
            <v>Wendy</v>
          </cell>
          <cell r="P486" t="str">
            <v>B-3-100</v>
          </cell>
          <cell r="Q486">
            <v>4396</v>
          </cell>
          <cell r="R486" t="str">
            <v>2012-07-Jul</v>
          </cell>
          <cell r="T486">
            <v>30</v>
          </cell>
          <cell r="U486">
            <v>41485</v>
          </cell>
          <cell r="V486">
            <v>0</v>
          </cell>
          <cell r="W486" t="str">
            <v>Semana 22</v>
          </cell>
          <cell r="Y486">
            <v>4396.3999999999996</v>
          </cell>
        </row>
        <row r="487">
          <cell r="E487">
            <v>10160</v>
          </cell>
          <cell r="F487" t="str">
            <v>a - Entregado</v>
          </cell>
          <cell r="G487" t="str">
            <v>12 07</v>
          </cell>
          <cell r="H487">
            <v>41093</v>
          </cell>
          <cell r="I487">
            <v>0</v>
          </cell>
          <cell r="J487" t="str">
            <v>Julieta Vitullo</v>
          </cell>
          <cell r="K487">
            <v>500</v>
          </cell>
          <cell r="L487">
            <v>0.97518610421836227</v>
          </cell>
          <cell r="M487">
            <v>0</v>
          </cell>
          <cell r="N487">
            <v>30</v>
          </cell>
          <cell r="O487" t="str">
            <v>Wendy</v>
          </cell>
          <cell r="P487">
            <v>0</v>
          </cell>
          <cell r="Q487">
            <v>0</v>
          </cell>
          <cell r="R487">
            <v>0</v>
          </cell>
          <cell r="T487">
            <v>30</v>
          </cell>
          <cell r="U487">
            <v>41485</v>
          </cell>
          <cell r="V487">
            <v>0</v>
          </cell>
          <cell r="W487" t="str">
            <v>Semana 22</v>
          </cell>
          <cell r="Y487">
            <v>20150</v>
          </cell>
        </row>
        <row r="488">
          <cell r="E488">
            <v>10161</v>
          </cell>
          <cell r="F488" t="str">
            <v>a - Entregado</v>
          </cell>
          <cell r="G488" t="str">
            <v>12 07</v>
          </cell>
          <cell r="H488">
            <v>41117</v>
          </cell>
          <cell r="I488">
            <v>0</v>
          </cell>
          <cell r="J488" t="str">
            <v>Claudia Yasan</v>
          </cell>
          <cell r="K488">
            <v>0.40000000000009095</v>
          </cell>
          <cell r="L488">
            <v>0.99986293859649122</v>
          </cell>
          <cell r="M488">
            <v>0</v>
          </cell>
          <cell r="N488">
            <v>26</v>
          </cell>
          <cell r="O488" t="str">
            <v>Carla</v>
          </cell>
          <cell r="P488">
            <v>0</v>
          </cell>
          <cell r="Q488">
            <v>0</v>
          </cell>
          <cell r="R488">
            <v>0</v>
          </cell>
          <cell r="T488">
            <v>26</v>
          </cell>
          <cell r="U488">
            <v>41457</v>
          </cell>
          <cell r="V488">
            <v>0</v>
          </cell>
          <cell r="W488" t="str">
            <v>Semana 22</v>
          </cell>
          <cell r="Y488">
            <v>2918.4</v>
          </cell>
        </row>
        <row r="489">
          <cell r="E489">
            <v>10162</v>
          </cell>
          <cell r="F489" t="str">
            <v>a - Entregado</v>
          </cell>
          <cell r="G489" t="str">
            <v>12 08</v>
          </cell>
          <cell r="H489">
            <v>41131</v>
          </cell>
          <cell r="I489">
            <v>0</v>
          </cell>
          <cell r="J489" t="str">
            <v>Valeria Chacho</v>
          </cell>
          <cell r="K489">
            <v>0</v>
          </cell>
          <cell r="L489">
            <v>1</v>
          </cell>
          <cell r="M489">
            <v>0</v>
          </cell>
          <cell r="N489">
            <v>30</v>
          </cell>
          <cell r="O489" t="str">
            <v>Gaby</v>
          </cell>
          <cell r="P489">
            <v>0</v>
          </cell>
          <cell r="Q489">
            <v>0</v>
          </cell>
          <cell r="R489">
            <v>0</v>
          </cell>
          <cell r="T489">
            <v>30</v>
          </cell>
          <cell r="U489">
            <v>41485</v>
          </cell>
          <cell r="V489">
            <v>0</v>
          </cell>
          <cell r="W489" t="str">
            <v>Semana 22</v>
          </cell>
          <cell r="Y489">
            <v>15935</v>
          </cell>
        </row>
        <row r="490">
          <cell r="E490">
            <v>10163</v>
          </cell>
          <cell r="F490" t="str">
            <v>a - Entregado</v>
          </cell>
          <cell r="G490" t="str">
            <v>12 07</v>
          </cell>
          <cell r="H490">
            <v>41108</v>
          </cell>
          <cell r="I490">
            <v>0</v>
          </cell>
          <cell r="J490" t="str">
            <v>Eugenia Pico</v>
          </cell>
          <cell r="K490">
            <v>0</v>
          </cell>
          <cell r="L490">
            <v>1</v>
          </cell>
          <cell r="M490">
            <v>0</v>
          </cell>
          <cell r="N490">
            <v>28</v>
          </cell>
          <cell r="O490" t="str">
            <v>Wendy</v>
          </cell>
          <cell r="P490" t="str">
            <v>A-3-072</v>
          </cell>
          <cell r="Q490">
            <v>7383</v>
          </cell>
          <cell r="R490" t="str">
            <v>2012-08-Ago</v>
          </cell>
          <cell r="T490">
            <v>28</v>
          </cell>
          <cell r="U490">
            <v>41471</v>
          </cell>
          <cell r="V490">
            <v>0</v>
          </cell>
          <cell r="W490" t="str">
            <v>Semana 22</v>
          </cell>
          <cell r="Y490">
            <v>7383</v>
          </cell>
        </row>
        <row r="491">
          <cell r="E491">
            <v>10164</v>
          </cell>
          <cell r="F491" t="str">
            <v>a - Entregado</v>
          </cell>
          <cell r="G491" t="str">
            <v>12 08</v>
          </cell>
          <cell r="H491">
            <v>41139</v>
          </cell>
          <cell r="I491">
            <v>0</v>
          </cell>
          <cell r="J491" t="str">
            <v>Silvina de la Fuente</v>
          </cell>
          <cell r="K491">
            <v>-0.1000000000003638</v>
          </cell>
          <cell r="L491">
            <v>1.0000090777875617</v>
          </cell>
          <cell r="M491">
            <v>0</v>
          </cell>
          <cell r="N491">
            <v>30</v>
          </cell>
          <cell r="O491" t="str">
            <v>Gaby</v>
          </cell>
          <cell r="P491">
            <v>0</v>
          </cell>
          <cell r="Q491">
            <v>0</v>
          </cell>
          <cell r="R491">
            <v>0</v>
          </cell>
          <cell r="T491">
            <v>30</v>
          </cell>
          <cell r="U491">
            <v>41485</v>
          </cell>
          <cell r="V491">
            <v>0</v>
          </cell>
          <cell r="W491" t="str">
            <v>Semana 22</v>
          </cell>
          <cell r="Y491">
            <v>11015.9</v>
          </cell>
        </row>
        <row r="492">
          <cell r="E492">
            <v>10165</v>
          </cell>
          <cell r="F492" t="str">
            <v>a - Entregado</v>
          </cell>
          <cell r="G492" t="str">
            <v>12 08</v>
          </cell>
          <cell r="H492">
            <v>41139</v>
          </cell>
          <cell r="I492">
            <v>0</v>
          </cell>
          <cell r="J492" t="str">
            <v>Gisela Alvarez</v>
          </cell>
          <cell r="K492">
            <v>700.79999999999927</v>
          </cell>
          <cell r="L492">
            <v>0.91851920751558003</v>
          </cell>
          <cell r="M492">
            <v>0</v>
          </cell>
          <cell r="N492">
            <v>30</v>
          </cell>
          <cell r="O492" t="str">
            <v>Gaby</v>
          </cell>
          <cell r="P492">
            <v>0</v>
          </cell>
          <cell r="Q492">
            <v>0</v>
          </cell>
          <cell r="R492">
            <v>0</v>
          </cell>
          <cell r="T492">
            <v>28</v>
          </cell>
          <cell r="U492">
            <v>41485</v>
          </cell>
          <cell r="V492">
            <v>0</v>
          </cell>
          <cell r="W492" t="str">
            <v>Semana 22</v>
          </cell>
          <cell r="Y492">
            <v>8600.7999999999993</v>
          </cell>
        </row>
        <row r="493">
          <cell r="E493">
            <v>10166</v>
          </cell>
          <cell r="F493" t="str">
            <v>a - Entregado</v>
          </cell>
          <cell r="G493" t="str">
            <v>12 08</v>
          </cell>
          <cell r="H493">
            <v>41151</v>
          </cell>
          <cell r="I493">
            <v>0</v>
          </cell>
          <cell r="J493" t="str">
            <v>Gabriel Lovianco</v>
          </cell>
          <cell r="K493">
            <v>0</v>
          </cell>
          <cell r="L493">
            <v>1</v>
          </cell>
          <cell r="M493">
            <v>0</v>
          </cell>
          <cell r="N493">
            <v>30</v>
          </cell>
          <cell r="O493" t="str">
            <v>Wendy</v>
          </cell>
          <cell r="P493">
            <v>0</v>
          </cell>
          <cell r="Q493">
            <v>0</v>
          </cell>
          <cell r="R493">
            <v>0</v>
          </cell>
          <cell r="T493">
            <v>30</v>
          </cell>
          <cell r="U493">
            <v>41485</v>
          </cell>
          <cell r="V493">
            <v>0</v>
          </cell>
          <cell r="W493" t="str">
            <v>Semana 22</v>
          </cell>
          <cell r="Y493">
            <v>15774</v>
          </cell>
        </row>
        <row r="494">
          <cell r="E494">
            <v>10167</v>
          </cell>
          <cell r="F494" t="str">
            <v>a - Entregado</v>
          </cell>
          <cell r="G494" t="str">
            <v>12 11</v>
          </cell>
          <cell r="H494">
            <v>41226</v>
          </cell>
          <cell r="I494">
            <v>0</v>
          </cell>
          <cell r="J494" t="str">
            <v>Eduardo Medinaveitia</v>
          </cell>
          <cell r="K494">
            <v>0</v>
          </cell>
          <cell r="L494">
            <v>1</v>
          </cell>
          <cell r="M494">
            <v>0</v>
          </cell>
          <cell r="N494">
            <v>30</v>
          </cell>
          <cell r="O494" t="str">
            <v>Wendy/Lucia</v>
          </cell>
          <cell r="P494">
            <v>0</v>
          </cell>
          <cell r="Q494">
            <v>0</v>
          </cell>
          <cell r="R494">
            <v>0</v>
          </cell>
          <cell r="T494">
            <v>30</v>
          </cell>
          <cell r="U494">
            <v>41485</v>
          </cell>
          <cell r="V494">
            <v>0</v>
          </cell>
          <cell r="W494" t="str">
            <v>Semana 22</v>
          </cell>
          <cell r="Y494">
            <v>13000</v>
          </cell>
        </row>
        <row r="495">
          <cell r="E495">
            <v>10168</v>
          </cell>
          <cell r="F495" t="str">
            <v>a - Entregado</v>
          </cell>
          <cell r="G495" t="str">
            <v>12 10</v>
          </cell>
          <cell r="H495">
            <v>41212</v>
          </cell>
          <cell r="I495">
            <v>0</v>
          </cell>
          <cell r="J495" t="str">
            <v>Jasmine Menghani</v>
          </cell>
          <cell r="K495">
            <v>0</v>
          </cell>
          <cell r="L495">
            <v>1</v>
          </cell>
          <cell r="M495">
            <v>0</v>
          </cell>
          <cell r="N495">
            <v>30</v>
          </cell>
          <cell r="O495" t="str">
            <v>Clarisa/Wendy</v>
          </cell>
          <cell r="P495">
            <v>0</v>
          </cell>
          <cell r="Q495">
            <v>0</v>
          </cell>
          <cell r="R495">
            <v>0</v>
          </cell>
          <cell r="T495">
            <v>30</v>
          </cell>
          <cell r="U495">
            <v>41485</v>
          </cell>
          <cell r="V495">
            <v>0</v>
          </cell>
          <cell r="W495" t="str">
            <v>Semana 22</v>
          </cell>
          <cell r="Y495">
            <v>10742</v>
          </cell>
        </row>
        <row r="496">
          <cell r="E496">
            <v>10169</v>
          </cell>
          <cell r="F496" t="str">
            <v>a - Entregado</v>
          </cell>
          <cell r="G496" t="str">
            <v>12 08</v>
          </cell>
          <cell r="H496">
            <v>41149</v>
          </cell>
          <cell r="I496">
            <v>0</v>
          </cell>
          <cell r="J496" t="str">
            <v xml:space="preserve">ROSARIO - Marcos Vairoletti Zuazaga </v>
          </cell>
          <cell r="K496">
            <v>0</v>
          </cell>
          <cell r="L496">
            <v>1</v>
          </cell>
          <cell r="M496">
            <v>0</v>
          </cell>
          <cell r="N496">
            <v>30</v>
          </cell>
          <cell r="O496" t="str">
            <v>Clarisa</v>
          </cell>
          <cell r="P496">
            <v>0</v>
          </cell>
          <cell r="Q496">
            <v>0</v>
          </cell>
          <cell r="R496">
            <v>0</v>
          </cell>
          <cell r="S496" t="str">
            <v>R</v>
          </cell>
          <cell r="T496">
            <v>30</v>
          </cell>
          <cell r="U496">
            <v>41485</v>
          </cell>
          <cell r="V496">
            <v>0</v>
          </cell>
          <cell r="W496" t="str">
            <v>Semana 22</v>
          </cell>
          <cell r="Y496">
            <v>12967.3</v>
          </cell>
        </row>
        <row r="497">
          <cell r="E497">
            <v>10170</v>
          </cell>
          <cell r="F497" t="str">
            <v>a - Entregado</v>
          </cell>
          <cell r="G497" t="str">
            <v>12 08</v>
          </cell>
          <cell r="H497">
            <v>41148</v>
          </cell>
          <cell r="I497">
            <v>0</v>
          </cell>
          <cell r="J497" t="str">
            <v xml:space="preserve">ROSARIO - Ramon Rodriguez </v>
          </cell>
          <cell r="K497">
            <v>0</v>
          </cell>
          <cell r="L497">
            <v>1</v>
          </cell>
          <cell r="M497">
            <v>0</v>
          </cell>
          <cell r="N497">
            <v>30</v>
          </cell>
          <cell r="O497" t="str">
            <v>Clarisa</v>
          </cell>
          <cell r="P497">
            <v>0</v>
          </cell>
          <cell r="Q497">
            <v>0</v>
          </cell>
          <cell r="R497">
            <v>0</v>
          </cell>
          <cell r="S497" t="str">
            <v>R</v>
          </cell>
          <cell r="T497">
            <v>30</v>
          </cell>
          <cell r="U497">
            <v>41485</v>
          </cell>
          <cell r="V497">
            <v>0</v>
          </cell>
          <cell r="W497" t="str">
            <v>Semana 22</v>
          </cell>
          <cell r="Y497">
            <v>9716.4</v>
          </cell>
        </row>
        <row r="498">
          <cell r="E498">
            <v>10171</v>
          </cell>
          <cell r="F498" t="str">
            <v>a - Entregado</v>
          </cell>
          <cell r="G498" t="str">
            <v>12 09</v>
          </cell>
          <cell r="H498">
            <v>41172</v>
          </cell>
          <cell r="I498">
            <v>0</v>
          </cell>
          <cell r="J498" t="str">
            <v xml:space="preserve">ROSARIO - Gustavo Matellicani </v>
          </cell>
          <cell r="K498">
            <v>0</v>
          </cell>
          <cell r="L498">
            <v>1</v>
          </cell>
          <cell r="M498">
            <v>0</v>
          </cell>
          <cell r="N498">
            <v>30</v>
          </cell>
          <cell r="O498" t="str">
            <v>Clarisa</v>
          </cell>
          <cell r="P498">
            <v>0</v>
          </cell>
          <cell r="Q498">
            <v>0</v>
          </cell>
          <cell r="R498">
            <v>0</v>
          </cell>
          <cell r="S498" t="str">
            <v>R</v>
          </cell>
          <cell r="T498">
            <v>30</v>
          </cell>
          <cell r="U498">
            <v>41485</v>
          </cell>
          <cell r="V498">
            <v>0</v>
          </cell>
          <cell r="W498" t="str">
            <v>Semana 22</v>
          </cell>
          <cell r="Y498">
            <v>8763.4699999999993</v>
          </cell>
        </row>
        <row r="499">
          <cell r="E499">
            <v>10172</v>
          </cell>
          <cell r="F499" t="str">
            <v>a - Entregado</v>
          </cell>
          <cell r="G499" t="str">
            <v>12 07</v>
          </cell>
          <cell r="H499">
            <v>41103</v>
          </cell>
          <cell r="I499">
            <v>0</v>
          </cell>
          <cell r="J499" t="str">
            <v>Gabriela Theriano</v>
          </cell>
          <cell r="K499">
            <v>0.79999999999995453</v>
          </cell>
          <cell r="L499">
            <v>0.99938357219910623</v>
          </cell>
          <cell r="M499">
            <v>0</v>
          </cell>
          <cell r="N499">
            <v>24</v>
          </cell>
          <cell r="O499" t="str">
            <v>Clarisa</v>
          </cell>
          <cell r="P499">
            <v>0</v>
          </cell>
          <cell r="Q499">
            <v>0</v>
          </cell>
          <cell r="R499">
            <v>0</v>
          </cell>
          <cell r="T499">
            <v>24</v>
          </cell>
          <cell r="U499">
            <v>41443</v>
          </cell>
          <cell r="V499">
            <v>0</v>
          </cell>
          <cell r="W499" t="str">
            <v>Semana 22</v>
          </cell>
          <cell r="Y499">
            <v>1297.8</v>
          </cell>
        </row>
        <row r="500">
          <cell r="E500">
            <v>10173</v>
          </cell>
          <cell r="F500" t="str">
            <v>a - Entregado</v>
          </cell>
          <cell r="G500" t="str">
            <v>12 08</v>
          </cell>
          <cell r="H500">
            <v>41141</v>
          </cell>
          <cell r="I500">
            <v>0</v>
          </cell>
          <cell r="J500" t="str">
            <v>Luis Saravia Toledo</v>
          </cell>
          <cell r="K500">
            <v>0</v>
          </cell>
          <cell r="L500">
            <v>1</v>
          </cell>
          <cell r="M500">
            <v>0</v>
          </cell>
          <cell r="N500">
            <v>28</v>
          </cell>
          <cell r="O500" t="str">
            <v>Lucia</v>
          </cell>
          <cell r="P500" t="str">
            <v>A-6-009</v>
          </cell>
          <cell r="Q500">
            <v>9380</v>
          </cell>
          <cell r="R500" t="str">
            <v>2012-07-Jul</v>
          </cell>
          <cell r="T500">
            <v>28</v>
          </cell>
          <cell r="U500">
            <v>41471</v>
          </cell>
          <cell r="V500">
            <v>0</v>
          </cell>
          <cell r="W500" t="str">
            <v>Semana 22</v>
          </cell>
          <cell r="Y500">
            <v>9350</v>
          </cell>
        </row>
        <row r="501">
          <cell r="E501">
            <v>10174</v>
          </cell>
          <cell r="F501" t="str">
            <v>a - Entregado</v>
          </cell>
          <cell r="G501" t="str">
            <v>12 08</v>
          </cell>
          <cell r="H501">
            <v>41131</v>
          </cell>
          <cell r="I501">
            <v>0</v>
          </cell>
          <cell r="J501" t="str">
            <v xml:space="preserve">ROSARIO - Marilina Carena </v>
          </cell>
          <cell r="K501">
            <v>0</v>
          </cell>
          <cell r="L501">
            <v>1</v>
          </cell>
          <cell r="M501">
            <v>0</v>
          </cell>
          <cell r="N501">
            <v>25</v>
          </cell>
          <cell r="O501" t="str">
            <v>Clarisa</v>
          </cell>
          <cell r="P501">
            <v>0</v>
          </cell>
          <cell r="Q501">
            <v>0</v>
          </cell>
          <cell r="R501">
            <v>0</v>
          </cell>
          <cell r="S501" t="str">
            <v>R</v>
          </cell>
          <cell r="T501">
            <v>25</v>
          </cell>
          <cell r="U501">
            <v>41450</v>
          </cell>
          <cell r="V501">
            <v>0</v>
          </cell>
          <cell r="W501" t="str">
            <v>Semana 22</v>
          </cell>
          <cell r="Y501">
            <v>760</v>
          </cell>
        </row>
        <row r="502">
          <cell r="E502">
            <v>10175</v>
          </cell>
          <cell r="F502" t="str">
            <v>a - Entregado</v>
          </cell>
          <cell r="G502" t="str">
            <v>12 07</v>
          </cell>
          <cell r="H502">
            <v>41117</v>
          </cell>
          <cell r="I502">
            <v>0</v>
          </cell>
          <cell r="J502" t="str">
            <v>Daniela Santos</v>
          </cell>
          <cell r="K502">
            <v>0</v>
          </cell>
          <cell r="L502">
            <v>1</v>
          </cell>
          <cell r="M502">
            <v>0</v>
          </cell>
          <cell r="N502">
            <v>27</v>
          </cell>
          <cell r="O502" t="str">
            <v>Clarisa</v>
          </cell>
          <cell r="P502" t="str">
            <v>A-3-055</v>
          </cell>
          <cell r="Q502">
            <v>5200</v>
          </cell>
          <cell r="R502" t="str">
            <v>2012-06-Jun</v>
          </cell>
          <cell r="T502">
            <v>27</v>
          </cell>
          <cell r="U502">
            <v>41464</v>
          </cell>
          <cell r="V502">
            <v>0</v>
          </cell>
          <cell r="W502" t="str">
            <v>Semana 22</v>
          </cell>
          <cell r="Y502">
            <v>5200</v>
          </cell>
        </row>
        <row r="503">
          <cell r="E503">
            <v>10176</v>
          </cell>
          <cell r="F503" t="str">
            <v>a - Entregado</v>
          </cell>
          <cell r="G503" t="str">
            <v>12 07</v>
          </cell>
          <cell r="H503">
            <v>41105</v>
          </cell>
          <cell r="I503">
            <v>0</v>
          </cell>
          <cell r="J503" t="str">
            <v>Daniel</v>
          </cell>
          <cell r="K503">
            <v>0</v>
          </cell>
          <cell r="L503">
            <v>1</v>
          </cell>
          <cell r="M503">
            <v>0</v>
          </cell>
          <cell r="N503">
            <v>25</v>
          </cell>
          <cell r="O503" t="str">
            <v>Gaby</v>
          </cell>
          <cell r="P503" t="str">
            <v>B-5-065</v>
          </cell>
          <cell r="Q503">
            <v>1113</v>
          </cell>
          <cell r="R503" t="str">
            <v>2012-07-Jul</v>
          </cell>
          <cell r="T503">
            <v>25</v>
          </cell>
          <cell r="U503">
            <v>41450</v>
          </cell>
          <cell r="V503">
            <v>0</v>
          </cell>
          <cell r="W503" t="str">
            <v>Semana 22</v>
          </cell>
          <cell r="Y503">
            <v>1113</v>
          </cell>
        </row>
        <row r="504">
          <cell r="E504">
            <v>10177</v>
          </cell>
          <cell r="F504" t="str">
            <v>a - Entregado</v>
          </cell>
          <cell r="G504" t="str">
            <v>12 05</v>
          </cell>
          <cell r="H504">
            <v>41057</v>
          </cell>
          <cell r="I504">
            <v>0</v>
          </cell>
          <cell r="J504" t="str">
            <v>Sofia Aizoun</v>
          </cell>
          <cell r="K504">
            <v>0</v>
          </cell>
          <cell r="L504">
            <v>1</v>
          </cell>
          <cell r="M504">
            <v>0</v>
          </cell>
          <cell r="N504">
            <v>22</v>
          </cell>
          <cell r="O504" t="str">
            <v>Clarisa</v>
          </cell>
          <cell r="P504" t="str">
            <v>B-3-083</v>
          </cell>
          <cell r="Q504">
            <v>180</v>
          </cell>
          <cell r="R504" t="str">
            <v>2012-05-May</v>
          </cell>
          <cell r="T504">
            <v>22</v>
          </cell>
          <cell r="U504">
            <v>41429</v>
          </cell>
          <cell r="V504">
            <v>0</v>
          </cell>
          <cell r="W504" t="str">
            <v>Semana 22</v>
          </cell>
          <cell r="Y504">
            <v>180</v>
          </cell>
        </row>
        <row r="505">
          <cell r="E505">
            <v>10178</v>
          </cell>
          <cell r="F505" t="str">
            <v>a - Entregado</v>
          </cell>
          <cell r="G505" t="str">
            <v>12 07</v>
          </cell>
          <cell r="H505">
            <v>41100</v>
          </cell>
          <cell r="I505">
            <v>0</v>
          </cell>
          <cell r="J505" t="str">
            <v>Giorgina Zanetti</v>
          </cell>
          <cell r="K505">
            <v>0</v>
          </cell>
          <cell r="L505">
            <v>1</v>
          </cell>
          <cell r="M505">
            <v>0</v>
          </cell>
          <cell r="N505">
            <v>25</v>
          </cell>
          <cell r="O505" t="str">
            <v>Clarisa</v>
          </cell>
          <cell r="P505">
            <v>0</v>
          </cell>
          <cell r="Q505">
            <v>0</v>
          </cell>
          <cell r="R505">
            <v>0</v>
          </cell>
          <cell r="T505">
            <v>25</v>
          </cell>
          <cell r="U505">
            <v>41450</v>
          </cell>
          <cell r="V505">
            <v>0</v>
          </cell>
          <cell r="W505" t="str">
            <v>Semana 22</v>
          </cell>
          <cell r="Y505">
            <v>1593</v>
          </cell>
        </row>
        <row r="506">
          <cell r="E506">
            <v>10179</v>
          </cell>
          <cell r="F506" t="str">
            <v>a - Entregado</v>
          </cell>
          <cell r="G506" t="str">
            <v>12 08</v>
          </cell>
          <cell r="H506">
            <v>41131</v>
          </cell>
          <cell r="I506">
            <v>0</v>
          </cell>
          <cell r="J506" t="str">
            <v>CORDOBA - Agioletto</v>
          </cell>
          <cell r="K506">
            <v>0.19999999999998863</v>
          </cell>
          <cell r="L506">
            <v>0.99923664122137412</v>
          </cell>
          <cell r="M506">
            <v>0</v>
          </cell>
          <cell r="N506">
            <v>23</v>
          </cell>
          <cell r="O506" t="str">
            <v>Clarisa</v>
          </cell>
          <cell r="P506">
            <v>0</v>
          </cell>
          <cell r="Q506">
            <v>0</v>
          </cell>
          <cell r="R506">
            <v>0</v>
          </cell>
          <cell r="S506" t="str">
            <v>C</v>
          </cell>
          <cell r="T506">
            <v>23</v>
          </cell>
          <cell r="U506">
            <v>41436</v>
          </cell>
          <cell r="V506">
            <v>0</v>
          </cell>
          <cell r="W506" t="str">
            <v>Semana 22</v>
          </cell>
          <cell r="Y506">
            <v>262</v>
          </cell>
        </row>
        <row r="507">
          <cell r="E507">
            <v>10180</v>
          </cell>
          <cell r="F507" t="str">
            <v>a - Entregado</v>
          </cell>
          <cell r="G507" t="str">
            <v>12 06</v>
          </cell>
          <cell r="H507">
            <v>41090</v>
          </cell>
          <cell r="I507">
            <v>0</v>
          </cell>
          <cell r="J507" t="str">
            <v>Carla Traut</v>
          </cell>
          <cell r="K507">
            <v>0</v>
          </cell>
          <cell r="L507">
            <v>1</v>
          </cell>
          <cell r="M507">
            <v>0</v>
          </cell>
          <cell r="N507">
            <v>24</v>
          </cell>
          <cell r="O507" t="str">
            <v>Gaby</v>
          </cell>
          <cell r="P507">
            <v>0</v>
          </cell>
          <cell r="Q507">
            <v>0</v>
          </cell>
          <cell r="R507">
            <v>0</v>
          </cell>
          <cell r="T507">
            <v>24</v>
          </cell>
          <cell r="U507">
            <v>41443</v>
          </cell>
          <cell r="V507">
            <v>0</v>
          </cell>
          <cell r="W507" t="str">
            <v>Semana 23</v>
          </cell>
          <cell r="Y507">
            <v>522</v>
          </cell>
        </row>
        <row r="508">
          <cell r="E508">
            <v>10181</v>
          </cell>
          <cell r="F508" t="str">
            <v>a - Entregado</v>
          </cell>
          <cell r="G508" t="str">
            <v>12 08</v>
          </cell>
          <cell r="H508">
            <v>41131</v>
          </cell>
          <cell r="I508">
            <v>0</v>
          </cell>
          <cell r="J508" t="str">
            <v>CORDOBA - Agioletto</v>
          </cell>
          <cell r="K508">
            <v>0.14000000000032742</v>
          </cell>
          <cell r="L508">
            <v>0.9999639082237689</v>
          </cell>
          <cell r="M508">
            <v>0</v>
          </cell>
          <cell r="N508">
            <v>24</v>
          </cell>
          <cell r="O508" t="str">
            <v>Clarisa</v>
          </cell>
          <cell r="P508">
            <v>0</v>
          </cell>
          <cell r="Q508">
            <v>0</v>
          </cell>
          <cell r="R508">
            <v>0</v>
          </cell>
          <cell r="S508" t="str">
            <v>C</v>
          </cell>
          <cell r="T508">
            <v>24</v>
          </cell>
          <cell r="U508">
            <v>41443</v>
          </cell>
          <cell r="V508">
            <v>0</v>
          </cell>
          <cell r="W508" t="str">
            <v>Semana 23</v>
          </cell>
          <cell r="Y508">
            <v>3879</v>
          </cell>
        </row>
        <row r="509">
          <cell r="E509">
            <v>10182</v>
          </cell>
          <cell r="F509" t="str">
            <v>a - Entregado</v>
          </cell>
          <cell r="G509" t="str">
            <v>12 06</v>
          </cell>
          <cell r="H509">
            <v>41061</v>
          </cell>
          <cell r="I509">
            <v>0</v>
          </cell>
          <cell r="J509" t="str">
            <v>CORDOBA - Agioletto</v>
          </cell>
          <cell r="K509">
            <v>0</v>
          </cell>
          <cell r="L509">
            <v>1</v>
          </cell>
          <cell r="M509">
            <v>0</v>
          </cell>
          <cell r="N509">
            <v>24</v>
          </cell>
          <cell r="O509" t="str">
            <v>Clarisa</v>
          </cell>
          <cell r="P509">
            <v>0</v>
          </cell>
          <cell r="Q509">
            <v>0</v>
          </cell>
          <cell r="R509">
            <v>0</v>
          </cell>
          <cell r="S509" t="str">
            <v>C</v>
          </cell>
          <cell r="T509">
            <v>24</v>
          </cell>
          <cell r="U509">
            <v>41443</v>
          </cell>
          <cell r="V509">
            <v>0</v>
          </cell>
          <cell r="W509" t="str">
            <v>Semana 23</v>
          </cell>
          <cell r="Y509">
            <v>440</v>
          </cell>
        </row>
        <row r="510">
          <cell r="E510">
            <v>10183</v>
          </cell>
          <cell r="F510" t="str">
            <v>a - Entregado</v>
          </cell>
          <cell r="G510" t="str">
            <v>12 06</v>
          </cell>
          <cell r="H510">
            <v>41061</v>
          </cell>
          <cell r="I510">
            <v>0</v>
          </cell>
          <cell r="J510" t="str">
            <v>ROSARIO - Agioletto</v>
          </cell>
          <cell r="K510">
            <v>0</v>
          </cell>
          <cell r="L510">
            <v>1</v>
          </cell>
          <cell r="M510">
            <v>0</v>
          </cell>
          <cell r="N510">
            <v>22</v>
          </cell>
          <cell r="O510" t="str">
            <v>Clarisa</v>
          </cell>
          <cell r="P510">
            <v>0</v>
          </cell>
          <cell r="Q510">
            <v>0</v>
          </cell>
          <cell r="R510">
            <v>0</v>
          </cell>
          <cell r="S510" t="str">
            <v>R</v>
          </cell>
          <cell r="T510">
            <v>22</v>
          </cell>
          <cell r="U510">
            <v>41429</v>
          </cell>
          <cell r="V510">
            <v>0</v>
          </cell>
          <cell r="W510" t="str">
            <v>Semana 23</v>
          </cell>
          <cell r="Y510">
            <v>3026</v>
          </cell>
        </row>
        <row r="511">
          <cell r="E511">
            <v>10184</v>
          </cell>
          <cell r="F511" t="str">
            <v>a - Entregado</v>
          </cell>
          <cell r="G511" t="str">
            <v>12 06</v>
          </cell>
          <cell r="H511">
            <v>41061</v>
          </cell>
          <cell r="I511">
            <v>0</v>
          </cell>
          <cell r="J511" t="str">
            <v>ROSARIO - Agioletto</v>
          </cell>
          <cell r="K511">
            <v>0</v>
          </cell>
          <cell r="L511">
            <v>1</v>
          </cell>
          <cell r="M511">
            <v>0</v>
          </cell>
          <cell r="N511">
            <v>22</v>
          </cell>
          <cell r="O511" t="str">
            <v>Clarisa</v>
          </cell>
          <cell r="P511">
            <v>0</v>
          </cell>
          <cell r="Q511">
            <v>0</v>
          </cell>
          <cell r="R511">
            <v>0</v>
          </cell>
          <cell r="S511" t="str">
            <v>R</v>
          </cell>
          <cell r="T511">
            <v>22</v>
          </cell>
          <cell r="U511">
            <v>41429</v>
          </cell>
          <cell r="V511">
            <v>0</v>
          </cell>
          <cell r="W511" t="str">
            <v>Semana 23</v>
          </cell>
          <cell r="Y511">
            <v>712.5</v>
          </cell>
        </row>
        <row r="512">
          <cell r="E512">
            <v>10185</v>
          </cell>
          <cell r="F512" t="str">
            <v>a - Entregado</v>
          </cell>
          <cell r="G512" t="str">
            <v>12 08</v>
          </cell>
          <cell r="H512">
            <v>41130</v>
          </cell>
          <cell r="I512">
            <v>0</v>
          </cell>
          <cell r="J512" t="str">
            <v>Silvia Coelli</v>
          </cell>
          <cell r="K512">
            <v>0</v>
          </cell>
          <cell r="L512">
            <v>1</v>
          </cell>
          <cell r="M512">
            <v>0</v>
          </cell>
          <cell r="N512">
            <v>24</v>
          </cell>
          <cell r="O512" t="str">
            <v>Carla</v>
          </cell>
          <cell r="P512">
            <v>0</v>
          </cell>
          <cell r="Q512">
            <v>0</v>
          </cell>
          <cell r="R512">
            <v>0</v>
          </cell>
          <cell r="T512">
            <v>24</v>
          </cell>
          <cell r="U512">
            <v>41443</v>
          </cell>
          <cell r="V512">
            <v>0</v>
          </cell>
          <cell r="W512" t="str">
            <v>Semana 23</v>
          </cell>
          <cell r="Y512">
            <v>1272</v>
          </cell>
        </row>
        <row r="513">
          <cell r="E513">
            <v>10186</v>
          </cell>
          <cell r="F513" t="str">
            <v>a - Entregado</v>
          </cell>
          <cell r="G513" t="str">
            <v>12 08</v>
          </cell>
          <cell r="H513">
            <v>41152</v>
          </cell>
          <cell r="I513">
            <v>0</v>
          </cell>
          <cell r="J513" t="str">
            <v>Carlos San Miguel</v>
          </cell>
          <cell r="K513">
            <v>0.8000000000001819</v>
          </cell>
          <cell r="L513">
            <v>0.99989431689080288</v>
          </cell>
          <cell r="M513">
            <v>0</v>
          </cell>
          <cell r="N513">
            <v>28</v>
          </cell>
          <cell r="O513" t="str">
            <v>Clarisa</v>
          </cell>
          <cell r="P513" t="str">
            <v>A-3-045</v>
          </cell>
          <cell r="Q513">
            <v>7569</v>
          </cell>
          <cell r="R513" t="str">
            <v>2012-05-May</v>
          </cell>
          <cell r="T513">
            <v>28</v>
          </cell>
          <cell r="U513">
            <v>41471</v>
          </cell>
          <cell r="V513">
            <v>0</v>
          </cell>
          <cell r="W513" t="str">
            <v>Semana 23</v>
          </cell>
          <cell r="Y513">
            <v>7569.8</v>
          </cell>
        </row>
        <row r="514">
          <cell r="E514">
            <v>10187</v>
          </cell>
          <cell r="F514" t="str">
            <v>a - Entregado</v>
          </cell>
          <cell r="G514" t="str">
            <v>12 08</v>
          </cell>
          <cell r="H514">
            <v>41149</v>
          </cell>
          <cell r="I514">
            <v>0</v>
          </cell>
          <cell r="J514" t="str">
            <v>CORDOBA - Agioletto</v>
          </cell>
          <cell r="K514">
            <v>-0.32999999999992724</v>
          </cell>
          <cell r="L514">
            <v>1.0000670186839968</v>
          </cell>
          <cell r="M514">
            <v>0</v>
          </cell>
          <cell r="N514">
            <v>28</v>
          </cell>
          <cell r="O514" t="str">
            <v>Clarisa</v>
          </cell>
          <cell r="P514">
            <v>0</v>
          </cell>
          <cell r="Q514">
            <v>0</v>
          </cell>
          <cell r="R514">
            <v>0</v>
          </cell>
          <cell r="S514" t="str">
            <v>C</v>
          </cell>
          <cell r="T514">
            <v>28</v>
          </cell>
          <cell r="U514">
            <v>41471</v>
          </cell>
          <cell r="V514">
            <v>0</v>
          </cell>
          <cell r="W514" t="str">
            <v>Semana 23</v>
          </cell>
          <cell r="Y514">
            <v>4924</v>
          </cell>
        </row>
        <row r="515">
          <cell r="E515">
            <v>10188</v>
          </cell>
          <cell r="F515" t="str">
            <v>a - Entregado</v>
          </cell>
          <cell r="G515" t="str">
            <v>12 08</v>
          </cell>
          <cell r="H515">
            <v>41149</v>
          </cell>
          <cell r="I515">
            <v>0</v>
          </cell>
          <cell r="J515" t="str">
            <v>CORDOBA - Agioletto</v>
          </cell>
          <cell r="K515">
            <v>0</v>
          </cell>
          <cell r="L515">
            <v>1</v>
          </cell>
          <cell r="M515">
            <v>0</v>
          </cell>
          <cell r="N515">
            <v>30</v>
          </cell>
          <cell r="O515" t="str">
            <v>Clarisa</v>
          </cell>
          <cell r="P515">
            <v>0</v>
          </cell>
          <cell r="Q515">
            <v>0</v>
          </cell>
          <cell r="R515">
            <v>0</v>
          </cell>
          <cell r="S515" t="str">
            <v>C</v>
          </cell>
          <cell r="T515">
            <v>30</v>
          </cell>
          <cell r="U515">
            <v>41485</v>
          </cell>
          <cell r="V515">
            <v>0</v>
          </cell>
          <cell r="W515" t="str">
            <v>Semana 23</v>
          </cell>
          <cell r="Y515">
            <v>6740</v>
          </cell>
        </row>
        <row r="516">
          <cell r="E516">
            <v>10189</v>
          </cell>
          <cell r="F516" t="str">
            <v>h - Anulado</v>
          </cell>
          <cell r="G516" t="str">
            <v>12 08</v>
          </cell>
          <cell r="H516">
            <v>41144</v>
          </cell>
          <cell r="I516">
            <v>0</v>
          </cell>
          <cell r="J516" t="str">
            <v>ANULADO</v>
          </cell>
          <cell r="K516">
            <v>0</v>
          </cell>
          <cell r="L516">
            <v>0</v>
          </cell>
          <cell r="M516">
            <v>0</v>
          </cell>
          <cell r="N516">
            <v>22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T516">
            <v>22</v>
          </cell>
          <cell r="U516">
            <v>41429</v>
          </cell>
          <cell r="V516">
            <v>0</v>
          </cell>
          <cell r="Y516">
            <v>0</v>
          </cell>
        </row>
        <row r="517">
          <cell r="E517">
            <v>10190</v>
          </cell>
          <cell r="F517" t="str">
            <v>a - Entregado</v>
          </cell>
          <cell r="G517" t="str">
            <v>12 08</v>
          </cell>
          <cell r="H517">
            <v>41148</v>
          </cell>
          <cell r="I517">
            <v>0</v>
          </cell>
          <cell r="J517" t="str">
            <v>Claudia Caudelli</v>
          </cell>
          <cell r="K517">
            <v>0.2000000000007276</v>
          </cell>
          <cell r="L517">
            <v>0.99998579666505694</v>
          </cell>
          <cell r="M517">
            <v>0</v>
          </cell>
          <cell r="N517">
            <v>30</v>
          </cell>
          <cell r="O517" t="str">
            <v>Gaby</v>
          </cell>
          <cell r="P517" t="str">
            <v>A-5-021</v>
          </cell>
          <cell r="Q517">
            <v>7040</v>
          </cell>
          <cell r="R517" t="str">
            <v>2012-05-May</v>
          </cell>
          <cell r="T517">
            <v>30</v>
          </cell>
          <cell r="U517">
            <v>41485</v>
          </cell>
          <cell r="V517">
            <v>0</v>
          </cell>
          <cell r="W517" t="str">
            <v>Semana 23</v>
          </cell>
          <cell r="Y517">
            <v>14081.2</v>
          </cell>
        </row>
        <row r="518">
          <cell r="E518">
            <v>10191</v>
          </cell>
          <cell r="F518" t="str">
            <v>a - Entregado</v>
          </cell>
          <cell r="G518" t="str">
            <v>12 10</v>
          </cell>
          <cell r="H518">
            <v>41199</v>
          </cell>
          <cell r="I518">
            <v>0</v>
          </cell>
          <cell r="J518" t="str">
            <v>ROSARIO - Agioletto</v>
          </cell>
          <cell r="K518">
            <v>0</v>
          </cell>
          <cell r="L518">
            <v>1</v>
          </cell>
          <cell r="M518">
            <v>0</v>
          </cell>
          <cell r="N518">
            <v>26</v>
          </cell>
          <cell r="O518" t="str">
            <v>Clarisa</v>
          </cell>
          <cell r="P518">
            <v>0</v>
          </cell>
          <cell r="Q518">
            <v>0</v>
          </cell>
          <cell r="R518">
            <v>0</v>
          </cell>
          <cell r="S518" t="str">
            <v>R</v>
          </cell>
          <cell r="T518">
            <v>26</v>
          </cell>
          <cell r="U518">
            <v>41457</v>
          </cell>
          <cell r="V518">
            <v>0</v>
          </cell>
          <cell r="W518" t="str">
            <v>Semana 23</v>
          </cell>
          <cell r="Y518">
            <v>1059</v>
          </cell>
        </row>
        <row r="519">
          <cell r="E519">
            <v>10192</v>
          </cell>
          <cell r="F519" t="str">
            <v>h - Anulado</v>
          </cell>
          <cell r="G519" t="str">
            <v>12 08</v>
          </cell>
          <cell r="H519">
            <v>41144</v>
          </cell>
          <cell r="I519">
            <v>0</v>
          </cell>
          <cell r="J519" t="str">
            <v>ANULADO</v>
          </cell>
          <cell r="K519">
            <v>0</v>
          </cell>
          <cell r="L519">
            <v>0</v>
          </cell>
          <cell r="M519">
            <v>0</v>
          </cell>
          <cell r="N519">
            <v>22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T519">
            <v>22</v>
          </cell>
          <cell r="U519">
            <v>41429</v>
          </cell>
          <cell r="V519">
            <v>0</v>
          </cell>
          <cell r="Y519">
            <v>0</v>
          </cell>
        </row>
        <row r="520">
          <cell r="E520">
            <v>10193</v>
          </cell>
          <cell r="F520" t="str">
            <v>a - Entregado</v>
          </cell>
          <cell r="G520" t="str">
            <v>12 08</v>
          </cell>
          <cell r="H520">
            <v>41139</v>
          </cell>
          <cell r="I520">
            <v>0</v>
          </cell>
          <cell r="J520" t="str">
            <v>Ceferino Di Camillo</v>
          </cell>
          <cell r="K520">
            <v>0</v>
          </cell>
          <cell r="L520">
            <v>1</v>
          </cell>
          <cell r="M520">
            <v>0</v>
          </cell>
          <cell r="N520">
            <v>31</v>
          </cell>
          <cell r="O520" t="str">
            <v>Carla</v>
          </cell>
          <cell r="P520">
            <v>0</v>
          </cell>
          <cell r="Q520">
            <v>0</v>
          </cell>
          <cell r="R520">
            <v>0</v>
          </cell>
          <cell r="T520">
            <v>31</v>
          </cell>
          <cell r="U520">
            <v>41492</v>
          </cell>
          <cell r="V520">
            <v>0</v>
          </cell>
          <cell r="W520" t="str">
            <v>Semana 23</v>
          </cell>
          <cell r="Y520">
            <v>12015</v>
          </cell>
        </row>
        <row r="521">
          <cell r="E521">
            <v>10194</v>
          </cell>
          <cell r="F521" t="str">
            <v>a - Entregado</v>
          </cell>
          <cell r="G521" t="str">
            <v>12 09</v>
          </cell>
          <cell r="H521">
            <v>41173</v>
          </cell>
          <cell r="I521">
            <v>0</v>
          </cell>
          <cell r="J521" t="str">
            <v>Marina Frias</v>
          </cell>
          <cell r="K521">
            <v>0</v>
          </cell>
          <cell r="L521">
            <v>1</v>
          </cell>
          <cell r="M521">
            <v>0</v>
          </cell>
          <cell r="N521">
            <v>31</v>
          </cell>
          <cell r="O521" t="str">
            <v>Carla</v>
          </cell>
          <cell r="P521">
            <v>0</v>
          </cell>
          <cell r="Q521">
            <v>0</v>
          </cell>
          <cell r="R521">
            <v>0</v>
          </cell>
          <cell r="T521">
            <v>31</v>
          </cell>
          <cell r="U521">
            <v>41492</v>
          </cell>
          <cell r="V521">
            <v>0</v>
          </cell>
          <cell r="W521" t="str">
            <v>Semana 23</v>
          </cell>
          <cell r="Y521">
            <v>16859</v>
          </cell>
        </row>
        <row r="522">
          <cell r="E522">
            <v>10195</v>
          </cell>
          <cell r="F522" t="str">
            <v>a - Entregado</v>
          </cell>
          <cell r="G522" t="str">
            <v>12 08</v>
          </cell>
          <cell r="H522">
            <v>41138</v>
          </cell>
          <cell r="I522">
            <v>0</v>
          </cell>
          <cell r="J522" t="str">
            <v xml:space="preserve">ROSARIO - Javier Salinas </v>
          </cell>
          <cell r="K522">
            <v>0</v>
          </cell>
          <cell r="L522">
            <v>1</v>
          </cell>
          <cell r="M522">
            <v>0</v>
          </cell>
          <cell r="N522">
            <v>26</v>
          </cell>
          <cell r="O522" t="str">
            <v>Clarisa</v>
          </cell>
          <cell r="P522">
            <v>0</v>
          </cell>
          <cell r="Q522">
            <v>0</v>
          </cell>
          <cell r="R522">
            <v>0</v>
          </cell>
          <cell r="S522" t="str">
            <v>R</v>
          </cell>
          <cell r="T522">
            <v>26</v>
          </cell>
          <cell r="U522">
            <v>41457</v>
          </cell>
          <cell r="V522">
            <v>0</v>
          </cell>
          <cell r="W522" t="str">
            <v>Semana 23</v>
          </cell>
          <cell r="Y522">
            <v>845</v>
          </cell>
        </row>
        <row r="523">
          <cell r="E523">
            <v>10196</v>
          </cell>
          <cell r="F523" t="str">
            <v>a - Entregado</v>
          </cell>
          <cell r="G523" t="str">
            <v>12 08</v>
          </cell>
          <cell r="H523">
            <v>41143</v>
          </cell>
          <cell r="I523">
            <v>0</v>
          </cell>
          <cell r="J523" t="str">
            <v>Sofia Palomo</v>
          </cell>
          <cell r="K523">
            <v>0</v>
          </cell>
          <cell r="L523">
            <v>1</v>
          </cell>
          <cell r="M523">
            <v>0</v>
          </cell>
          <cell r="N523">
            <v>31</v>
          </cell>
          <cell r="O523" t="str">
            <v>Carla</v>
          </cell>
          <cell r="P523" t="str">
            <v>B-5-075</v>
          </cell>
          <cell r="Q523">
            <v>20142</v>
          </cell>
          <cell r="R523" t="str">
            <v>2012-08-Ago</v>
          </cell>
          <cell r="T523">
            <v>31</v>
          </cell>
          <cell r="U523">
            <v>41492</v>
          </cell>
          <cell r="V523">
            <v>0</v>
          </cell>
          <cell r="W523" t="str">
            <v>Semana 23</v>
          </cell>
          <cell r="Y523">
            <v>20142</v>
          </cell>
        </row>
        <row r="524">
          <cell r="E524">
            <v>10197</v>
          </cell>
          <cell r="F524" t="str">
            <v>a - Entregado</v>
          </cell>
          <cell r="G524" t="str">
            <v>12 08</v>
          </cell>
          <cell r="H524">
            <v>41125</v>
          </cell>
          <cell r="I524">
            <v>0</v>
          </cell>
          <cell r="J524" t="str">
            <v>Sergio Singer</v>
          </cell>
          <cell r="K524">
            <v>0</v>
          </cell>
          <cell r="L524">
            <v>1</v>
          </cell>
          <cell r="M524">
            <v>0</v>
          </cell>
          <cell r="N524">
            <v>28</v>
          </cell>
          <cell r="O524" t="str">
            <v>Gaby</v>
          </cell>
          <cell r="P524" t="str">
            <v>B-5-072</v>
          </cell>
          <cell r="Q524">
            <v>5896</v>
          </cell>
          <cell r="R524" t="str">
            <v>2012-08-Ago</v>
          </cell>
          <cell r="T524">
            <v>28</v>
          </cell>
          <cell r="U524">
            <v>41471</v>
          </cell>
          <cell r="V524">
            <v>0</v>
          </cell>
          <cell r="W524" t="str">
            <v>Semana 23</v>
          </cell>
          <cell r="Y524">
            <v>5896</v>
          </cell>
        </row>
        <row r="525">
          <cell r="E525">
            <v>10198</v>
          </cell>
          <cell r="F525" t="str">
            <v>a - Entregado</v>
          </cell>
          <cell r="G525" t="str">
            <v>12 07</v>
          </cell>
          <cell r="H525">
            <v>41100</v>
          </cell>
          <cell r="I525">
            <v>0</v>
          </cell>
          <cell r="J525" t="str">
            <v xml:space="preserve">ROSARIO - Lina Vasconti </v>
          </cell>
          <cell r="K525">
            <v>0</v>
          </cell>
          <cell r="L525">
            <v>1</v>
          </cell>
          <cell r="M525">
            <v>0</v>
          </cell>
          <cell r="N525">
            <v>22</v>
          </cell>
          <cell r="O525" t="str">
            <v>Clarisa</v>
          </cell>
          <cell r="P525">
            <v>0</v>
          </cell>
          <cell r="Q525">
            <v>0</v>
          </cell>
          <cell r="R525">
            <v>0</v>
          </cell>
          <cell r="S525" t="str">
            <v>R</v>
          </cell>
          <cell r="T525">
            <v>22</v>
          </cell>
          <cell r="U525">
            <v>41429</v>
          </cell>
          <cell r="V525">
            <v>0</v>
          </cell>
          <cell r="W525" t="str">
            <v>Semana 23</v>
          </cell>
          <cell r="Y525">
            <v>135</v>
          </cell>
        </row>
        <row r="526">
          <cell r="E526">
            <v>10199</v>
          </cell>
          <cell r="F526" t="str">
            <v>a - Entregado</v>
          </cell>
          <cell r="G526" t="str">
            <v>12 08</v>
          </cell>
          <cell r="H526">
            <v>41130</v>
          </cell>
          <cell r="I526">
            <v>0</v>
          </cell>
          <cell r="J526" t="str">
            <v>Cristina Goncalves</v>
          </cell>
          <cell r="K526">
            <v>0</v>
          </cell>
          <cell r="L526">
            <v>1</v>
          </cell>
          <cell r="M526">
            <v>0</v>
          </cell>
          <cell r="N526">
            <v>25</v>
          </cell>
          <cell r="O526" t="str">
            <v>Gaby</v>
          </cell>
          <cell r="P526">
            <v>0</v>
          </cell>
          <cell r="Q526">
            <v>0</v>
          </cell>
          <cell r="R526">
            <v>0</v>
          </cell>
          <cell r="T526">
            <v>25</v>
          </cell>
          <cell r="U526">
            <v>41450</v>
          </cell>
          <cell r="V526">
            <v>0</v>
          </cell>
          <cell r="W526" t="str">
            <v>Semana 23</v>
          </cell>
          <cell r="Y526">
            <v>4392</v>
          </cell>
        </row>
        <row r="527">
          <cell r="E527">
            <v>10200</v>
          </cell>
          <cell r="F527" t="str">
            <v>a - Entregado</v>
          </cell>
          <cell r="G527" t="str">
            <v>12 06</v>
          </cell>
          <cell r="H527">
            <v>41073</v>
          </cell>
          <cell r="I527">
            <v>0</v>
          </cell>
          <cell r="J527" t="str">
            <v>Fabian Davies</v>
          </cell>
          <cell r="K527">
            <v>-700</v>
          </cell>
          <cell r="L527">
            <v>1.5028735632183907</v>
          </cell>
          <cell r="M527">
            <v>0</v>
          </cell>
          <cell r="N527">
            <v>23</v>
          </cell>
          <cell r="O527" t="str">
            <v>Wendy</v>
          </cell>
          <cell r="P527" t="str">
            <v>A-3-051</v>
          </cell>
          <cell r="Q527">
            <v>1392</v>
          </cell>
          <cell r="R527" t="str">
            <v>2012-06-Jun</v>
          </cell>
          <cell r="T527">
            <v>23</v>
          </cell>
          <cell r="U527">
            <v>41436</v>
          </cell>
          <cell r="V527">
            <v>0</v>
          </cell>
          <cell r="W527" t="str">
            <v>Semana 23</v>
          </cell>
          <cell r="Y527">
            <v>1392</v>
          </cell>
        </row>
        <row r="528">
          <cell r="E528">
            <v>10201</v>
          </cell>
          <cell r="F528" t="str">
            <v>a - Entregado</v>
          </cell>
          <cell r="G528" t="str">
            <v>12 09</v>
          </cell>
          <cell r="H528">
            <v>41166</v>
          </cell>
          <cell r="I528">
            <v>0</v>
          </cell>
          <cell r="J528" t="str">
            <v>Juan Bazzani</v>
          </cell>
          <cell r="K528">
            <v>-1</v>
          </cell>
          <cell r="L528">
            <v>1.0000819269211862</v>
          </cell>
          <cell r="M528">
            <v>0</v>
          </cell>
          <cell r="N528">
            <v>31</v>
          </cell>
          <cell r="O528" t="str">
            <v>Gaby</v>
          </cell>
          <cell r="P528" t="str">
            <v>B-5-044</v>
          </cell>
          <cell r="Q528">
            <v>6103</v>
          </cell>
          <cell r="R528" t="str">
            <v>2012-05-May</v>
          </cell>
          <cell r="T528">
            <v>31</v>
          </cell>
          <cell r="U528">
            <v>41492</v>
          </cell>
          <cell r="V528">
            <v>0</v>
          </cell>
          <cell r="W528" t="str">
            <v>Semana 23</v>
          </cell>
          <cell r="Y528">
            <v>12206</v>
          </cell>
        </row>
        <row r="529">
          <cell r="E529">
            <v>10202</v>
          </cell>
          <cell r="F529" t="str">
            <v>a - Entregado</v>
          </cell>
          <cell r="G529" t="str">
            <v>12 08</v>
          </cell>
          <cell r="H529">
            <v>41146</v>
          </cell>
          <cell r="I529">
            <v>0</v>
          </cell>
          <cell r="J529" t="str">
            <v>Enrique</v>
          </cell>
          <cell r="K529">
            <v>0.1000000000003638</v>
          </cell>
          <cell r="L529">
            <v>0.99998664547749094</v>
          </cell>
          <cell r="M529">
            <v>0</v>
          </cell>
          <cell r="N529">
            <v>31</v>
          </cell>
          <cell r="O529" t="str">
            <v>Gaby</v>
          </cell>
          <cell r="P529">
            <v>0</v>
          </cell>
          <cell r="Q529">
            <v>0</v>
          </cell>
          <cell r="R529">
            <v>0</v>
          </cell>
          <cell r="T529">
            <v>31</v>
          </cell>
          <cell r="U529">
            <v>41492</v>
          </cell>
          <cell r="V529">
            <v>0</v>
          </cell>
          <cell r="W529" t="str">
            <v>Semana 23</v>
          </cell>
          <cell r="Y529">
            <v>7488.1</v>
          </cell>
        </row>
        <row r="530">
          <cell r="E530">
            <v>10203</v>
          </cell>
          <cell r="F530" t="str">
            <v>a - Entregado</v>
          </cell>
          <cell r="G530" t="str">
            <v>12 09</v>
          </cell>
          <cell r="H530">
            <v>41172</v>
          </cell>
          <cell r="I530">
            <v>0</v>
          </cell>
          <cell r="J530" t="str">
            <v>Laura Valeria Aguirre (Incl 10152)</v>
          </cell>
          <cell r="K530">
            <v>0</v>
          </cell>
          <cell r="L530">
            <v>1</v>
          </cell>
          <cell r="M530">
            <v>0</v>
          </cell>
          <cell r="N530">
            <v>31</v>
          </cell>
          <cell r="O530" t="str">
            <v>Carla</v>
          </cell>
          <cell r="P530">
            <v>0</v>
          </cell>
          <cell r="Q530">
            <v>0</v>
          </cell>
          <cell r="R530">
            <v>0</v>
          </cell>
          <cell r="T530">
            <v>31</v>
          </cell>
          <cell r="U530">
            <v>41492</v>
          </cell>
          <cell r="V530">
            <v>0</v>
          </cell>
          <cell r="W530" t="str">
            <v>Semana 23</v>
          </cell>
          <cell r="Y530">
            <v>7968</v>
          </cell>
        </row>
        <row r="531">
          <cell r="E531">
            <v>10204</v>
          </cell>
          <cell r="F531" t="str">
            <v>a - Entregado</v>
          </cell>
          <cell r="G531" t="str">
            <v>12 10</v>
          </cell>
          <cell r="H531">
            <v>41212</v>
          </cell>
          <cell r="I531">
            <v>0</v>
          </cell>
          <cell r="J531" t="str">
            <v>Enrique</v>
          </cell>
          <cell r="K531">
            <v>0</v>
          </cell>
          <cell r="L531">
            <v>1</v>
          </cell>
          <cell r="M531">
            <v>0</v>
          </cell>
          <cell r="N531">
            <v>29</v>
          </cell>
          <cell r="O531" t="str">
            <v>Carla/Gaby</v>
          </cell>
          <cell r="P531">
            <v>0</v>
          </cell>
          <cell r="Q531">
            <v>0</v>
          </cell>
          <cell r="R531">
            <v>0</v>
          </cell>
          <cell r="T531">
            <v>29</v>
          </cell>
          <cell r="U531">
            <v>41478</v>
          </cell>
          <cell r="V531">
            <v>0</v>
          </cell>
          <cell r="W531" t="str">
            <v>Semana 23</v>
          </cell>
          <cell r="Y531">
            <v>1127</v>
          </cell>
        </row>
        <row r="532">
          <cell r="E532">
            <v>10205</v>
          </cell>
          <cell r="F532" t="str">
            <v>a - Entregado</v>
          </cell>
          <cell r="G532" t="str">
            <v>12 06</v>
          </cell>
          <cell r="H532">
            <v>41068</v>
          </cell>
          <cell r="I532">
            <v>0</v>
          </cell>
          <cell r="J532" t="str">
            <v>Maria Laura Baglietto</v>
          </cell>
          <cell r="K532">
            <v>0</v>
          </cell>
          <cell r="L532">
            <v>1</v>
          </cell>
          <cell r="M532">
            <v>0</v>
          </cell>
          <cell r="N532">
            <v>24</v>
          </cell>
          <cell r="O532" t="str">
            <v>Carla</v>
          </cell>
          <cell r="P532">
            <v>0</v>
          </cell>
          <cell r="Q532">
            <v>0</v>
          </cell>
          <cell r="R532">
            <v>0</v>
          </cell>
          <cell r="T532">
            <v>24</v>
          </cell>
          <cell r="U532">
            <v>41443</v>
          </cell>
          <cell r="V532">
            <v>0</v>
          </cell>
          <cell r="W532" t="str">
            <v>Semana 23</v>
          </cell>
          <cell r="Y532">
            <v>800</v>
          </cell>
        </row>
        <row r="533">
          <cell r="E533">
            <v>10206</v>
          </cell>
          <cell r="F533" t="str">
            <v>a - Entregado</v>
          </cell>
          <cell r="G533" t="str">
            <v>12 06</v>
          </cell>
          <cell r="H533">
            <v>41062</v>
          </cell>
          <cell r="I533">
            <v>0</v>
          </cell>
          <cell r="J533" t="str">
            <v>Vanesa Fernandez Aldorino</v>
          </cell>
          <cell r="K533">
            <v>0</v>
          </cell>
          <cell r="L533">
            <v>1</v>
          </cell>
          <cell r="M533">
            <v>0</v>
          </cell>
          <cell r="N533">
            <v>24</v>
          </cell>
          <cell r="O533" t="str">
            <v>Carla/Wendy</v>
          </cell>
          <cell r="P533" t="str">
            <v>B-5-047</v>
          </cell>
          <cell r="Q533">
            <v>1088</v>
          </cell>
          <cell r="R533" t="str">
            <v>2012-06-Jun</v>
          </cell>
          <cell r="T533">
            <v>24</v>
          </cell>
          <cell r="U533">
            <v>41443</v>
          </cell>
          <cell r="V533">
            <v>0</v>
          </cell>
          <cell r="W533" t="str">
            <v>Semana 23</v>
          </cell>
          <cell r="Y533">
            <v>1288</v>
          </cell>
        </row>
        <row r="534">
          <cell r="E534">
            <v>10207</v>
          </cell>
          <cell r="F534" t="str">
            <v>h - Anulado</v>
          </cell>
          <cell r="I534">
            <v>0</v>
          </cell>
          <cell r="J534" t="str">
            <v>ANULADO</v>
          </cell>
          <cell r="K534">
            <v>0</v>
          </cell>
          <cell r="L534">
            <v>0</v>
          </cell>
          <cell r="M534">
            <v>0</v>
          </cell>
          <cell r="N534">
            <v>22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T534">
            <v>22</v>
          </cell>
          <cell r="U534">
            <v>41429</v>
          </cell>
          <cell r="V534">
            <v>0</v>
          </cell>
          <cell r="W534" t="str">
            <v>Semana 23</v>
          </cell>
          <cell r="Y534">
            <v>0</v>
          </cell>
        </row>
        <row r="535">
          <cell r="E535">
            <v>10208</v>
          </cell>
          <cell r="F535" t="str">
            <v>a - Entregado</v>
          </cell>
          <cell r="G535" t="str">
            <v>12 06</v>
          </cell>
          <cell r="H535">
            <v>41090</v>
          </cell>
          <cell r="I535">
            <v>0</v>
          </cell>
          <cell r="J535" t="str">
            <v>Natalia Ibarra</v>
          </cell>
          <cell r="K535">
            <v>0</v>
          </cell>
          <cell r="L535">
            <v>1</v>
          </cell>
          <cell r="M535">
            <v>0</v>
          </cell>
          <cell r="N535">
            <v>24</v>
          </cell>
          <cell r="O535" t="str">
            <v>Carla</v>
          </cell>
          <cell r="P535">
            <v>0</v>
          </cell>
          <cell r="Q535">
            <v>0</v>
          </cell>
          <cell r="R535">
            <v>0</v>
          </cell>
          <cell r="T535">
            <v>24</v>
          </cell>
          <cell r="U535">
            <v>41443</v>
          </cell>
          <cell r="V535">
            <v>0</v>
          </cell>
          <cell r="W535" t="str">
            <v>Semana 23</v>
          </cell>
          <cell r="Y535">
            <v>1144</v>
          </cell>
        </row>
        <row r="536">
          <cell r="E536">
            <v>10209</v>
          </cell>
          <cell r="F536" t="str">
            <v>a - Entregado</v>
          </cell>
          <cell r="G536" t="str">
            <v>12 07</v>
          </cell>
          <cell r="H536">
            <v>41092</v>
          </cell>
          <cell r="I536">
            <v>0</v>
          </cell>
          <cell r="J536" t="str">
            <v>Denise Denkoff</v>
          </cell>
          <cell r="K536">
            <v>0</v>
          </cell>
          <cell r="L536">
            <v>1</v>
          </cell>
          <cell r="M536">
            <v>0</v>
          </cell>
          <cell r="N536">
            <v>24</v>
          </cell>
          <cell r="O536" t="str">
            <v>Carla</v>
          </cell>
          <cell r="P536" t="str">
            <v>A-5-045</v>
          </cell>
          <cell r="Q536">
            <v>1272</v>
          </cell>
          <cell r="R536" t="str">
            <v>2012-07-Jul</v>
          </cell>
          <cell r="T536">
            <v>24</v>
          </cell>
          <cell r="U536">
            <v>41443</v>
          </cell>
          <cell r="V536">
            <v>0</v>
          </cell>
          <cell r="W536" t="str">
            <v>Semana 23</v>
          </cell>
          <cell r="Y536">
            <v>1272</v>
          </cell>
        </row>
        <row r="537">
          <cell r="E537">
            <v>10210</v>
          </cell>
          <cell r="F537" t="str">
            <v>a - Entregado</v>
          </cell>
          <cell r="G537" t="str">
            <v>12 06</v>
          </cell>
          <cell r="H537">
            <v>41069</v>
          </cell>
          <cell r="I537">
            <v>0</v>
          </cell>
          <cell r="J537" t="str">
            <v>Roxana Llorian</v>
          </cell>
          <cell r="K537">
            <v>0</v>
          </cell>
          <cell r="L537">
            <v>1</v>
          </cell>
          <cell r="M537">
            <v>0</v>
          </cell>
          <cell r="N537">
            <v>23</v>
          </cell>
          <cell r="O537" t="str">
            <v>Carla</v>
          </cell>
          <cell r="P537" t="str">
            <v>A-5-022</v>
          </cell>
          <cell r="Q537">
            <v>900</v>
          </cell>
          <cell r="R537" t="str">
            <v>2012-05-May</v>
          </cell>
          <cell r="T537">
            <v>23</v>
          </cell>
          <cell r="U537">
            <v>41436</v>
          </cell>
          <cell r="V537">
            <v>0</v>
          </cell>
          <cell r="W537" t="str">
            <v>Semana 23</v>
          </cell>
          <cell r="Y537">
            <v>900</v>
          </cell>
        </row>
        <row r="538">
          <cell r="E538">
            <v>10211</v>
          </cell>
          <cell r="F538" t="str">
            <v>a - Entregado</v>
          </cell>
          <cell r="G538" t="str">
            <v>12 07</v>
          </cell>
          <cell r="H538">
            <v>41100</v>
          </cell>
          <cell r="I538">
            <v>0</v>
          </cell>
          <cell r="J538" t="str">
            <v>Fabio Alonso</v>
          </cell>
          <cell r="K538">
            <v>0</v>
          </cell>
          <cell r="L538">
            <v>1</v>
          </cell>
          <cell r="M538">
            <v>0</v>
          </cell>
          <cell r="N538">
            <v>22</v>
          </cell>
          <cell r="O538" t="str">
            <v>Carla</v>
          </cell>
          <cell r="P538" t="str">
            <v>B-3-096</v>
          </cell>
          <cell r="Q538">
            <v>1272</v>
          </cell>
          <cell r="R538" t="str">
            <v>2012-07-Jul</v>
          </cell>
          <cell r="T538">
            <v>22</v>
          </cell>
          <cell r="U538">
            <v>41429</v>
          </cell>
          <cell r="V538">
            <v>0</v>
          </cell>
          <cell r="W538" t="str">
            <v>Semana 23</v>
          </cell>
          <cell r="Y538">
            <v>1272</v>
          </cell>
        </row>
        <row r="539">
          <cell r="E539">
            <v>10212</v>
          </cell>
          <cell r="F539" t="str">
            <v>a - Entregado</v>
          </cell>
          <cell r="G539" t="str">
            <v>12 08</v>
          </cell>
          <cell r="H539">
            <v>41149</v>
          </cell>
          <cell r="I539">
            <v>0</v>
          </cell>
          <cell r="J539" t="str">
            <v>CORDOBA - Agioletto</v>
          </cell>
          <cell r="K539">
            <v>0</v>
          </cell>
          <cell r="L539">
            <v>1</v>
          </cell>
          <cell r="M539">
            <v>0</v>
          </cell>
          <cell r="N539">
            <v>31</v>
          </cell>
          <cell r="O539" t="str">
            <v>Clarisa</v>
          </cell>
          <cell r="P539">
            <v>0</v>
          </cell>
          <cell r="Q539">
            <v>0</v>
          </cell>
          <cell r="R539">
            <v>0</v>
          </cell>
          <cell r="S539" t="str">
            <v>C</v>
          </cell>
          <cell r="T539">
            <v>31</v>
          </cell>
          <cell r="U539">
            <v>41492</v>
          </cell>
          <cell r="V539">
            <v>0</v>
          </cell>
          <cell r="W539" t="str">
            <v>Semana 23</v>
          </cell>
          <cell r="Y539">
            <v>10835</v>
          </cell>
        </row>
        <row r="540">
          <cell r="E540">
            <v>10213</v>
          </cell>
          <cell r="F540" t="str">
            <v>a - Entregado</v>
          </cell>
          <cell r="G540" t="str">
            <v>12 08</v>
          </cell>
          <cell r="H540">
            <v>41149</v>
          </cell>
          <cell r="I540">
            <v>0</v>
          </cell>
          <cell r="J540" t="str">
            <v>CORDOBA - Agioletto</v>
          </cell>
          <cell r="K540">
            <v>0</v>
          </cell>
          <cell r="L540">
            <v>1</v>
          </cell>
          <cell r="M540">
            <v>0</v>
          </cell>
          <cell r="N540">
            <v>31</v>
          </cell>
          <cell r="O540" t="str">
            <v>Clarisa</v>
          </cell>
          <cell r="P540">
            <v>0</v>
          </cell>
          <cell r="Q540">
            <v>0</v>
          </cell>
          <cell r="R540">
            <v>0</v>
          </cell>
          <cell r="S540" t="str">
            <v>C</v>
          </cell>
          <cell r="T540">
            <v>31</v>
          </cell>
          <cell r="U540">
            <v>41492</v>
          </cell>
          <cell r="V540">
            <v>0</v>
          </cell>
          <cell r="W540" t="str">
            <v>Semana 23</v>
          </cell>
          <cell r="Y540">
            <v>1183</v>
          </cell>
        </row>
        <row r="541">
          <cell r="E541">
            <v>10214</v>
          </cell>
          <cell r="F541" t="str">
            <v>a - Entregado</v>
          </cell>
          <cell r="G541" t="str">
            <v>12 07</v>
          </cell>
          <cell r="H541">
            <v>41115</v>
          </cell>
          <cell r="I541">
            <v>0</v>
          </cell>
          <cell r="J541" t="str">
            <v>Maria Ines Abelleira</v>
          </cell>
          <cell r="K541">
            <v>0</v>
          </cell>
          <cell r="L541">
            <v>1</v>
          </cell>
          <cell r="M541">
            <v>0</v>
          </cell>
          <cell r="N541">
            <v>24</v>
          </cell>
          <cell r="O541" t="str">
            <v>Clarisa</v>
          </cell>
          <cell r="P541">
            <v>0</v>
          </cell>
          <cell r="Q541">
            <v>0</v>
          </cell>
          <cell r="R541">
            <v>0</v>
          </cell>
          <cell r="T541">
            <v>24</v>
          </cell>
          <cell r="U541">
            <v>41443</v>
          </cell>
          <cell r="V541">
            <v>0</v>
          </cell>
          <cell r="W541" t="str">
            <v>Semana 23</v>
          </cell>
          <cell r="Y541">
            <v>2112</v>
          </cell>
        </row>
        <row r="542">
          <cell r="E542">
            <v>10215</v>
          </cell>
          <cell r="F542" t="str">
            <v>a - Entregado</v>
          </cell>
          <cell r="G542" t="str">
            <v>12 06</v>
          </cell>
          <cell r="H542">
            <v>41075</v>
          </cell>
          <cell r="I542">
            <v>0</v>
          </cell>
          <cell r="J542" t="str">
            <v>Silvia Saphir</v>
          </cell>
          <cell r="K542">
            <v>0</v>
          </cell>
          <cell r="L542">
            <v>1</v>
          </cell>
          <cell r="M542">
            <v>0</v>
          </cell>
          <cell r="N542">
            <v>22</v>
          </cell>
          <cell r="O542" t="str">
            <v>Carla</v>
          </cell>
          <cell r="P542" t="str">
            <v>B-5-048</v>
          </cell>
          <cell r="Q542">
            <v>232</v>
          </cell>
          <cell r="R542" t="str">
            <v>2012-06-Jun</v>
          </cell>
          <cell r="T542">
            <v>22</v>
          </cell>
          <cell r="U542">
            <v>41429</v>
          </cell>
          <cell r="V542">
            <v>0</v>
          </cell>
          <cell r="W542" t="str">
            <v>Semana 23</v>
          </cell>
          <cell r="Y542">
            <v>232</v>
          </cell>
        </row>
        <row r="543">
          <cell r="E543">
            <v>10216</v>
          </cell>
          <cell r="F543" t="str">
            <v>a - Entregado</v>
          </cell>
          <cell r="G543" t="str">
            <v>12 08</v>
          </cell>
          <cell r="H543">
            <v>41130</v>
          </cell>
          <cell r="I543">
            <v>0</v>
          </cell>
          <cell r="J543" t="str">
            <v>Federico Somovilla</v>
          </cell>
          <cell r="K543">
            <v>4</v>
          </cell>
          <cell r="L543">
            <v>0.99852071005917165</v>
          </cell>
          <cell r="M543">
            <v>0</v>
          </cell>
          <cell r="N543">
            <v>25</v>
          </cell>
          <cell r="O543" t="str">
            <v>Wendy</v>
          </cell>
          <cell r="P543">
            <v>0</v>
          </cell>
          <cell r="Q543">
            <v>0</v>
          </cell>
          <cell r="R543">
            <v>0</v>
          </cell>
          <cell r="T543">
            <v>25</v>
          </cell>
          <cell r="U543">
            <v>41450</v>
          </cell>
          <cell r="V543">
            <v>0</v>
          </cell>
          <cell r="W543" t="str">
            <v>Semana 23</v>
          </cell>
          <cell r="Y543">
            <v>2704</v>
          </cell>
        </row>
        <row r="544">
          <cell r="E544">
            <v>10217</v>
          </cell>
          <cell r="F544" t="str">
            <v>a - Entregado</v>
          </cell>
          <cell r="G544" t="str">
            <v>12 06</v>
          </cell>
          <cell r="H544">
            <v>41090</v>
          </cell>
          <cell r="I544">
            <v>0</v>
          </cell>
          <cell r="J544" t="str">
            <v>Natalio</v>
          </cell>
          <cell r="K544">
            <v>0</v>
          </cell>
          <cell r="L544">
            <v>1</v>
          </cell>
          <cell r="M544">
            <v>0</v>
          </cell>
          <cell r="N544">
            <v>26</v>
          </cell>
          <cell r="O544" t="str">
            <v>Gaby</v>
          </cell>
          <cell r="P544" t="str">
            <v>A-5-056</v>
          </cell>
          <cell r="Q544">
            <v>1267</v>
          </cell>
          <cell r="R544" t="str">
            <v>2012-08-Ago</v>
          </cell>
          <cell r="T544">
            <v>26</v>
          </cell>
          <cell r="U544">
            <v>41457</v>
          </cell>
          <cell r="V544">
            <v>0</v>
          </cell>
          <cell r="W544" t="str">
            <v>Semana 23</v>
          </cell>
          <cell r="Y544">
            <v>1267</v>
          </cell>
        </row>
        <row r="545">
          <cell r="E545">
            <v>10218</v>
          </cell>
          <cell r="F545" t="str">
            <v>a - Entregado</v>
          </cell>
          <cell r="G545" t="str">
            <v>12 06</v>
          </cell>
          <cell r="H545">
            <v>41090</v>
          </cell>
          <cell r="I545">
            <v>0</v>
          </cell>
          <cell r="J545" t="str">
            <v>Pablo Romero</v>
          </cell>
          <cell r="K545">
            <v>0</v>
          </cell>
          <cell r="L545">
            <v>1</v>
          </cell>
          <cell r="M545">
            <v>0</v>
          </cell>
          <cell r="N545">
            <v>25</v>
          </cell>
          <cell r="O545" t="str">
            <v>Gaby</v>
          </cell>
          <cell r="P545">
            <v>0</v>
          </cell>
          <cell r="Q545">
            <v>0</v>
          </cell>
          <cell r="R545">
            <v>0</v>
          </cell>
          <cell r="T545">
            <v>25</v>
          </cell>
          <cell r="U545">
            <v>41450</v>
          </cell>
          <cell r="V545">
            <v>0</v>
          </cell>
          <cell r="W545" t="str">
            <v>Semana 23</v>
          </cell>
          <cell r="Y545">
            <v>3280</v>
          </cell>
        </row>
        <row r="546">
          <cell r="E546">
            <v>10219</v>
          </cell>
          <cell r="F546" t="str">
            <v>a - Entregado</v>
          </cell>
          <cell r="G546" t="str">
            <v>12 06</v>
          </cell>
          <cell r="H546">
            <v>41090</v>
          </cell>
          <cell r="I546">
            <v>0</v>
          </cell>
          <cell r="J546" t="str">
            <v>Betina</v>
          </cell>
          <cell r="K546">
            <v>0</v>
          </cell>
          <cell r="L546">
            <v>1</v>
          </cell>
          <cell r="M546">
            <v>0</v>
          </cell>
          <cell r="N546">
            <v>25</v>
          </cell>
          <cell r="O546" t="str">
            <v>Gaby</v>
          </cell>
          <cell r="P546">
            <v>0</v>
          </cell>
          <cell r="Q546">
            <v>0</v>
          </cell>
          <cell r="R546">
            <v>0</v>
          </cell>
          <cell r="T546">
            <v>25</v>
          </cell>
          <cell r="U546">
            <v>41450</v>
          </cell>
          <cell r="V546">
            <v>0</v>
          </cell>
          <cell r="W546" t="str">
            <v>Semana 23</v>
          </cell>
          <cell r="Y546">
            <v>1267</v>
          </cell>
        </row>
        <row r="547">
          <cell r="E547">
            <v>10220</v>
          </cell>
          <cell r="F547" t="str">
            <v>a - Entregado</v>
          </cell>
          <cell r="G547" t="str">
            <v>12 08</v>
          </cell>
          <cell r="H547">
            <v>41151</v>
          </cell>
          <cell r="I547">
            <v>0</v>
          </cell>
          <cell r="J547" t="str">
            <v>Santiago Serrano</v>
          </cell>
          <cell r="K547">
            <v>0</v>
          </cell>
          <cell r="L547">
            <v>1</v>
          </cell>
          <cell r="M547">
            <v>0</v>
          </cell>
          <cell r="N547">
            <v>31</v>
          </cell>
          <cell r="O547" t="str">
            <v>Clarisa/Wendy</v>
          </cell>
          <cell r="P547">
            <v>0</v>
          </cell>
          <cell r="Q547">
            <v>0</v>
          </cell>
          <cell r="R547">
            <v>0</v>
          </cell>
          <cell r="T547">
            <v>31</v>
          </cell>
          <cell r="U547">
            <v>41492</v>
          </cell>
          <cell r="V547">
            <v>0</v>
          </cell>
          <cell r="W547" t="str">
            <v>Semana 23</v>
          </cell>
          <cell r="Y547">
            <v>42304</v>
          </cell>
        </row>
        <row r="548">
          <cell r="E548">
            <v>10221</v>
          </cell>
          <cell r="F548" t="str">
            <v>h - Anulado</v>
          </cell>
          <cell r="I548">
            <v>0</v>
          </cell>
          <cell r="J548" t="str">
            <v>ANULADO</v>
          </cell>
          <cell r="K548">
            <v>0</v>
          </cell>
          <cell r="L548">
            <v>0</v>
          </cell>
          <cell r="M548">
            <v>0</v>
          </cell>
          <cell r="N548">
            <v>31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T548">
            <v>31</v>
          </cell>
          <cell r="U548">
            <v>41492</v>
          </cell>
          <cell r="V548">
            <v>0</v>
          </cell>
          <cell r="W548" t="str">
            <v>Semana 23</v>
          </cell>
          <cell r="Y548">
            <v>0</v>
          </cell>
        </row>
        <row r="549">
          <cell r="E549">
            <v>10222</v>
          </cell>
          <cell r="F549" t="str">
            <v>a - Entregado</v>
          </cell>
          <cell r="G549" t="str">
            <v>12 07</v>
          </cell>
          <cell r="H549">
            <v>41115</v>
          </cell>
          <cell r="I549">
            <v>0</v>
          </cell>
          <cell r="J549" t="str">
            <v>Augusto Mallardo</v>
          </cell>
          <cell r="K549">
            <v>-18</v>
          </cell>
          <cell r="L549">
            <v>1.0045592705167172</v>
          </cell>
          <cell r="M549">
            <v>0</v>
          </cell>
          <cell r="N549">
            <v>27</v>
          </cell>
          <cell r="O549" t="str">
            <v>Lucia</v>
          </cell>
          <cell r="P549" t="str">
            <v>B-3-097</v>
          </cell>
          <cell r="Q549">
            <v>3948</v>
          </cell>
          <cell r="R549" t="str">
            <v>2012-07-Jul</v>
          </cell>
          <cell r="T549">
            <v>27</v>
          </cell>
          <cell r="U549">
            <v>41464</v>
          </cell>
          <cell r="V549">
            <v>0</v>
          </cell>
          <cell r="W549" t="str">
            <v>Semana 23</v>
          </cell>
          <cell r="Y549">
            <v>3948</v>
          </cell>
        </row>
        <row r="550">
          <cell r="E550">
            <v>10223</v>
          </cell>
          <cell r="F550" t="str">
            <v>a - Entregado</v>
          </cell>
          <cell r="G550" t="str">
            <v>12 08</v>
          </cell>
          <cell r="H550">
            <v>41136</v>
          </cell>
          <cell r="I550">
            <v>0</v>
          </cell>
          <cell r="J550" t="str">
            <v>Mariano Cabrera</v>
          </cell>
          <cell r="K550">
            <v>0</v>
          </cell>
          <cell r="L550">
            <v>1</v>
          </cell>
          <cell r="M550">
            <v>0</v>
          </cell>
          <cell r="N550">
            <v>29</v>
          </cell>
          <cell r="O550" t="str">
            <v>Lucia</v>
          </cell>
          <cell r="P550">
            <v>0</v>
          </cell>
          <cell r="Q550">
            <v>0</v>
          </cell>
          <cell r="R550">
            <v>0</v>
          </cell>
          <cell r="T550">
            <v>29</v>
          </cell>
          <cell r="U550">
            <v>41478</v>
          </cell>
          <cell r="V550">
            <v>0</v>
          </cell>
          <cell r="W550" t="str">
            <v>Semana 23</v>
          </cell>
          <cell r="Y550">
            <v>1547</v>
          </cell>
        </row>
        <row r="551">
          <cell r="E551">
            <v>10224</v>
          </cell>
          <cell r="F551" t="str">
            <v>a - Entregado</v>
          </cell>
          <cell r="G551" t="str">
            <v>12 09</v>
          </cell>
          <cell r="H551">
            <v>41164</v>
          </cell>
          <cell r="I551">
            <v>0</v>
          </cell>
          <cell r="J551" t="str">
            <v>Alberto Maldonado</v>
          </cell>
          <cell r="K551">
            <v>0</v>
          </cell>
          <cell r="L551">
            <v>1</v>
          </cell>
          <cell r="M551">
            <v>0</v>
          </cell>
          <cell r="N551">
            <v>31</v>
          </cell>
          <cell r="O551" t="str">
            <v>Lucia</v>
          </cell>
          <cell r="P551" t="str">
            <v>B-3-112</v>
          </cell>
          <cell r="Q551">
            <v>22550</v>
          </cell>
          <cell r="R551" t="str">
            <v>2012-09-Sep</v>
          </cell>
          <cell r="T551">
            <v>31</v>
          </cell>
          <cell r="U551">
            <v>41492</v>
          </cell>
          <cell r="V551">
            <v>0</v>
          </cell>
          <cell r="W551" t="str">
            <v>Semana 23</v>
          </cell>
          <cell r="Y551">
            <v>22550</v>
          </cell>
        </row>
        <row r="552">
          <cell r="E552">
            <v>10225</v>
          </cell>
          <cell r="F552" t="str">
            <v>a - Entregado</v>
          </cell>
          <cell r="G552" t="str">
            <v>12 09</v>
          </cell>
          <cell r="H552">
            <v>41172</v>
          </cell>
          <cell r="I552">
            <v>0</v>
          </cell>
          <cell r="J552" t="str">
            <v>Sebastian Nunez</v>
          </cell>
          <cell r="K552">
            <v>0</v>
          </cell>
          <cell r="L552">
            <v>1</v>
          </cell>
          <cell r="M552">
            <v>0</v>
          </cell>
          <cell r="N552">
            <v>29</v>
          </cell>
          <cell r="O552" t="str">
            <v>Clarisa</v>
          </cell>
          <cell r="P552">
            <v>0</v>
          </cell>
          <cell r="Q552">
            <v>0</v>
          </cell>
          <cell r="R552">
            <v>0</v>
          </cell>
          <cell r="T552">
            <v>29</v>
          </cell>
          <cell r="U552">
            <v>41478</v>
          </cell>
          <cell r="V552">
            <v>0</v>
          </cell>
          <cell r="W552" t="str">
            <v>Semana 23</v>
          </cell>
          <cell r="Y552">
            <v>9880</v>
          </cell>
        </row>
        <row r="553">
          <cell r="E553">
            <v>10226</v>
          </cell>
          <cell r="F553" t="str">
            <v>a - Entregado</v>
          </cell>
          <cell r="G553" t="str">
            <v>12 07</v>
          </cell>
          <cell r="H553">
            <v>41117</v>
          </cell>
          <cell r="I553">
            <v>0</v>
          </cell>
          <cell r="J553" t="str">
            <v>Ezequiel Levy Yeyati</v>
          </cell>
          <cell r="K553">
            <v>1</v>
          </cell>
          <cell r="L553">
            <v>0.99966942148760329</v>
          </cell>
          <cell r="M553">
            <v>0</v>
          </cell>
          <cell r="N553">
            <v>29</v>
          </cell>
          <cell r="O553" t="str">
            <v>Gaby</v>
          </cell>
          <cell r="P553">
            <v>0</v>
          </cell>
          <cell r="Q553">
            <v>0</v>
          </cell>
          <cell r="R553">
            <v>0</v>
          </cell>
          <cell r="T553">
            <v>29</v>
          </cell>
          <cell r="U553">
            <v>41478</v>
          </cell>
          <cell r="V553">
            <v>0</v>
          </cell>
          <cell r="W553" t="str">
            <v>Semana 23</v>
          </cell>
          <cell r="Y553">
            <v>3025</v>
          </cell>
        </row>
        <row r="554">
          <cell r="E554">
            <v>10227</v>
          </cell>
          <cell r="F554" t="str">
            <v>h - Anulado</v>
          </cell>
          <cell r="I554">
            <v>0</v>
          </cell>
          <cell r="J554" t="str">
            <v>Victoria Quesada ANULADO</v>
          </cell>
          <cell r="K554">
            <v>0</v>
          </cell>
          <cell r="L554">
            <v>0</v>
          </cell>
          <cell r="M554">
            <v>0</v>
          </cell>
          <cell r="N554">
            <v>24</v>
          </cell>
          <cell r="O554" t="str">
            <v>Gaby</v>
          </cell>
          <cell r="P554">
            <v>0</v>
          </cell>
          <cell r="Q554">
            <v>0</v>
          </cell>
          <cell r="R554">
            <v>0</v>
          </cell>
          <cell r="T554">
            <v>24</v>
          </cell>
          <cell r="U554">
            <v>41443</v>
          </cell>
          <cell r="V554">
            <v>0</v>
          </cell>
          <cell r="W554" t="str">
            <v>Semana 23</v>
          </cell>
          <cell r="Y554">
            <v>0</v>
          </cell>
        </row>
        <row r="555">
          <cell r="E555">
            <v>10228</v>
          </cell>
          <cell r="F555" t="str">
            <v>a - Entregado</v>
          </cell>
          <cell r="G555" t="str">
            <v>12 10</v>
          </cell>
          <cell r="H555">
            <v>41201</v>
          </cell>
          <cell r="I555">
            <v>0</v>
          </cell>
          <cell r="J555" t="str">
            <v>Julia Gentile</v>
          </cell>
          <cell r="K555">
            <v>-0.5</v>
          </cell>
          <cell r="L555">
            <v>1.0000337211262855</v>
          </cell>
          <cell r="M555">
            <v>0</v>
          </cell>
          <cell r="N555">
            <v>31</v>
          </cell>
          <cell r="O555" t="str">
            <v>Carla</v>
          </cell>
          <cell r="P555" t="str">
            <v>B-6-45</v>
          </cell>
          <cell r="Q555">
            <v>14827.5</v>
          </cell>
          <cell r="R555" t="str">
            <v>2012-16-Oct</v>
          </cell>
          <cell r="T555">
            <v>31</v>
          </cell>
          <cell r="U555">
            <v>41492</v>
          </cell>
          <cell r="V555">
            <v>0</v>
          </cell>
          <cell r="W555" t="str">
            <v>Semana 24</v>
          </cell>
          <cell r="Y555">
            <v>14827.5</v>
          </cell>
        </row>
        <row r="556">
          <cell r="E556">
            <v>10229</v>
          </cell>
          <cell r="F556" t="str">
            <v>a - Entregado</v>
          </cell>
          <cell r="G556" t="str">
            <v>12 09</v>
          </cell>
          <cell r="H556">
            <v>41166</v>
          </cell>
          <cell r="I556">
            <v>0</v>
          </cell>
          <cell r="J556" t="str">
            <v>Sergio Slavkin</v>
          </cell>
          <cell r="K556">
            <v>0</v>
          </cell>
          <cell r="L556">
            <v>1</v>
          </cell>
          <cell r="M556">
            <v>0</v>
          </cell>
          <cell r="N556">
            <v>31</v>
          </cell>
          <cell r="O556" t="str">
            <v>Wendy/Lucia</v>
          </cell>
          <cell r="P556">
            <v>0</v>
          </cell>
          <cell r="Q556">
            <v>0</v>
          </cell>
          <cell r="R556">
            <v>0</v>
          </cell>
          <cell r="T556">
            <v>31</v>
          </cell>
          <cell r="U556">
            <v>41492</v>
          </cell>
          <cell r="V556">
            <v>0</v>
          </cell>
          <cell r="W556" t="str">
            <v>Semana 24</v>
          </cell>
          <cell r="Y556">
            <v>16782</v>
          </cell>
        </row>
        <row r="557">
          <cell r="E557">
            <v>10230</v>
          </cell>
          <cell r="F557" t="str">
            <v>a - Entregado</v>
          </cell>
          <cell r="G557" t="str">
            <v>12 09</v>
          </cell>
          <cell r="H557">
            <v>41181</v>
          </cell>
          <cell r="I557">
            <v>0</v>
          </cell>
          <cell r="J557" t="str">
            <v xml:space="preserve">ROSARIO - Guillermo Martinez </v>
          </cell>
          <cell r="K557">
            <v>0</v>
          </cell>
          <cell r="L557">
            <v>1</v>
          </cell>
          <cell r="M557">
            <v>0</v>
          </cell>
          <cell r="N557">
            <v>31</v>
          </cell>
          <cell r="O557" t="str">
            <v>Clarisa</v>
          </cell>
          <cell r="P557">
            <v>0</v>
          </cell>
          <cell r="Q557">
            <v>0</v>
          </cell>
          <cell r="R557">
            <v>0</v>
          </cell>
          <cell r="S557" t="str">
            <v>R</v>
          </cell>
          <cell r="T557">
            <v>31</v>
          </cell>
          <cell r="U557">
            <v>41492</v>
          </cell>
          <cell r="V557">
            <v>0</v>
          </cell>
          <cell r="W557" t="str">
            <v>Semana 24</v>
          </cell>
          <cell r="Y557">
            <v>9850.17</v>
          </cell>
        </row>
        <row r="558">
          <cell r="E558">
            <v>10231</v>
          </cell>
          <cell r="F558" t="str">
            <v>a - Entregado</v>
          </cell>
          <cell r="G558" t="str">
            <v>12 08</v>
          </cell>
          <cell r="H558">
            <v>41131</v>
          </cell>
          <cell r="I558">
            <v>0</v>
          </cell>
          <cell r="J558" t="str">
            <v>Norberto Gomez</v>
          </cell>
          <cell r="K558">
            <v>0</v>
          </cell>
          <cell r="L558">
            <v>1</v>
          </cell>
          <cell r="M558">
            <v>0</v>
          </cell>
          <cell r="N558">
            <v>31</v>
          </cell>
          <cell r="O558" t="str">
            <v>Carla</v>
          </cell>
          <cell r="P558" t="str">
            <v>A-3-078</v>
          </cell>
          <cell r="Q558">
            <v>20000</v>
          </cell>
          <cell r="R558" t="str">
            <v>2012-08-Ago</v>
          </cell>
          <cell r="T558">
            <v>31</v>
          </cell>
          <cell r="U558">
            <v>41492</v>
          </cell>
          <cell r="V558">
            <v>0</v>
          </cell>
          <cell r="W558" t="str">
            <v>Semana 24</v>
          </cell>
          <cell r="Y558">
            <v>36842</v>
          </cell>
        </row>
        <row r="559">
          <cell r="E559">
            <v>10232</v>
          </cell>
          <cell r="F559" t="str">
            <v>a - Entregado</v>
          </cell>
          <cell r="G559" t="str">
            <v>12 07</v>
          </cell>
          <cell r="H559">
            <v>41105</v>
          </cell>
          <cell r="I559">
            <v>0</v>
          </cell>
          <cell r="J559" t="str">
            <v>Hernan</v>
          </cell>
          <cell r="K559">
            <v>0</v>
          </cell>
          <cell r="L559">
            <v>0</v>
          </cell>
          <cell r="M559">
            <v>0</v>
          </cell>
          <cell r="N559">
            <v>27</v>
          </cell>
          <cell r="O559" t="str">
            <v>Clarisa</v>
          </cell>
          <cell r="P559" t="str">
            <v>A-3-079</v>
          </cell>
          <cell r="Q559">
            <v>16842</v>
          </cell>
          <cell r="R559" t="str">
            <v>2012-08-Ago</v>
          </cell>
          <cell r="T559">
            <v>27</v>
          </cell>
          <cell r="U559">
            <v>41464</v>
          </cell>
          <cell r="V559">
            <v>0</v>
          </cell>
          <cell r="W559" t="str">
            <v>Semana 24</v>
          </cell>
          <cell r="Y559">
            <v>0</v>
          </cell>
        </row>
        <row r="560">
          <cell r="E560">
            <v>10233</v>
          </cell>
          <cell r="F560" t="str">
            <v>a - Entregado</v>
          </cell>
          <cell r="G560" t="str">
            <v>12 09</v>
          </cell>
          <cell r="H560">
            <v>41172</v>
          </cell>
          <cell r="I560">
            <v>0</v>
          </cell>
          <cell r="J560" t="str">
            <v xml:space="preserve">ROSARIO - Diego Casanova Menendez </v>
          </cell>
          <cell r="K560">
            <v>0</v>
          </cell>
          <cell r="L560">
            <v>1</v>
          </cell>
          <cell r="M560">
            <v>0</v>
          </cell>
          <cell r="N560">
            <v>31</v>
          </cell>
          <cell r="O560" t="str">
            <v>Clarisa</v>
          </cell>
          <cell r="P560">
            <v>0</v>
          </cell>
          <cell r="Q560">
            <v>0</v>
          </cell>
          <cell r="R560">
            <v>0</v>
          </cell>
          <cell r="S560" t="str">
            <v>R</v>
          </cell>
          <cell r="T560">
            <v>31</v>
          </cell>
          <cell r="U560">
            <v>41492</v>
          </cell>
          <cell r="V560">
            <v>0</v>
          </cell>
          <cell r="W560" t="str">
            <v>Semana 24</v>
          </cell>
          <cell r="Y560">
            <v>4158</v>
          </cell>
        </row>
        <row r="561">
          <cell r="E561">
            <v>10234</v>
          </cell>
          <cell r="F561" t="str">
            <v>a - Entregado</v>
          </cell>
          <cell r="G561" t="str">
            <v>12 08</v>
          </cell>
          <cell r="H561">
            <v>41131</v>
          </cell>
          <cell r="I561">
            <v>0</v>
          </cell>
          <cell r="J561" t="str">
            <v>CORDOBA - Agioletto</v>
          </cell>
          <cell r="K561">
            <v>0</v>
          </cell>
          <cell r="L561">
            <v>1</v>
          </cell>
          <cell r="M561">
            <v>0</v>
          </cell>
          <cell r="N561">
            <v>27</v>
          </cell>
          <cell r="O561" t="str">
            <v>Clarisa</v>
          </cell>
          <cell r="P561">
            <v>0</v>
          </cell>
          <cell r="Q561">
            <v>0</v>
          </cell>
          <cell r="R561">
            <v>0</v>
          </cell>
          <cell r="S561" t="str">
            <v>C</v>
          </cell>
          <cell r="T561">
            <v>27</v>
          </cell>
          <cell r="U561">
            <v>41464</v>
          </cell>
          <cell r="V561">
            <v>0</v>
          </cell>
          <cell r="W561" t="str">
            <v>Semana 24</v>
          </cell>
          <cell r="Y561">
            <v>591</v>
          </cell>
        </row>
        <row r="562">
          <cell r="E562">
            <v>10235</v>
          </cell>
          <cell r="F562" t="str">
            <v>a - Entregado</v>
          </cell>
          <cell r="G562" t="str">
            <v>12 07</v>
          </cell>
          <cell r="H562">
            <v>41105</v>
          </cell>
          <cell r="I562">
            <v>0</v>
          </cell>
          <cell r="J562" t="str">
            <v>Marcelo Yolde</v>
          </cell>
          <cell r="K562">
            <v>0</v>
          </cell>
          <cell r="L562">
            <v>1</v>
          </cell>
          <cell r="M562">
            <v>0</v>
          </cell>
          <cell r="N562">
            <v>27</v>
          </cell>
          <cell r="O562" t="str">
            <v>Gaby</v>
          </cell>
          <cell r="P562" t="str">
            <v>A-5-040</v>
          </cell>
          <cell r="Q562">
            <v>1432</v>
          </cell>
          <cell r="R562" t="str">
            <v>2012-07-Jul</v>
          </cell>
          <cell r="T562">
            <v>27</v>
          </cell>
          <cell r="U562">
            <v>41464</v>
          </cell>
          <cell r="V562">
            <v>0</v>
          </cell>
          <cell r="W562" t="str">
            <v>Semana 24</v>
          </cell>
          <cell r="Y562">
            <v>1432</v>
          </cell>
        </row>
        <row r="563">
          <cell r="E563">
            <v>10236</v>
          </cell>
          <cell r="F563" t="str">
            <v>a - Entregado</v>
          </cell>
          <cell r="G563" t="str">
            <v>12 07</v>
          </cell>
          <cell r="H563">
            <v>41105</v>
          </cell>
          <cell r="I563">
            <v>0</v>
          </cell>
          <cell r="J563" t="str">
            <v>Mariano Sperti</v>
          </cell>
          <cell r="K563">
            <v>0</v>
          </cell>
          <cell r="L563">
            <v>1</v>
          </cell>
          <cell r="M563">
            <v>0</v>
          </cell>
          <cell r="N563">
            <v>26</v>
          </cell>
          <cell r="O563" t="str">
            <v>Wendy</v>
          </cell>
          <cell r="P563" t="str">
            <v>A-3-048</v>
          </cell>
          <cell r="Q563">
            <v>2704</v>
          </cell>
          <cell r="R563" t="str">
            <v>2012-06-Jun</v>
          </cell>
          <cell r="T563">
            <v>26</v>
          </cell>
          <cell r="U563">
            <v>41457</v>
          </cell>
          <cell r="V563">
            <v>0</v>
          </cell>
          <cell r="W563" t="str">
            <v>Semana 24</v>
          </cell>
          <cell r="Y563">
            <v>2704</v>
          </cell>
        </row>
        <row r="564">
          <cell r="E564">
            <v>10237</v>
          </cell>
          <cell r="F564" t="str">
            <v>a - Entregado</v>
          </cell>
          <cell r="G564" t="str">
            <v>12 06</v>
          </cell>
          <cell r="H564">
            <v>41070</v>
          </cell>
          <cell r="I564">
            <v>0</v>
          </cell>
          <cell r="J564" t="str">
            <v>Fernanda Morgiondino</v>
          </cell>
          <cell r="K564">
            <v>-0.20000000000004547</v>
          </cell>
          <cell r="L564">
            <v>1.0000991669972235</v>
          </cell>
          <cell r="M564">
            <v>0</v>
          </cell>
          <cell r="N564">
            <v>24</v>
          </cell>
          <cell r="O564" t="str">
            <v>Wendy</v>
          </cell>
          <cell r="P564" t="str">
            <v>B-3-090</v>
          </cell>
          <cell r="Q564">
            <v>2016</v>
          </cell>
          <cell r="R564" t="str">
            <v>2012-06-Jun</v>
          </cell>
          <cell r="T564">
            <v>24</v>
          </cell>
          <cell r="U564">
            <v>41443</v>
          </cell>
          <cell r="V564">
            <v>0</v>
          </cell>
          <cell r="W564" t="str">
            <v>Semana 24</v>
          </cell>
          <cell r="Y564">
            <v>2016.8</v>
          </cell>
        </row>
        <row r="565">
          <cell r="E565">
            <v>10238</v>
          </cell>
          <cell r="F565" t="str">
            <v>a - Entregado</v>
          </cell>
          <cell r="G565" t="str">
            <v>12 09</v>
          </cell>
          <cell r="H565">
            <v>41164</v>
          </cell>
          <cell r="I565">
            <v>0</v>
          </cell>
          <cell r="J565" t="str">
            <v>Damian Sabbagh</v>
          </cell>
          <cell r="K565">
            <v>0</v>
          </cell>
          <cell r="L565">
            <v>1</v>
          </cell>
          <cell r="M565">
            <v>0</v>
          </cell>
          <cell r="N565">
            <v>32</v>
          </cell>
          <cell r="O565" t="str">
            <v>Lucia</v>
          </cell>
          <cell r="P565" t="str">
            <v>A-5-062</v>
          </cell>
          <cell r="Q565">
            <v>12880</v>
          </cell>
          <cell r="R565" t="str">
            <v>2012-09-Sep</v>
          </cell>
          <cell r="T565">
            <v>32</v>
          </cell>
          <cell r="U565">
            <v>41499</v>
          </cell>
          <cell r="V565">
            <v>0</v>
          </cell>
          <cell r="W565" t="str">
            <v>Semana 24</v>
          </cell>
          <cell r="Y565">
            <v>12880</v>
          </cell>
        </row>
        <row r="566">
          <cell r="E566">
            <v>10239</v>
          </cell>
          <cell r="F566" t="str">
            <v>a - Entregado</v>
          </cell>
          <cell r="G566" t="str">
            <v>12 08</v>
          </cell>
          <cell r="H566">
            <v>41151</v>
          </cell>
          <cell r="I566">
            <v>0</v>
          </cell>
          <cell r="J566" t="str">
            <v>Silvana Fogel</v>
          </cell>
          <cell r="K566">
            <v>0</v>
          </cell>
          <cell r="L566">
            <v>1</v>
          </cell>
          <cell r="M566">
            <v>0</v>
          </cell>
          <cell r="N566">
            <v>30</v>
          </cell>
          <cell r="O566" t="str">
            <v>Wendy</v>
          </cell>
          <cell r="P566">
            <v>0</v>
          </cell>
          <cell r="Q566">
            <v>0</v>
          </cell>
          <cell r="R566">
            <v>0</v>
          </cell>
          <cell r="T566">
            <v>30</v>
          </cell>
          <cell r="U566">
            <v>41485</v>
          </cell>
          <cell r="V566">
            <v>0</v>
          </cell>
          <cell r="W566" t="str">
            <v>Semana 24</v>
          </cell>
          <cell r="Y566">
            <v>3000</v>
          </cell>
        </row>
        <row r="567">
          <cell r="E567">
            <v>10240</v>
          </cell>
          <cell r="F567" t="str">
            <v>a - Entregado</v>
          </cell>
          <cell r="G567" t="str">
            <v>12 09</v>
          </cell>
          <cell r="H567">
            <v>41155</v>
          </cell>
          <cell r="I567">
            <v>0</v>
          </cell>
          <cell r="J567" t="str">
            <v>Olga Mercedes Leiva</v>
          </cell>
          <cell r="K567">
            <v>0.2000000000007276</v>
          </cell>
          <cell r="L567">
            <v>0.9999861026182667</v>
          </cell>
          <cell r="M567">
            <v>0</v>
          </cell>
          <cell r="N567">
            <v>32</v>
          </cell>
          <cell r="O567" t="str">
            <v>Carla</v>
          </cell>
          <cell r="P567">
            <v>0</v>
          </cell>
          <cell r="Q567">
            <v>0</v>
          </cell>
          <cell r="R567">
            <v>0</v>
          </cell>
          <cell r="T567">
            <v>32</v>
          </cell>
          <cell r="U567">
            <v>41499</v>
          </cell>
          <cell r="V567">
            <v>0</v>
          </cell>
          <cell r="W567" t="str">
            <v>Semana 24</v>
          </cell>
          <cell r="Y567">
            <v>14391.2</v>
          </cell>
        </row>
        <row r="568">
          <cell r="E568">
            <v>10241</v>
          </cell>
          <cell r="F568" t="str">
            <v>a - Entregado</v>
          </cell>
          <cell r="G568" t="str">
            <v>12 10</v>
          </cell>
          <cell r="H568">
            <v>41189</v>
          </cell>
          <cell r="I568">
            <v>0</v>
          </cell>
          <cell r="J568" t="str">
            <v>Sandra Andrade</v>
          </cell>
          <cell r="K568">
            <v>0</v>
          </cell>
          <cell r="L568">
            <v>1</v>
          </cell>
          <cell r="M568">
            <v>0</v>
          </cell>
          <cell r="N568">
            <v>32</v>
          </cell>
          <cell r="O568" t="str">
            <v>Lucia</v>
          </cell>
          <cell r="P568">
            <v>0</v>
          </cell>
          <cell r="Q568">
            <v>0</v>
          </cell>
          <cell r="R568">
            <v>0</v>
          </cell>
          <cell r="T568">
            <v>32</v>
          </cell>
          <cell r="U568">
            <v>41499</v>
          </cell>
          <cell r="V568">
            <v>0</v>
          </cell>
          <cell r="W568" t="str">
            <v>Semana 24</v>
          </cell>
          <cell r="Y568">
            <v>14766</v>
          </cell>
        </row>
        <row r="569">
          <cell r="E569">
            <v>10242</v>
          </cell>
          <cell r="F569" t="str">
            <v>a - Entregado</v>
          </cell>
          <cell r="G569" t="str">
            <v>12 08</v>
          </cell>
          <cell r="H569">
            <v>41143</v>
          </cell>
          <cell r="I569">
            <v>0</v>
          </cell>
          <cell r="J569" t="str">
            <v>Mariano Sottosanto</v>
          </cell>
          <cell r="K569">
            <v>0</v>
          </cell>
          <cell r="L569">
            <v>1</v>
          </cell>
          <cell r="M569">
            <v>0</v>
          </cell>
          <cell r="N569">
            <v>32</v>
          </cell>
          <cell r="O569" t="str">
            <v>Lucia</v>
          </cell>
          <cell r="P569" t="str">
            <v>A-3-049</v>
          </cell>
          <cell r="Q569">
            <v>6253</v>
          </cell>
          <cell r="R569" t="str">
            <v>2012-06-Jun</v>
          </cell>
          <cell r="T569">
            <v>32</v>
          </cell>
          <cell r="U569">
            <v>41499</v>
          </cell>
          <cell r="V569">
            <v>0</v>
          </cell>
          <cell r="W569" t="str">
            <v>Semana 24</v>
          </cell>
          <cell r="Y569">
            <v>6253</v>
          </cell>
        </row>
        <row r="570">
          <cell r="E570">
            <v>10243</v>
          </cell>
          <cell r="F570" t="str">
            <v>a - Entregado</v>
          </cell>
          <cell r="G570" t="str">
            <v>12 08</v>
          </cell>
          <cell r="H570">
            <v>41130</v>
          </cell>
          <cell r="I570">
            <v>0</v>
          </cell>
          <cell r="J570" t="str">
            <v>Maria Eugenia Gasparovic</v>
          </cell>
          <cell r="K570">
            <v>0</v>
          </cell>
          <cell r="L570">
            <v>1</v>
          </cell>
          <cell r="M570">
            <v>0</v>
          </cell>
          <cell r="N570">
            <v>32</v>
          </cell>
          <cell r="O570" t="str">
            <v>Carla</v>
          </cell>
          <cell r="P570" t="str">
            <v>B-5-074</v>
          </cell>
          <cell r="Q570">
            <v>8775</v>
          </cell>
          <cell r="R570" t="str">
            <v>2012-08-Ago</v>
          </cell>
          <cell r="T570">
            <v>32</v>
          </cell>
          <cell r="U570">
            <v>41499</v>
          </cell>
          <cell r="V570">
            <v>0</v>
          </cell>
          <cell r="W570" t="str">
            <v>Semana 24</v>
          </cell>
          <cell r="Y570">
            <v>8875</v>
          </cell>
        </row>
        <row r="571">
          <cell r="E571">
            <v>10244</v>
          </cell>
          <cell r="F571" t="str">
            <v>a - Entregado</v>
          </cell>
          <cell r="G571" t="str">
            <v>12 07</v>
          </cell>
          <cell r="H571">
            <v>41093</v>
          </cell>
          <cell r="I571">
            <v>0</v>
          </cell>
          <cell r="J571" t="str">
            <v>Luis Maria Corsiglia</v>
          </cell>
          <cell r="K571">
            <v>0</v>
          </cell>
          <cell r="L571">
            <v>1</v>
          </cell>
          <cell r="M571">
            <v>0</v>
          </cell>
          <cell r="N571">
            <v>25</v>
          </cell>
          <cell r="O571" t="str">
            <v>Carla</v>
          </cell>
          <cell r="P571" t="str">
            <v>A-6-006</v>
          </cell>
          <cell r="Q571">
            <v>3080</v>
          </cell>
          <cell r="R571" t="str">
            <v>2012-07-Jul</v>
          </cell>
          <cell r="T571">
            <v>25</v>
          </cell>
          <cell r="U571">
            <v>41450</v>
          </cell>
          <cell r="V571">
            <v>0</v>
          </cell>
          <cell r="W571" t="str">
            <v>Semana 24</v>
          </cell>
          <cell r="Y571">
            <v>3080</v>
          </cell>
        </row>
        <row r="572">
          <cell r="E572">
            <v>10245</v>
          </cell>
          <cell r="F572" t="str">
            <v>a - Entregado</v>
          </cell>
          <cell r="G572" t="str">
            <v>12 07</v>
          </cell>
          <cell r="H572">
            <v>41115</v>
          </cell>
          <cell r="I572">
            <v>0</v>
          </cell>
          <cell r="J572" t="str">
            <v>Augusto Mallardo</v>
          </cell>
          <cell r="K572">
            <v>18</v>
          </cell>
          <cell r="L572">
            <v>0.93939393939393945</v>
          </cell>
          <cell r="M572">
            <v>0</v>
          </cell>
          <cell r="N572">
            <v>30</v>
          </cell>
          <cell r="O572" t="str">
            <v>Lucia</v>
          </cell>
          <cell r="P572" t="str">
            <v>B-3-097</v>
          </cell>
          <cell r="Q572">
            <v>297</v>
          </cell>
          <cell r="R572" t="str">
            <v>2012-07-Jul</v>
          </cell>
          <cell r="T572">
            <v>30</v>
          </cell>
          <cell r="U572">
            <v>41485</v>
          </cell>
          <cell r="V572">
            <v>0</v>
          </cell>
          <cell r="W572" t="str">
            <v>Semana 24</v>
          </cell>
          <cell r="Y572">
            <v>297</v>
          </cell>
        </row>
        <row r="573">
          <cell r="E573">
            <v>10246</v>
          </cell>
          <cell r="F573" t="str">
            <v>a - Entregado</v>
          </cell>
          <cell r="G573" t="str">
            <v>12 07</v>
          </cell>
          <cell r="H573">
            <v>41102</v>
          </cell>
          <cell r="I573">
            <v>0</v>
          </cell>
          <cell r="J573" t="str">
            <v>Maria Belen Galdos</v>
          </cell>
          <cell r="K573">
            <v>0</v>
          </cell>
          <cell r="L573">
            <v>1</v>
          </cell>
          <cell r="M573">
            <v>0</v>
          </cell>
          <cell r="N573">
            <v>27</v>
          </cell>
          <cell r="O573" t="str">
            <v>Clarisa</v>
          </cell>
          <cell r="P573">
            <v>0</v>
          </cell>
          <cell r="Q573">
            <v>0</v>
          </cell>
          <cell r="R573">
            <v>0</v>
          </cell>
          <cell r="T573">
            <v>27</v>
          </cell>
          <cell r="U573">
            <v>41464</v>
          </cell>
          <cell r="V573">
            <v>0</v>
          </cell>
          <cell r="W573" t="str">
            <v>Semana 24</v>
          </cell>
          <cell r="Y573">
            <v>1690</v>
          </cell>
        </row>
        <row r="574">
          <cell r="E574">
            <v>10247</v>
          </cell>
          <cell r="F574" t="str">
            <v>a - Entregado</v>
          </cell>
          <cell r="G574" t="str">
            <v>12 06</v>
          </cell>
          <cell r="H574">
            <v>41071</v>
          </cell>
          <cell r="I574">
            <v>0</v>
          </cell>
          <cell r="J574" t="str">
            <v>Juan Tenensoff</v>
          </cell>
          <cell r="K574">
            <v>0</v>
          </cell>
          <cell r="L574">
            <v>1</v>
          </cell>
          <cell r="M574">
            <v>0</v>
          </cell>
          <cell r="N574">
            <v>24</v>
          </cell>
          <cell r="O574" t="str">
            <v>Wendy</v>
          </cell>
          <cell r="P574">
            <v>0</v>
          </cell>
          <cell r="Q574">
            <v>0</v>
          </cell>
          <cell r="R574">
            <v>0</v>
          </cell>
          <cell r="T574">
            <v>24</v>
          </cell>
          <cell r="U574">
            <v>41443</v>
          </cell>
          <cell r="V574">
            <v>0</v>
          </cell>
          <cell r="W574" t="str">
            <v>Semana 24</v>
          </cell>
          <cell r="Y574">
            <v>700</v>
          </cell>
        </row>
        <row r="575">
          <cell r="E575">
            <v>10248</v>
          </cell>
          <cell r="F575" t="str">
            <v>a - Entregado</v>
          </cell>
          <cell r="G575" t="str">
            <v>12 08</v>
          </cell>
          <cell r="H575">
            <v>41152</v>
          </cell>
          <cell r="I575">
            <v>0</v>
          </cell>
          <cell r="J575" t="str">
            <v>Denisse Feldman</v>
          </cell>
          <cell r="K575">
            <v>0.40000000000145519</v>
          </cell>
          <cell r="L575">
            <v>0.9999810627580199</v>
          </cell>
          <cell r="M575">
            <v>0</v>
          </cell>
          <cell r="N575">
            <v>32</v>
          </cell>
          <cell r="O575" t="str">
            <v>Carla</v>
          </cell>
          <cell r="P575">
            <v>0</v>
          </cell>
          <cell r="Q575">
            <v>0</v>
          </cell>
          <cell r="R575">
            <v>0</v>
          </cell>
          <cell r="T575">
            <v>32</v>
          </cell>
          <cell r="U575">
            <v>41499</v>
          </cell>
          <cell r="V575">
            <v>0</v>
          </cell>
          <cell r="W575" t="str">
            <v>Semana 24</v>
          </cell>
          <cell r="Y575">
            <v>21122.400000000001</v>
          </cell>
        </row>
        <row r="576">
          <cell r="E576">
            <v>10249</v>
          </cell>
          <cell r="F576" t="str">
            <v>a - Entregado</v>
          </cell>
          <cell r="G576" t="str">
            <v>12 09</v>
          </cell>
          <cell r="H576">
            <v>41154</v>
          </cell>
          <cell r="I576">
            <v>0</v>
          </cell>
          <cell r="J576" t="str">
            <v>Gabriel de la Fuente</v>
          </cell>
          <cell r="K576">
            <v>2554</v>
          </cell>
          <cell r="L576">
            <v>0.7965588657001752</v>
          </cell>
          <cell r="M576">
            <v>0</v>
          </cell>
          <cell r="N576">
            <v>32</v>
          </cell>
          <cell r="O576" t="str">
            <v>Carla/Gaby</v>
          </cell>
          <cell r="P576">
            <v>0</v>
          </cell>
          <cell r="Q576">
            <v>0</v>
          </cell>
          <cell r="R576">
            <v>0</v>
          </cell>
          <cell r="T576">
            <v>32</v>
          </cell>
          <cell r="U576">
            <v>41499</v>
          </cell>
          <cell r="V576">
            <v>0</v>
          </cell>
          <cell r="W576" t="str">
            <v>Semana 24</v>
          </cell>
          <cell r="Y576">
            <v>12554</v>
          </cell>
        </row>
        <row r="577">
          <cell r="E577">
            <v>10250</v>
          </cell>
          <cell r="F577" t="str">
            <v>a - Entregado</v>
          </cell>
          <cell r="G577" t="str">
            <v>12 08</v>
          </cell>
          <cell r="H577">
            <v>41129</v>
          </cell>
          <cell r="I577">
            <v>0</v>
          </cell>
          <cell r="J577" t="str">
            <v>Enrica Ferrari</v>
          </cell>
          <cell r="K577">
            <v>0</v>
          </cell>
          <cell r="L577">
            <v>1</v>
          </cell>
          <cell r="M577">
            <v>0</v>
          </cell>
          <cell r="N577">
            <v>28</v>
          </cell>
          <cell r="O577" t="str">
            <v>Clarisa</v>
          </cell>
          <cell r="P577">
            <v>0</v>
          </cell>
          <cell r="Q577">
            <v>0</v>
          </cell>
          <cell r="R577">
            <v>0</v>
          </cell>
          <cell r="T577">
            <v>28</v>
          </cell>
          <cell r="U577">
            <v>41471</v>
          </cell>
          <cell r="V577">
            <v>0</v>
          </cell>
          <cell r="W577" t="str">
            <v>Semana 24</v>
          </cell>
          <cell r="Y577">
            <v>5800</v>
          </cell>
        </row>
        <row r="578">
          <cell r="E578">
            <v>10251</v>
          </cell>
          <cell r="F578" t="str">
            <v>a - Entregado</v>
          </cell>
          <cell r="G578" t="str">
            <v>12 08</v>
          </cell>
          <cell r="H578">
            <v>41144</v>
          </cell>
          <cell r="I578">
            <v>0</v>
          </cell>
          <cell r="J578" t="str">
            <v>Lourdes Majdalani</v>
          </cell>
          <cell r="K578">
            <v>0</v>
          </cell>
          <cell r="L578">
            <v>1</v>
          </cell>
          <cell r="M578">
            <v>0</v>
          </cell>
          <cell r="N578">
            <v>30</v>
          </cell>
          <cell r="O578" t="str">
            <v>Wendy</v>
          </cell>
          <cell r="P578" t="str">
            <v>B-3-092</v>
          </cell>
          <cell r="Q578">
            <v>12905</v>
          </cell>
          <cell r="R578" t="str">
            <v>2012-06-Jun</v>
          </cell>
          <cell r="T578">
            <v>30</v>
          </cell>
          <cell r="U578">
            <v>41485</v>
          </cell>
          <cell r="V578">
            <v>0</v>
          </cell>
          <cell r="W578" t="str">
            <v>Semana 24</v>
          </cell>
          <cell r="Y578">
            <v>12905</v>
          </cell>
        </row>
        <row r="579">
          <cell r="E579">
            <v>10252</v>
          </cell>
          <cell r="F579" t="str">
            <v>a - Entregado</v>
          </cell>
          <cell r="G579" t="str">
            <v>12 06</v>
          </cell>
          <cell r="H579" t="str">
            <v>?</v>
          </cell>
          <cell r="I579">
            <v>0</v>
          </cell>
          <cell r="J579" t="str">
            <v>Mercedes Vergara</v>
          </cell>
          <cell r="K579">
            <v>1</v>
          </cell>
          <cell r="L579">
            <v>0.99916736053288924</v>
          </cell>
          <cell r="M579">
            <v>0</v>
          </cell>
          <cell r="N579">
            <v>28</v>
          </cell>
          <cell r="O579" t="str">
            <v>Carla</v>
          </cell>
          <cell r="P579" t="str">
            <v>A-5-044</v>
          </cell>
          <cell r="Q579">
            <v>1200</v>
          </cell>
          <cell r="R579" t="str">
            <v>2012-07-Jul</v>
          </cell>
          <cell r="T579">
            <v>28</v>
          </cell>
          <cell r="U579">
            <v>41471</v>
          </cell>
          <cell r="V579">
            <v>0</v>
          </cell>
          <cell r="W579" t="str">
            <v>Semana 24</v>
          </cell>
          <cell r="Y579">
            <v>1201</v>
          </cell>
        </row>
        <row r="580">
          <cell r="E580">
            <v>10253</v>
          </cell>
          <cell r="F580" t="str">
            <v>a - Entregado</v>
          </cell>
          <cell r="G580" t="str">
            <v>12 10</v>
          </cell>
          <cell r="H580">
            <v>41195</v>
          </cell>
          <cell r="I580">
            <v>0</v>
          </cell>
          <cell r="J580" t="str">
            <v>Julio Privitera</v>
          </cell>
          <cell r="K580">
            <v>0.3999999999996362</v>
          </cell>
          <cell r="L580">
            <v>0.99997386201759086</v>
          </cell>
          <cell r="M580">
            <v>0</v>
          </cell>
          <cell r="N580">
            <v>33</v>
          </cell>
          <cell r="O580" t="str">
            <v>Gaby</v>
          </cell>
          <cell r="P580" t="str">
            <v>B-6-43</v>
          </cell>
          <cell r="Q580">
            <v>15303.4</v>
          </cell>
          <cell r="R580" t="str">
            <v>2012-10-Oct</v>
          </cell>
          <cell r="T580">
            <v>33</v>
          </cell>
          <cell r="U580">
            <v>41506</v>
          </cell>
          <cell r="V580">
            <v>0</v>
          </cell>
          <cell r="W580" t="str">
            <v>Semana 24</v>
          </cell>
          <cell r="Y580">
            <v>15303.4</v>
          </cell>
        </row>
        <row r="581">
          <cell r="E581">
            <v>10254</v>
          </cell>
          <cell r="F581" t="str">
            <v>a - Entregado</v>
          </cell>
          <cell r="G581" t="str">
            <v>12 09</v>
          </cell>
          <cell r="H581">
            <v>41164</v>
          </cell>
          <cell r="I581">
            <v>0</v>
          </cell>
          <cell r="J581" t="str">
            <v xml:space="preserve">ROSARIO - Juliana Ponce </v>
          </cell>
          <cell r="K581">
            <v>0</v>
          </cell>
          <cell r="L581">
            <v>1</v>
          </cell>
          <cell r="M581">
            <v>0</v>
          </cell>
          <cell r="N581">
            <v>33</v>
          </cell>
          <cell r="O581" t="str">
            <v>Clarisa</v>
          </cell>
          <cell r="P581">
            <v>0</v>
          </cell>
          <cell r="Q581">
            <v>0</v>
          </cell>
          <cell r="R581">
            <v>0</v>
          </cell>
          <cell r="S581" t="str">
            <v>R</v>
          </cell>
          <cell r="T581">
            <v>33</v>
          </cell>
          <cell r="U581">
            <v>41506</v>
          </cell>
          <cell r="V581">
            <v>0</v>
          </cell>
          <cell r="W581" t="str">
            <v>Semana 24</v>
          </cell>
          <cell r="Y581">
            <v>2551</v>
          </cell>
        </row>
        <row r="582">
          <cell r="E582">
            <v>10255</v>
          </cell>
          <cell r="F582" t="str">
            <v>a - Entregado</v>
          </cell>
          <cell r="G582" t="str">
            <v>12 09</v>
          </cell>
          <cell r="H582">
            <v>41181</v>
          </cell>
          <cell r="I582">
            <v>0</v>
          </cell>
          <cell r="J582" t="str">
            <v>Federico Feldberg</v>
          </cell>
          <cell r="K582">
            <v>0</v>
          </cell>
          <cell r="L582">
            <v>1</v>
          </cell>
          <cell r="M582">
            <v>0</v>
          </cell>
          <cell r="N582">
            <v>33</v>
          </cell>
          <cell r="O582" t="str">
            <v>Gaby</v>
          </cell>
          <cell r="P582">
            <v>0</v>
          </cell>
          <cell r="Q582">
            <v>0</v>
          </cell>
          <cell r="R582">
            <v>0</v>
          </cell>
          <cell r="T582">
            <v>33</v>
          </cell>
          <cell r="U582">
            <v>41506</v>
          </cell>
          <cell r="V582">
            <v>0</v>
          </cell>
          <cell r="W582" t="str">
            <v>Semana 24</v>
          </cell>
          <cell r="Y582">
            <v>17619</v>
          </cell>
        </row>
        <row r="583">
          <cell r="E583">
            <v>10256</v>
          </cell>
          <cell r="F583" t="str">
            <v>a - Entregado</v>
          </cell>
          <cell r="G583" t="str">
            <v>12 08</v>
          </cell>
          <cell r="H583">
            <v>41151</v>
          </cell>
          <cell r="I583">
            <v>0</v>
          </cell>
          <cell r="J583" t="str">
            <v>Mariano Willatowsky</v>
          </cell>
          <cell r="K583">
            <v>0</v>
          </cell>
          <cell r="L583">
            <v>1</v>
          </cell>
          <cell r="M583">
            <v>0</v>
          </cell>
          <cell r="N583">
            <v>29</v>
          </cell>
          <cell r="O583" t="str">
            <v>Clarisa</v>
          </cell>
          <cell r="P583">
            <v>0</v>
          </cell>
          <cell r="Q583">
            <v>0</v>
          </cell>
          <cell r="R583">
            <v>0</v>
          </cell>
          <cell r="T583">
            <v>29</v>
          </cell>
          <cell r="U583">
            <v>41478</v>
          </cell>
          <cell r="V583">
            <v>0</v>
          </cell>
          <cell r="W583" t="str">
            <v>Semana 24</v>
          </cell>
          <cell r="Y583">
            <v>11300</v>
          </cell>
        </row>
        <row r="584">
          <cell r="E584">
            <v>10257</v>
          </cell>
          <cell r="F584" t="str">
            <v>a - Entregado</v>
          </cell>
          <cell r="G584" t="str">
            <v>12 10</v>
          </cell>
          <cell r="H584">
            <v>41195</v>
          </cell>
          <cell r="I584">
            <v>0</v>
          </cell>
          <cell r="J584" t="str">
            <v>Marcela Alejandra Oliva</v>
          </cell>
          <cell r="K584">
            <v>0</v>
          </cell>
          <cell r="L584">
            <v>1</v>
          </cell>
          <cell r="M584">
            <v>0</v>
          </cell>
          <cell r="N584">
            <v>33</v>
          </cell>
          <cell r="O584" t="str">
            <v>Wendy</v>
          </cell>
          <cell r="P584">
            <v>0</v>
          </cell>
          <cell r="Q584">
            <v>0</v>
          </cell>
          <cell r="R584">
            <v>0</v>
          </cell>
          <cell r="T584">
            <v>33</v>
          </cell>
          <cell r="U584">
            <v>41506</v>
          </cell>
          <cell r="V584">
            <v>0</v>
          </cell>
          <cell r="W584" t="str">
            <v>Semana 24</v>
          </cell>
          <cell r="Y584">
            <v>9065</v>
          </cell>
        </row>
        <row r="585">
          <cell r="E585">
            <v>10258</v>
          </cell>
          <cell r="F585" t="str">
            <v>a - Entregado</v>
          </cell>
          <cell r="G585" t="str">
            <v>12 07</v>
          </cell>
          <cell r="H585">
            <v>41118</v>
          </cell>
          <cell r="I585">
            <v>0</v>
          </cell>
          <cell r="J585" t="str">
            <v>Paula Ruarte</v>
          </cell>
          <cell r="K585">
            <v>0</v>
          </cell>
          <cell r="L585">
            <v>1</v>
          </cell>
          <cell r="M585">
            <v>0</v>
          </cell>
          <cell r="N585">
            <v>27</v>
          </cell>
          <cell r="O585" t="str">
            <v>Wendy</v>
          </cell>
          <cell r="P585" t="str">
            <v>A-3-068</v>
          </cell>
          <cell r="Q585">
            <v>2704</v>
          </cell>
          <cell r="R585" t="str">
            <v>2012-07-Jul</v>
          </cell>
          <cell r="T585">
            <v>27</v>
          </cell>
          <cell r="U585">
            <v>41464</v>
          </cell>
          <cell r="V585">
            <v>0</v>
          </cell>
          <cell r="W585" t="str">
            <v>Semana 24</v>
          </cell>
          <cell r="Y585">
            <v>2704</v>
          </cell>
        </row>
        <row r="586">
          <cell r="E586">
            <v>10259</v>
          </cell>
          <cell r="F586" t="str">
            <v>a - Entregado</v>
          </cell>
          <cell r="G586" t="str">
            <v>12 09</v>
          </cell>
          <cell r="H586">
            <v>41180</v>
          </cell>
          <cell r="I586">
            <v>0</v>
          </cell>
          <cell r="J586" t="str">
            <v>Cecilia Feldman</v>
          </cell>
          <cell r="K586">
            <v>-0.5</v>
          </cell>
          <cell r="L586">
            <v>1.0000248886234102</v>
          </cell>
          <cell r="M586">
            <v>0</v>
          </cell>
          <cell r="N586">
            <v>33</v>
          </cell>
          <cell r="O586" t="str">
            <v>Carla/Gaby</v>
          </cell>
          <cell r="P586" t="str">
            <v>B-3-124</v>
          </cell>
          <cell r="Q586">
            <v>20089.5</v>
          </cell>
          <cell r="R586" t="str">
            <v>2012-11-Nov</v>
          </cell>
          <cell r="T586">
            <v>33</v>
          </cell>
          <cell r="U586">
            <v>41506</v>
          </cell>
          <cell r="V586">
            <v>0</v>
          </cell>
          <cell r="W586" t="str">
            <v>Semana 24</v>
          </cell>
          <cell r="Y586">
            <v>20089.5</v>
          </cell>
        </row>
        <row r="587">
          <cell r="E587">
            <v>10260</v>
          </cell>
          <cell r="F587" t="str">
            <v>a - Entregado</v>
          </cell>
          <cell r="G587" t="str">
            <v>12 11</v>
          </cell>
          <cell r="H587">
            <v>41223</v>
          </cell>
          <cell r="I587">
            <v>0</v>
          </cell>
          <cell r="J587" t="str">
            <v>Maria Laura Garcia Conejero</v>
          </cell>
          <cell r="K587">
            <v>-17</v>
          </cell>
          <cell r="L587">
            <v>1.0004777562319085</v>
          </cell>
          <cell r="M587">
            <v>0</v>
          </cell>
          <cell r="N587">
            <v>33</v>
          </cell>
          <cell r="O587" t="str">
            <v>Wendy</v>
          </cell>
          <cell r="P587">
            <v>0</v>
          </cell>
          <cell r="Q587">
            <v>0</v>
          </cell>
          <cell r="R587">
            <v>0</v>
          </cell>
          <cell r="T587">
            <v>33</v>
          </cell>
          <cell r="U587">
            <v>41506</v>
          </cell>
          <cell r="V587">
            <v>0</v>
          </cell>
          <cell r="W587" t="str">
            <v>Semana 24</v>
          </cell>
          <cell r="Y587">
            <v>35583</v>
          </cell>
        </row>
        <row r="588">
          <cell r="E588">
            <v>10261</v>
          </cell>
          <cell r="F588" t="str">
            <v>a - Entregado</v>
          </cell>
          <cell r="G588" t="str">
            <v>12 09</v>
          </cell>
          <cell r="H588">
            <v>41181</v>
          </cell>
          <cell r="I588">
            <v>0</v>
          </cell>
          <cell r="J588" t="str">
            <v>Mariela Romanyach</v>
          </cell>
          <cell r="K588">
            <v>599.89999999999964</v>
          </cell>
          <cell r="L588">
            <v>0.96027126007457009</v>
          </cell>
          <cell r="M588">
            <v>0</v>
          </cell>
          <cell r="N588">
            <v>33</v>
          </cell>
          <cell r="O588" t="str">
            <v>Gaby</v>
          </cell>
          <cell r="P588" t="str">
            <v>A-5-067</v>
          </cell>
          <cell r="Q588">
            <v>15099.9</v>
          </cell>
          <cell r="R588" t="str">
            <v>2012-10-Oct</v>
          </cell>
          <cell r="T588">
            <v>33</v>
          </cell>
          <cell r="U588">
            <v>41506</v>
          </cell>
          <cell r="V588">
            <v>0</v>
          </cell>
          <cell r="W588" t="str">
            <v>Semana 24</v>
          </cell>
          <cell r="Y588">
            <v>15099.9</v>
          </cell>
        </row>
        <row r="589">
          <cell r="E589">
            <v>10262</v>
          </cell>
          <cell r="F589" t="str">
            <v>a - Entregado</v>
          </cell>
          <cell r="G589" t="str">
            <v>12 09</v>
          </cell>
          <cell r="H589">
            <v>41167</v>
          </cell>
          <cell r="I589">
            <v>0</v>
          </cell>
          <cell r="J589" t="str">
            <v>Veronica Rey</v>
          </cell>
          <cell r="K589">
            <v>-4</v>
          </cell>
          <cell r="L589">
            <v>1.0003519267992258</v>
          </cell>
          <cell r="M589">
            <v>0</v>
          </cell>
          <cell r="N589">
            <v>31</v>
          </cell>
          <cell r="O589" t="str">
            <v>Gaby</v>
          </cell>
          <cell r="P589">
            <v>0</v>
          </cell>
          <cell r="Q589">
            <v>0</v>
          </cell>
          <cell r="R589">
            <v>0</v>
          </cell>
          <cell r="T589">
            <v>31</v>
          </cell>
          <cell r="U589">
            <v>41492</v>
          </cell>
          <cell r="V589">
            <v>0</v>
          </cell>
          <cell r="W589" t="str">
            <v>Semana 24</v>
          </cell>
          <cell r="Y589">
            <v>11366</v>
          </cell>
        </row>
        <row r="590">
          <cell r="E590">
            <v>10263</v>
          </cell>
          <cell r="F590" t="str">
            <v>a - Entregado</v>
          </cell>
          <cell r="G590" t="str">
            <v>12 08</v>
          </cell>
          <cell r="H590">
            <v>41126</v>
          </cell>
          <cell r="I590">
            <v>0</v>
          </cell>
          <cell r="J590" t="str">
            <v>Gabriela Urman</v>
          </cell>
          <cell r="K590">
            <v>0</v>
          </cell>
          <cell r="L590">
            <v>1</v>
          </cell>
          <cell r="M590">
            <v>0</v>
          </cell>
          <cell r="N590">
            <v>30</v>
          </cell>
          <cell r="O590" t="str">
            <v>Wendy</v>
          </cell>
          <cell r="P590">
            <v>0</v>
          </cell>
          <cell r="Q590">
            <v>0</v>
          </cell>
          <cell r="R590">
            <v>0</v>
          </cell>
          <cell r="T590">
            <v>30</v>
          </cell>
          <cell r="U590">
            <v>41485</v>
          </cell>
          <cell r="V590">
            <v>0</v>
          </cell>
          <cell r="W590" t="str">
            <v>Semana 24</v>
          </cell>
          <cell r="Y590">
            <v>1683</v>
          </cell>
        </row>
        <row r="591">
          <cell r="E591">
            <v>10264</v>
          </cell>
          <cell r="F591" t="str">
            <v>a - Entregado</v>
          </cell>
          <cell r="G591" t="str">
            <v>13 02</v>
          </cell>
          <cell r="H591">
            <v>41324</v>
          </cell>
          <cell r="J591" t="str">
            <v>Alejandra Nicosia</v>
          </cell>
          <cell r="K591">
            <v>-0.25</v>
          </cell>
          <cell r="L591">
            <v>1.0000201861159894</v>
          </cell>
          <cell r="M591">
            <v>0</v>
          </cell>
          <cell r="N591">
            <v>33</v>
          </cell>
          <cell r="O591" t="str">
            <v>Wendy/Lucia</v>
          </cell>
          <cell r="P591">
            <v>0</v>
          </cell>
          <cell r="Q591">
            <v>0</v>
          </cell>
          <cell r="R591">
            <v>0</v>
          </cell>
          <cell r="T591">
            <v>33</v>
          </cell>
          <cell r="U591">
            <v>41506</v>
          </cell>
          <cell r="V591">
            <v>0</v>
          </cell>
          <cell r="W591" t="str">
            <v>Semana 24</v>
          </cell>
          <cell r="Y591">
            <v>12384.75</v>
          </cell>
        </row>
        <row r="592">
          <cell r="E592">
            <v>10265</v>
          </cell>
          <cell r="F592" t="str">
            <v>a - Entregado</v>
          </cell>
          <cell r="G592" t="str">
            <v>12 10</v>
          </cell>
          <cell r="H592">
            <v>41201</v>
          </cell>
          <cell r="I592">
            <v>0</v>
          </cell>
          <cell r="J592" t="str">
            <v>Carola Solange Golabex</v>
          </cell>
          <cell r="K592">
            <v>0</v>
          </cell>
          <cell r="L592">
            <v>1</v>
          </cell>
          <cell r="M592">
            <v>0</v>
          </cell>
          <cell r="N592">
            <v>33</v>
          </cell>
          <cell r="O592" t="str">
            <v>Clarisa</v>
          </cell>
          <cell r="P592">
            <v>0</v>
          </cell>
          <cell r="Q592">
            <v>0</v>
          </cell>
          <cell r="R592">
            <v>0</v>
          </cell>
          <cell r="T592">
            <v>33</v>
          </cell>
          <cell r="U592">
            <v>41506</v>
          </cell>
          <cell r="V592">
            <v>0</v>
          </cell>
          <cell r="W592" t="str">
            <v>Semana 24</v>
          </cell>
          <cell r="Y592">
            <v>30600</v>
          </cell>
        </row>
        <row r="593">
          <cell r="E593">
            <v>10266</v>
          </cell>
          <cell r="F593" t="str">
            <v>a - Entregado</v>
          </cell>
          <cell r="G593" t="str">
            <v>12 09</v>
          </cell>
          <cell r="H593">
            <v>41173</v>
          </cell>
          <cell r="I593">
            <v>0</v>
          </cell>
          <cell r="J593" t="str">
            <v>Sabrina Guyet</v>
          </cell>
          <cell r="K593">
            <v>0</v>
          </cell>
          <cell r="L593">
            <v>1</v>
          </cell>
          <cell r="M593">
            <v>0</v>
          </cell>
          <cell r="N593">
            <v>33</v>
          </cell>
          <cell r="O593" t="str">
            <v>Lucia</v>
          </cell>
          <cell r="P593">
            <v>0</v>
          </cell>
          <cell r="Q593">
            <v>0</v>
          </cell>
          <cell r="R593">
            <v>0</v>
          </cell>
          <cell r="T593">
            <v>33</v>
          </cell>
          <cell r="U593">
            <v>41506</v>
          </cell>
          <cell r="V593">
            <v>0</v>
          </cell>
          <cell r="W593" t="str">
            <v>Semana 24</v>
          </cell>
          <cell r="Y593">
            <v>7498</v>
          </cell>
        </row>
        <row r="594">
          <cell r="E594">
            <v>10267</v>
          </cell>
          <cell r="F594" t="str">
            <v>a - Entregado</v>
          </cell>
          <cell r="G594" t="str">
            <v>12 06</v>
          </cell>
          <cell r="H594">
            <v>41079</v>
          </cell>
          <cell r="I594">
            <v>0</v>
          </cell>
          <cell r="J594" t="str">
            <v>Corine Petrelli</v>
          </cell>
          <cell r="K594">
            <v>0</v>
          </cell>
          <cell r="L594">
            <v>1</v>
          </cell>
          <cell r="M594">
            <v>0</v>
          </cell>
          <cell r="N594">
            <v>25</v>
          </cell>
          <cell r="O594" t="str">
            <v>Clarisa</v>
          </cell>
          <cell r="P594" t="str">
            <v>B-3-093</v>
          </cell>
          <cell r="Q594">
            <v>348</v>
          </cell>
          <cell r="R594" t="str">
            <v>2012-06-Jun</v>
          </cell>
          <cell r="T594">
            <v>25</v>
          </cell>
          <cell r="U594">
            <v>41450</v>
          </cell>
          <cell r="V594">
            <v>0</v>
          </cell>
          <cell r="W594" t="str">
            <v>Semana 24</v>
          </cell>
          <cell r="Y594">
            <v>348</v>
          </cell>
        </row>
        <row r="595">
          <cell r="E595">
            <v>10268</v>
          </cell>
          <cell r="F595" t="str">
            <v>a - Entregado</v>
          </cell>
          <cell r="G595" t="str">
            <v>12 09</v>
          </cell>
          <cell r="H595">
            <v>41181</v>
          </cell>
          <cell r="I595">
            <v>0</v>
          </cell>
          <cell r="J595" t="str">
            <v>CORDOBA - Agioletto</v>
          </cell>
          <cell r="K595">
            <v>0</v>
          </cell>
          <cell r="L595">
            <v>1</v>
          </cell>
          <cell r="M595">
            <v>0</v>
          </cell>
          <cell r="N595">
            <v>33</v>
          </cell>
          <cell r="O595" t="str">
            <v>Clarisa</v>
          </cell>
          <cell r="P595">
            <v>0</v>
          </cell>
          <cell r="Q595">
            <v>0</v>
          </cell>
          <cell r="R595">
            <v>0</v>
          </cell>
          <cell r="S595" t="str">
            <v>C</v>
          </cell>
          <cell r="T595">
            <v>33</v>
          </cell>
          <cell r="U595">
            <v>41506</v>
          </cell>
          <cell r="V595">
            <v>0</v>
          </cell>
          <cell r="W595" t="str">
            <v>Semana 24</v>
          </cell>
          <cell r="Y595">
            <v>7381</v>
          </cell>
        </row>
        <row r="596">
          <cell r="E596">
            <v>10269</v>
          </cell>
          <cell r="F596" t="str">
            <v>a - Entregado</v>
          </cell>
          <cell r="G596" t="str">
            <v>12 09</v>
          </cell>
          <cell r="H596">
            <v>41181</v>
          </cell>
          <cell r="I596">
            <v>0</v>
          </cell>
          <cell r="J596" t="str">
            <v>CORDOBA - Agioletto</v>
          </cell>
          <cell r="K596">
            <v>0</v>
          </cell>
          <cell r="L596">
            <v>1</v>
          </cell>
          <cell r="M596">
            <v>0</v>
          </cell>
          <cell r="N596">
            <v>33</v>
          </cell>
          <cell r="O596" t="str">
            <v>Clarisa</v>
          </cell>
          <cell r="P596">
            <v>0</v>
          </cell>
          <cell r="Q596">
            <v>0</v>
          </cell>
          <cell r="R596">
            <v>0</v>
          </cell>
          <cell r="S596" t="str">
            <v>C</v>
          </cell>
          <cell r="T596">
            <v>33</v>
          </cell>
          <cell r="U596">
            <v>41506</v>
          </cell>
          <cell r="V596">
            <v>0</v>
          </cell>
          <cell r="W596" t="str">
            <v>Semana 24</v>
          </cell>
          <cell r="Y596">
            <v>7381</v>
          </cell>
        </row>
        <row r="597">
          <cell r="E597">
            <v>10270</v>
          </cell>
          <cell r="F597" t="str">
            <v>a - Entregado</v>
          </cell>
          <cell r="G597" t="str">
            <v>12 07</v>
          </cell>
          <cell r="H597">
            <v>41120</v>
          </cell>
          <cell r="I597">
            <v>0</v>
          </cell>
          <cell r="J597" t="str">
            <v>Virginia Semerena</v>
          </cell>
          <cell r="K597">
            <v>0</v>
          </cell>
          <cell r="L597">
            <v>1</v>
          </cell>
          <cell r="M597">
            <v>0</v>
          </cell>
          <cell r="N597">
            <v>28</v>
          </cell>
          <cell r="O597" t="str">
            <v>Clarisa/Wendy</v>
          </cell>
          <cell r="P597" t="str">
            <v>A-3-077</v>
          </cell>
          <cell r="Q597">
            <v>2704</v>
          </cell>
          <cell r="R597" t="str">
            <v>2012-08-Ago</v>
          </cell>
          <cell r="T597">
            <v>28</v>
          </cell>
          <cell r="U597">
            <v>41471</v>
          </cell>
          <cell r="V597">
            <v>0</v>
          </cell>
          <cell r="W597" t="str">
            <v>Semana 24</v>
          </cell>
          <cell r="Y597">
            <v>2704</v>
          </cell>
        </row>
        <row r="598">
          <cell r="E598">
            <v>10271</v>
          </cell>
          <cell r="F598" t="str">
            <v>a - Entregado</v>
          </cell>
          <cell r="G598" t="str">
            <v>12 06</v>
          </cell>
          <cell r="H598">
            <v>41080</v>
          </cell>
          <cell r="I598">
            <v>0</v>
          </cell>
          <cell r="J598" t="str">
            <v>Nancy Abatte</v>
          </cell>
          <cell r="K598">
            <v>0</v>
          </cell>
          <cell r="L598">
            <v>1</v>
          </cell>
          <cell r="M598">
            <v>0</v>
          </cell>
          <cell r="N598">
            <v>25</v>
          </cell>
          <cell r="O598" t="str">
            <v>Lucia</v>
          </cell>
          <cell r="P598">
            <v>0</v>
          </cell>
          <cell r="Q598">
            <v>0</v>
          </cell>
          <cell r="R598">
            <v>0</v>
          </cell>
          <cell r="T598">
            <v>25</v>
          </cell>
          <cell r="U598">
            <v>41450</v>
          </cell>
          <cell r="V598">
            <v>0</v>
          </cell>
          <cell r="W598" t="str">
            <v>Semana 24</v>
          </cell>
          <cell r="Y598">
            <v>132</v>
          </cell>
        </row>
        <row r="599">
          <cell r="E599">
            <v>10272</v>
          </cell>
          <cell r="F599" t="str">
            <v>a - Entregado</v>
          </cell>
          <cell r="G599" t="str">
            <v>12 07</v>
          </cell>
          <cell r="H599">
            <v>41093</v>
          </cell>
          <cell r="I599">
            <v>0</v>
          </cell>
          <cell r="J599" t="str">
            <v>Cintia Rechter</v>
          </cell>
          <cell r="K599">
            <v>0</v>
          </cell>
          <cell r="L599">
            <v>1</v>
          </cell>
          <cell r="M599">
            <v>0</v>
          </cell>
          <cell r="N599">
            <v>34</v>
          </cell>
          <cell r="O599" t="str">
            <v>Lucia</v>
          </cell>
          <cell r="P599">
            <v>0</v>
          </cell>
          <cell r="Q599">
            <v>0</v>
          </cell>
          <cell r="R599">
            <v>0</v>
          </cell>
          <cell r="T599">
            <v>34</v>
          </cell>
          <cell r="U599">
            <v>41513</v>
          </cell>
          <cell r="V599">
            <v>0</v>
          </cell>
          <cell r="W599" t="str">
            <v>Semana 24</v>
          </cell>
          <cell r="Y599">
            <v>985</v>
          </cell>
        </row>
        <row r="600">
          <cell r="E600">
            <v>10273</v>
          </cell>
          <cell r="F600" t="str">
            <v>a - Entregado</v>
          </cell>
          <cell r="G600" t="str">
            <v>12 09</v>
          </cell>
          <cell r="H600">
            <v>41181</v>
          </cell>
          <cell r="I600">
            <v>0</v>
          </cell>
          <cell r="J600" t="str">
            <v>Rosana Pollio</v>
          </cell>
          <cell r="K600">
            <v>0.2000000000007276</v>
          </cell>
          <cell r="L600">
            <v>0.9999840918852706</v>
          </cell>
          <cell r="M600">
            <v>0</v>
          </cell>
          <cell r="N600">
            <v>34</v>
          </cell>
          <cell r="O600" t="str">
            <v>Gaby</v>
          </cell>
          <cell r="P600">
            <v>0</v>
          </cell>
          <cell r="Q600">
            <v>0</v>
          </cell>
          <cell r="R600">
            <v>0</v>
          </cell>
          <cell r="T600">
            <v>34</v>
          </cell>
          <cell r="U600">
            <v>41513</v>
          </cell>
          <cell r="V600">
            <v>0</v>
          </cell>
          <cell r="W600" t="str">
            <v>Semana 25</v>
          </cell>
          <cell r="Y600">
            <v>12572.2</v>
          </cell>
        </row>
        <row r="601">
          <cell r="E601">
            <v>10274</v>
          </cell>
          <cell r="F601" t="str">
            <v>a - Entregado</v>
          </cell>
          <cell r="G601" t="str">
            <v>12 08</v>
          </cell>
          <cell r="H601">
            <v>41151</v>
          </cell>
          <cell r="I601">
            <v>0</v>
          </cell>
          <cell r="J601" t="str">
            <v>Erika Bresso</v>
          </cell>
          <cell r="K601">
            <v>0.1999999999998181</v>
          </cell>
          <cell r="L601">
            <v>0.99994594886762878</v>
          </cell>
          <cell r="M601">
            <v>0</v>
          </cell>
          <cell r="N601">
            <v>34</v>
          </cell>
          <cell r="O601" t="str">
            <v>Gaby</v>
          </cell>
          <cell r="P601">
            <v>0</v>
          </cell>
          <cell r="Q601">
            <v>0</v>
          </cell>
          <cell r="R601">
            <v>0</v>
          </cell>
          <cell r="T601">
            <v>34</v>
          </cell>
          <cell r="U601">
            <v>41513</v>
          </cell>
          <cell r="V601">
            <v>0</v>
          </cell>
          <cell r="W601" t="str">
            <v>Semana 25</v>
          </cell>
          <cell r="Y601">
            <v>3700.2</v>
          </cell>
        </row>
        <row r="602">
          <cell r="E602">
            <v>10275</v>
          </cell>
          <cell r="F602" t="str">
            <v>a - Entregado</v>
          </cell>
          <cell r="G602" t="str">
            <v>12 09</v>
          </cell>
          <cell r="H602">
            <v>41167</v>
          </cell>
          <cell r="I602">
            <v>0</v>
          </cell>
          <cell r="J602" t="str">
            <v>Bernardo Korochinsky</v>
          </cell>
          <cell r="K602">
            <v>0</v>
          </cell>
          <cell r="L602">
            <v>1</v>
          </cell>
          <cell r="M602">
            <v>0</v>
          </cell>
          <cell r="N602">
            <v>34</v>
          </cell>
          <cell r="O602" t="str">
            <v>Wendy</v>
          </cell>
          <cell r="P602" t="str">
            <v>A-3-092</v>
          </cell>
          <cell r="Q602">
            <v>27000</v>
          </cell>
          <cell r="R602" t="str">
            <v>2012-09-Sep</v>
          </cell>
          <cell r="T602">
            <v>34</v>
          </cell>
          <cell r="U602">
            <v>41513</v>
          </cell>
          <cell r="V602">
            <v>0</v>
          </cell>
          <cell r="W602" t="str">
            <v>Semana 25</v>
          </cell>
          <cell r="Y602">
            <v>27000</v>
          </cell>
        </row>
        <row r="603">
          <cell r="E603">
            <v>10276</v>
          </cell>
          <cell r="F603" t="str">
            <v>a - Entregado</v>
          </cell>
          <cell r="G603" t="str">
            <v>12 07</v>
          </cell>
          <cell r="H603">
            <v>41101</v>
          </cell>
          <cell r="I603">
            <v>0</v>
          </cell>
          <cell r="J603" t="str">
            <v>CORDOBA - Agioletto</v>
          </cell>
          <cell r="K603">
            <v>0</v>
          </cell>
          <cell r="L603">
            <v>1</v>
          </cell>
          <cell r="M603">
            <v>0</v>
          </cell>
          <cell r="N603">
            <v>30</v>
          </cell>
          <cell r="O603" t="str">
            <v>Clarisa</v>
          </cell>
          <cell r="P603">
            <v>0</v>
          </cell>
          <cell r="Q603">
            <v>0</v>
          </cell>
          <cell r="R603">
            <v>0</v>
          </cell>
          <cell r="S603" t="str">
            <v>C</v>
          </cell>
          <cell r="T603">
            <v>30</v>
          </cell>
          <cell r="U603">
            <v>41485</v>
          </cell>
          <cell r="V603">
            <v>0</v>
          </cell>
          <cell r="W603" t="str">
            <v>Semana 25</v>
          </cell>
          <cell r="Y603">
            <v>1117</v>
          </cell>
        </row>
        <row r="604">
          <cell r="E604">
            <v>10277</v>
          </cell>
          <cell r="F604" t="str">
            <v>a - Entregado</v>
          </cell>
          <cell r="G604" t="str">
            <v>12 09</v>
          </cell>
          <cell r="H604">
            <v>41159</v>
          </cell>
          <cell r="I604">
            <v>0</v>
          </cell>
          <cell r="J604" t="str">
            <v>Mariano Medina</v>
          </cell>
          <cell r="K604">
            <v>-0.5</v>
          </cell>
          <cell r="L604">
            <v>1.0000174577957788</v>
          </cell>
          <cell r="M604">
            <v>0</v>
          </cell>
          <cell r="N604">
            <v>34</v>
          </cell>
          <cell r="O604" t="str">
            <v>Gaby</v>
          </cell>
          <cell r="P604">
            <v>0</v>
          </cell>
          <cell r="Q604">
            <v>0</v>
          </cell>
          <cell r="R604">
            <v>0</v>
          </cell>
          <cell r="T604">
            <v>34</v>
          </cell>
          <cell r="U604">
            <v>41513</v>
          </cell>
          <cell r="V604">
            <v>0</v>
          </cell>
          <cell r="W604" t="str">
            <v>Semana 25</v>
          </cell>
          <cell r="Y604">
            <v>28640.5</v>
          </cell>
        </row>
        <row r="605">
          <cell r="E605">
            <v>10278</v>
          </cell>
          <cell r="F605" t="str">
            <v>a - Entregado</v>
          </cell>
          <cell r="G605" t="str">
            <v>12 07</v>
          </cell>
          <cell r="H605">
            <v>41107</v>
          </cell>
          <cell r="I605">
            <v>0</v>
          </cell>
          <cell r="J605" t="str">
            <v>Belen Munoz</v>
          </cell>
          <cell r="K605">
            <v>0</v>
          </cell>
          <cell r="L605">
            <v>1</v>
          </cell>
          <cell r="M605">
            <v>0</v>
          </cell>
          <cell r="N605">
            <v>30</v>
          </cell>
          <cell r="O605" t="str">
            <v>Wendy</v>
          </cell>
          <cell r="P605">
            <v>0</v>
          </cell>
          <cell r="Q605">
            <v>0</v>
          </cell>
          <cell r="R605">
            <v>0</v>
          </cell>
          <cell r="T605">
            <v>30</v>
          </cell>
          <cell r="U605">
            <v>41485</v>
          </cell>
          <cell r="V605">
            <v>0</v>
          </cell>
          <cell r="W605" t="str">
            <v>Semana 25</v>
          </cell>
          <cell r="Y605">
            <v>1133</v>
          </cell>
        </row>
        <row r="606">
          <cell r="E606">
            <v>10279</v>
          </cell>
          <cell r="F606" t="str">
            <v>a - Entregado</v>
          </cell>
          <cell r="G606" t="str">
            <v>12 07</v>
          </cell>
          <cell r="H606">
            <v>41120</v>
          </cell>
          <cell r="I606">
            <v>0</v>
          </cell>
          <cell r="J606" t="str">
            <v>Maria Ojeda</v>
          </cell>
          <cell r="K606">
            <v>72</v>
          </cell>
          <cell r="L606">
            <v>0.94339622641509435</v>
          </cell>
          <cell r="M606">
            <v>0</v>
          </cell>
          <cell r="N606">
            <v>29</v>
          </cell>
          <cell r="O606" t="str">
            <v>Carla</v>
          </cell>
          <cell r="P606">
            <v>0</v>
          </cell>
          <cell r="Q606">
            <v>0</v>
          </cell>
          <cell r="R606">
            <v>0</v>
          </cell>
          <cell r="T606">
            <v>29</v>
          </cell>
          <cell r="U606">
            <v>41478</v>
          </cell>
          <cell r="V606">
            <v>0</v>
          </cell>
          <cell r="W606" t="str">
            <v>Semana 25</v>
          </cell>
          <cell r="Y606">
            <v>1272</v>
          </cell>
        </row>
        <row r="607">
          <cell r="E607">
            <v>10280</v>
          </cell>
          <cell r="F607" t="str">
            <v>a - Entregado</v>
          </cell>
          <cell r="G607" t="str">
            <v>12 08</v>
          </cell>
          <cell r="H607">
            <v>41123</v>
          </cell>
          <cell r="I607">
            <v>0</v>
          </cell>
          <cell r="J607" t="str">
            <v>Carolina Alvaro</v>
          </cell>
          <cell r="K607">
            <v>0</v>
          </cell>
          <cell r="L607">
            <v>1</v>
          </cell>
          <cell r="M607">
            <v>0</v>
          </cell>
          <cell r="N607">
            <v>28</v>
          </cell>
          <cell r="O607" t="str">
            <v>Wendy/Lucia</v>
          </cell>
          <cell r="P607">
            <v>0</v>
          </cell>
          <cell r="Q607">
            <v>0</v>
          </cell>
          <cell r="R607">
            <v>0</v>
          </cell>
          <cell r="T607">
            <v>28</v>
          </cell>
          <cell r="U607">
            <v>41471</v>
          </cell>
          <cell r="V607">
            <v>0</v>
          </cell>
          <cell r="W607" t="str">
            <v>Semana 25</v>
          </cell>
          <cell r="Y607">
            <v>2366</v>
          </cell>
        </row>
        <row r="608">
          <cell r="E608">
            <v>10281</v>
          </cell>
          <cell r="F608" t="str">
            <v>a - Entregado</v>
          </cell>
          <cell r="G608" t="str">
            <v>12 07</v>
          </cell>
          <cell r="H608">
            <v>41105</v>
          </cell>
          <cell r="I608">
            <v>0</v>
          </cell>
          <cell r="J608" t="str">
            <v>Gabriela Urman</v>
          </cell>
          <cell r="K608">
            <v>0</v>
          </cell>
          <cell r="L608">
            <v>1</v>
          </cell>
          <cell r="M608">
            <v>0</v>
          </cell>
          <cell r="N608">
            <v>28</v>
          </cell>
          <cell r="O608" t="str">
            <v>Wendy/Lucia</v>
          </cell>
          <cell r="P608">
            <v>0</v>
          </cell>
          <cell r="Q608">
            <v>0</v>
          </cell>
          <cell r="R608">
            <v>0</v>
          </cell>
          <cell r="T608">
            <v>28</v>
          </cell>
          <cell r="U608">
            <v>41471</v>
          </cell>
          <cell r="V608">
            <v>0</v>
          </cell>
          <cell r="W608" t="str">
            <v>Semana 25</v>
          </cell>
          <cell r="Y608">
            <v>1267</v>
          </cell>
        </row>
        <row r="609">
          <cell r="E609">
            <v>10282</v>
          </cell>
          <cell r="F609" t="str">
            <v>a - Entregado</v>
          </cell>
          <cell r="G609" t="str">
            <v>12 06</v>
          </cell>
          <cell r="H609">
            <v>41081</v>
          </cell>
          <cell r="I609">
            <v>0</v>
          </cell>
          <cell r="J609" t="str">
            <v>Gonzalo Bravo</v>
          </cell>
          <cell r="K609">
            <v>0</v>
          </cell>
          <cell r="L609">
            <v>1</v>
          </cell>
          <cell r="M609">
            <v>0</v>
          </cell>
          <cell r="N609">
            <v>25</v>
          </cell>
          <cell r="O609" t="str">
            <v>Carla</v>
          </cell>
          <cell r="P609">
            <v>0</v>
          </cell>
          <cell r="Q609">
            <v>0</v>
          </cell>
          <cell r="R609">
            <v>0</v>
          </cell>
          <cell r="T609">
            <v>25</v>
          </cell>
          <cell r="U609">
            <v>41450</v>
          </cell>
          <cell r="V609">
            <v>0</v>
          </cell>
          <cell r="W609" t="str">
            <v>Semana 25</v>
          </cell>
          <cell r="Y609">
            <v>277</v>
          </cell>
        </row>
        <row r="610">
          <cell r="E610">
            <v>10283</v>
          </cell>
          <cell r="F610" t="str">
            <v>a - Entregado</v>
          </cell>
          <cell r="G610" t="str">
            <v>12 09</v>
          </cell>
          <cell r="H610">
            <v>41166</v>
          </cell>
          <cell r="I610">
            <v>0</v>
          </cell>
          <cell r="J610" t="str">
            <v>Mariela Cardenas</v>
          </cell>
          <cell r="K610">
            <v>-0.3999999999996362</v>
          </cell>
          <cell r="L610">
            <v>1.0000619233389063</v>
          </cell>
          <cell r="M610">
            <v>0</v>
          </cell>
          <cell r="N610">
            <v>32</v>
          </cell>
          <cell r="O610" t="str">
            <v>Carla</v>
          </cell>
          <cell r="P610">
            <v>0</v>
          </cell>
          <cell r="Q610">
            <v>0</v>
          </cell>
          <cell r="R610">
            <v>0</v>
          </cell>
          <cell r="T610">
            <v>32</v>
          </cell>
          <cell r="U610">
            <v>41499</v>
          </cell>
          <cell r="V610">
            <v>0</v>
          </cell>
          <cell r="W610" t="str">
            <v>Semana 25</v>
          </cell>
          <cell r="Y610">
            <v>6459.6</v>
          </cell>
        </row>
        <row r="611">
          <cell r="E611">
            <v>10284</v>
          </cell>
          <cell r="F611" t="str">
            <v>a - Entregado</v>
          </cell>
          <cell r="G611" t="str">
            <v>12 09</v>
          </cell>
          <cell r="H611">
            <v>41163</v>
          </cell>
          <cell r="I611">
            <v>0</v>
          </cell>
          <cell r="J611" t="str">
            <v>Ana Gagliardino</v>
          </cell>
          <cell r="K611">
            <v>0</v>
          </cell>
          <cell r="L611">
            <v>1</v>
          </cell>
          <cell r="M611">
            <v>0</v>
          </cell>
          <cell r="N611">
            <v>34</v>
          </cell>
          <cell r="O611" t="str">
            <v>Lucia</v>
          </cell>
          <cell r="P611">
            <v>0</v>
          </cell>
          <cell r="Q611">
            <v>0</v>
          </cell>
          <cell r="R611">
            <v>0</v>
          </cell>
          <cell r="T611">
            <v>34</v>
          </cell>
          <cell r="U611">
            <v>41513</v>
          </cell>
          <cell r="V611">
            <v>0</v>
          </cell>
          <cell r="W611" t="str">
            <v>Semana 25</v>
          </cell>
          <cell r="Y611">
            <v>2693</v>
          </cell>
        </row>
        <row r="612">
          <cell r="E612">
            <v>10285</v>
          </cell>
          <cell r="F612" t="str">
            <v>a - Entregado</v>
          </cell>
          <cell r="G612" t="str">
            <v>12 08</v>
          </cell>
          <cell r="H612">
            <v>41133</v>
          </cell>
          <cell r="I612">
            <v>0</v>
          </cell>
          <cell r="J612" t="str">
            <v>Maria Laura Borzone</v>
          </cell>
          <cell r="K612">
            <v>0</v>
          </cell>
          <cell r="L612">
            <v>1</v>
          </cell>
          <cell r="M612">
            <v>0</v>
          </cell>
          <cell r="N612">
            <v>28</v>
          </cell>
          <cell r="O612" t="str">
            <v>Wendy</v>
          </cell>
          <cell r="P612">
            <v>0</v>
          </cell>
          <cell r="Q612">
            <v>0</v>
          </cell>
          <cell r="R612">
            <v>0</v>
          </cell>
          <cell r="T612">
            <v>28</v>
          </cell>
          <cell r="U612">
            <v>41471</v>
          </cell>
          <cell r="V612">
            <v>0</v>
          </cell>
          <cell r="W612" t="str">
            <v>Semana 25</v>
          </cell>
          <cell r="Y612">
            <v>1640</v>
          </cell>
        </row>
        <row r="613">
          <cell r="E613">
            <v>10286</v>
          </cell>
          <cell r="F613" t="str">
            <v>a - Entregado</v>
          </cell>
          <cell r="G613" t="str">
            <v>12 07</v>
          </cell>
          <cell r="H613">
            <v>41117</v>
          </cell>
          <cell r="I613">
            <v>0</v>
          </cell>
          <cell r="J613" t="str">
            <v>Cristian Ricci</v>
          </cell>
          <cell r="K613">
            <v>0</v>
          </cell>
          <cell r="L613">
            <v>1</v>
          </cell>
          <cell r="M613">
            <v>0</v>
          </cell>
          <cell r="N613">
            <v>32</v>
          </cell>
          <cell r="O613" t="str">
            <v>Carla/Wendy</v>
          </cell>
          <cell r="P613">
            <v>0</v>
          </cell>
          <cell r="Q613">
            <v>0</v>
          </cell>
          <cell r="R613">
            <v>0</v>
          </cell>
          <cell r="T613">
            <v>32</v>
          </cell>
          <cell r="U613">
            <v>41499</v>
          </cell>
          <cell r="V613">
            <v>0</v>
          </cell>
          <cell r="W613" t="str">
            <v>Semana 25</v>
          </cell>
          <cell r="Y613">
            <v>3426</v>
          </cell>
        </row>
        <row r="614">
          <cell r="E614">
            <v>10287</v>
          </cell>
          <cell r="F614" t="str">
            <v>a - Entregado</v>
          </cell>
          <cell r="G614" t="str">
            <v>12 10</v>
          </cell>
          <cell r="H614">
            <v>41207</v>
          </cell>
          <cell r="I614">
            <v>0</v>
          </cell>
          <cell r="J614" t="str">
            <v>Silvana Lopez</v>
          </cell>
          <cell r="K614">
            <v>0</v>
          </cell>
          <cell r="L614">
            <v>1</v>
          </cell>
          <cell r="M614">
            <v>0</v>
          </cell>
          <cell r="N614">
            <v>34</v>
          </cell>
          <cell r="O614" t="str">
            <v>Wendy/Lucia</v>
          </cell>
          <cell r="P614">
            <v>0</v>
          </cell>
          <cell r="Q614">
            <v>0</v>
          </cell>
          <cell r="R614">
            <v>0</v>
          </cell>
          <cell r="T614">
            <v>34</v>
          </cell>
          <cell r="U614">
            <v>41513</v>
          </cell>
          <cell r="V614">
            <v>0</v>
          </cell>
          <cell r="W614" t="str">
            <v>Semana 25</v>
          </cell>
          <cell r="Y614">
            <v>13000</v>
          </cell>
        </row>
        <row r="615">
          <cell r="E615">
            <v>10288</v>
          </cell>
          <cell r="F615" t="str">
            <v>a - Entregado</v>
          </cell>
          <cell r="G615" t="str">
            <v>12 11</v>
          </cell>
          <cell r="H615">
            <v>41219</v>
          </cell>
          <cell r="I615">
            <v>0</v>
          </cell>
          <cell r="J615" t="str">
            <v>Melina Mosquera</v>
          </cell>
          <cell r="K615">
            <v>0</v>
          </cell>
          <cell r="L615">
            <v>1</v>
          </cell>
          <cell r="M615">
            <v>0</v>
          </cell>
          <cell r="N615">
            <v>34</v>
          </cell>
          <cell r="O615" t="str">
            <v>Carla</v>
          </cell>
          <cell r="P615" t="str">
            <v>B-3-124</v>
          </cell>
          <cell r="Q615">
            <v>12025</v>
          </cell>
          <cell r="R615" t="str">
            <v>2012-11-Nov</v>
          </cell>
          <cell r="T615">
            <v>34</v>
          </cell>
          <cell r="U615">
            <v>41513</v>
          </cell>
          <cell r="V615">
            <v>0</v>
          </cell>
          <cell r="W615" t="str">
            <v>Semana 25</v>
          </cell>
          <cell r="Y615">
            <v>12025</v>
          </cell>
        </row>
        <row r="616">
          <cell r="E616">
            <v>10289</v>
          </cell>
          <cell r="F616" t="str">
            <v>a - Entregado</v>
          </cell>
          <cell r="G616" t="str">
            <v>12 07</v>
          </cell>
          <cell r="H616">
            <v>41101</v>
          </cell>
          <cell r="I616">
            <v>0</v>
          </cell>
          <cell r="J616" t="str">
            <v>CORDOBA - Agioletto</v>
          </cell>
          <cell r="K616">
            <v>0</v>
          </cell>
          <cell r="L616">
            <v>1</v>
          </cell>
          <cell r="M616">
            <v>0</v>
          </cell>
          <cell r="N616">
            <v>29</v>
          </cell>
          <cell r="O616" t="str">
            <v>Clarisa</v>
          </cell>
          <cell r="P616">
            <v>0</v>
          </cell>
          <cell r="Q616">
            <v>0</v>
          </cell>
          <cell r="R616">
            <v>0</v>
          </cell>
          <cell r="S616" t="str">
            <v>C</v>
          </cell>
          <cell r="T616">
            <v>29</v>
          </cell>
          <cell r="U616">
            <v>41478</v>
          </cell>
          <cell r="V616">
            <v>0</v>
          </cell>
          <cell r="W616" t="str">
            <v>Semana 25</v>
          </cell>
          <cell r="Y616">
            <v>1180</v>
          </cell>
        </row>
        <row r="617">
          <cell r="E617">
            <v>10290</v>
          </cell>
          <cell r="F617" t="str">
            <v>a - Entregado</v>
          </cell>
          <cell r="G617" t="str">
            <v>12 08</v>
          </cell>
          <cell r="H617">
            <v>41136</v>
          </cell>
          <cell r="I617">
            <v>0</v>
          </cell>
          <cell r="J617" t="str">
            <v>Maria Fernandez Rivero</v>
          </cell>
          <cell r="K617">
            <v>0</v>
          </cell>
          <cell r="L617">
            <v>1</v>
          </cell>
          <cell r="M617">
            <v>0</v>
          </cell>
          <cell r="N617">
            <v>30</v>
          </cell>
          <cell r="O617" t="str">
            <v>Gaby</v>
          </cell>
          <cell r="P617">
            <v>0</v>
          </cell>
          <cell r="Q617">
            <v>0</v>
          </cell>
          <cell r="R617">
            <v>0</v>
          </cell>
          <cell r="T617">
            <v>30</v>
          </cell>
          <cell r="U617">
            <v>41485</v>
          </cell>
          <cell r="V617">
            <v>0</v>
          </cell>
          <cell r="W617" t="str">
            <v>Semana 25</v>
          </cell>
          <cell r="Y617">
            <v>7400</v>
          </cell>
        </row>
        <row r="618">
          <cell r="E618">
            <v>10291</v>
          </cell>
          <cell r="F618" t="str">
            <v>a - Entregado</v>
          </cell>
          <cell r="G618" t="str">
            <v>12 08</v>
          </cell>
          <cell r="H618">
            <v>41129</v>
          </cell>
          <cell r="I618">
            <v>0</v>
          </cell>
          <cell r="J618" t="str">
            <v>Ana Calabró</v>
          </cell>
          <cell r="K618">
            <v>0</v>
          </cell>
          <cell r="L618">
            <v>1</v>
          </cell>
          <cell r="M618">
            <v>0</v>
          </cell>
          <cell r="N618">
            <v>30</v>
          </cell>
          <cell r="O618" t="str">
            <v>Wendy</v>
          </cell>
          <cell r="P618">
            <v>0</v>
          </cell>
          <cell r="Q618">
            <v>0</v>
          </cell>
          <cell r="R618">
            <v>0</v>
          </cell>
          <cell r="T618">
            <v>30</v>
          </cell>
          <cell r="U618">
            <v>41485</v>
          </cell>
          <cell r="V618">
            <v>0</v>
          </cell>
          <cell r="W618" t="str">
            <v>Semana 25</v>
          </cell>
          <cell r="Y618">
            <v>4334</v>
          </cell>
        </row>
        <row r="619">
          <cell r="E619">
            <v>10292</v>
          </cell>
          <cell r="F619" t="str">
            <v>a - Entregado</v>
          </cell>
          <cell r="G619" t="str">
            <v>12 09</v>
          </cell>
          <cell r="H619">
            <v>41172</v>
          </cell>
          <cell r="I619">
            <v>0</v>
          </cell>
          <cell r="J619" t="str">
            <v xml:space="preserve">ROSARIO - Liz Kravetz </v>
          </cell>
          <cell r="K619">
            <v>0</v>
          </cell>
          <cell r="L619">
            <v>1</v>
          </cell>
          <cell r="M619">
            <v>0</v>
          </cell>
          <cell r="N619">
            <v>34</v>
          </cell>
          <cell r="O619" t="str">
            <v>Clarisa</v>
          </cell>
          <cell r="P619">
            <v>0</v>
          </cell>
          <cell r="Q619">
            <v>0</v>
          </cell>
          <cell r="R619">
            <v>0</v>
          </cell>
          <cell r="S619" t="str">
            <v>R</v>
          </cell>
          <cell r="T619">
            <v>34</v>
          </cell>
          <cell r="U619">
            <v>41513</v>
          </cell>
          <cell r="V619">
            <v>0</v>
          </cell>
          <cell r="W619" t="str">
            <v>Semana 25</v>
          </cell>
          <cell r="Y619">
            <v>14677</v>
          </cell>
        </row>
        <row r="620">
          <cell r="E620">
            <v>10293</v>
          </cell>
          <cell r="F620" t="str">
            <v>a - Entregado</v>
          </cell>
          <cell r="G620" t="str">
            <v>12 08</v>
          </cell>
          <cell r="H620">
            <v>41142</v>
          </cell>
          <cell r="I620">
            <v>0</v>
          </cell>
          <cell r="J620" t="str">
            <v>Ana Martinez</v>
          </cell>
          <cell r="K620">
            <v>0</v>
          </cell>
          <cell r="L620">
            <v>1</v>
          </cell>
          <cell r="M620">
            <v>0</v>
          </cell>
          <cell r="N620">
            <v>29</v>
          </cell>
          <cell r="O620" t="str">
            <v>Wendy</v>
          </cell>
          <cell r="P620">
            <v>0</v>
          </cell>
          <cell r="Q620">
            <v>0</v>
          </cell>
          <cell r="R620">
            <v>0</v>
          </cell>
          <cell r="T620">
            <v>29</v>
          </cell>
          <cell r="U620">
            <v>41478</v>
          </cell>
          <cell r="V620">
            <v>0</v>
          </cell>
          <cell r="W620" t="str">
            <v>Semana 25</v>
          </cell>
          <cell r="Y620">
            <v>2704</v>
          </cell>
        </row>
        <row r="621">
          <cell r="E621">
            <v>10294</v>
          </cell>
          <cell r="F621" t="str">
            <v>a - Entregado</v>
          </cell>
          <cell r="G621" t="str">
            <v>12 07</v>
          </cell>
          <cell r="H621">
            <v>41120</v>
          </cell>
          <cell r="I621">
            <v>0</v>
          </cell>
          <cell r="J621" t="str">
            <v>Mariano Seliento</v>
          </cell>
          <cell r="K621">
            <v>2</v>
          </cell>
          <cell r="L621">
            <v>0.99842767295597479</v>
          </cell>
          <cell r="M621">
            <v>0</v>
          </cell>
          <cell r="N621">
            <v>30</v>
          </cell>
          <cell r="O621" t="str">
            <v>Carla</v>
          </cell>
          <cell r="P621">
            <v>0</v>
          </cell>
          <cell r="Q621">
            <v>0</v>
          </cell>
          <cell r="R621">
            <v>0</v>
          </cell>
          <cell r="T621">
            <v>30</v>
          </cell>
          <cell r="U621">
            <v>41485</v>
          </cell>
          <cell r="V621">
            <v>0</v>
          </cell>
          <cell r="W621" t="str">
            <v>Semana 25</v>
          </cell>
          <cell r="Y621">
            <v>1272</v>
          </cell>
        </row>
        <row r="622">
          <cell r="E622">
            <v>10295</v>
          </cell>
          <cell r="F622" t="str">
            <v>a - Entregado</v>
          </cell>
          <cell r="G622" t="str">
            <v>12 06</v>
          </cell>
          <cell r="H622">
            <v>41086</v>
          </cell>
          <cell r="I622">
            <v>0</v>
          </cell>
          <cell r="J622" t="str">
            <v>Sergio Singer</v>
          </cell>
          <cell r="K622">
            <v>0</v>
          </cell>
          <cell r="L622">
            <v>1</v>
          </cell>
          <cell r="M622">
            <v>0</v>
          </cell>
          <cell r="N622">
            <v>26</v>
          </cell>
          <cell r="O622" t="str">
            <v>Gaby</v>
          </cell>
          <cell r="P622">
            <v>0</v>
          </cell>
          <cell r="Q622">
            <v>0</v>
          </cell>
          <cell r="R622">
            <v>0</v>
          </cell>
          <cell r="T622">
            <v>26</v>
          </cell>
          <cell r="U622">
            <v>41457</v>
          </cell>
          <cell r="V622">
            <v>0</v>
          </cell>
          <cell r="W622" t="str">
            <v>Semana 25</v>
          </cell>
          <cell r="Y622">
            <v>418</v>
          </cell>
        </row>
        <row r="623">
          <cell r="E623">
            <v>10296</v>
          </cell>
          <cell r="F623" t="str">
            <v>a - Entregado</v>
          </cell>
          <cell r="G623" t="str">
            <v>12 09</v>
          </cell>
          <cell r="H623">
            <v>41172</v>
          </cell>
          <cell r="I623">
            <v>0</v>
          </cell>
          <cell r="J623" t="str">
            <v>CORDOBA - Agioletto</v>
          </cell>
          <cell r="K623">
            <v>0</v>
          </cell>
          <cell r="L623">
            <v>1</v>
          </cell>
          <cell r="M623">
            <v>0</v>
          </cell>
          <cell r="N623">
            <v>34</v>
          </cell>
          <cell r="O623" t="str">
            <v>Clarisa</v>
          </cell>
          <cell r="P623">
            <v>0</v>
          </cell>
          <cell r="Q623">
            <v>0</v>
          </cell>
          <cell r="R623">
            <v>0</v>
          </cell>
          <cell r="S623" t="str">
            <v>C</v>
          </cell>
          <cell r="T623">
            <v>34</v>
          </cell>
          <cell r="U623">
            <v>41513</v>
          </cell>
          <cell r="V623">
            <v>0</v>
          </cell>
          <cell r="W623" t="str">
            <v>Semana 25</v>
          </cell>
          <cell r="Y623">
            <v>8436</v>
          </cell>
        </row>
        <row r="624">
          <cell r="E624">
            <v>10297</v>
          </cell>
          <cell r="F624" t="str">
            <v>a - Entregado</v>
          </cell>
          <cell r="G624" t="str">
            <v>12 07</v>
          </cell>
          <cell r="H624">
            <v>41105</v>
          </cell>
          <cell r="I624">
            <v>0</v>
          </cell>
          <cell r="J624" t="str">
            <v>Mercedes Martinez</v>
          </cell>
          <cell r="K624">
            <v>0</v>
          </cell>
          <cell r="L624">
            <v>1</v>
          </cell>
          <cell r="M624">
            <v>0</v>
          </cell>
          <cell r="N624">
            <v>28</v>
          </cell>
          <cell r="O624" t="str">
            <v>Wendy</v>
          </cell>
          <cell r="P624">
            <v>0</v>
          </cell>
          <cell r="Q624">
            <v>0</v>
          </cell>
          <cell r="R624">
            <v>0</v>
          </cell>
          <cell r="T624">
            <v>28</v>
          </cell>
          <cell r="U624">
            <v>41471</v>
          </cell>
          <cell r="V624">
            <v>0</v>
          </cell>
          <cell r="W624" t="str">
            <v>Semana 25</v>
          </cell>
          <cell r="Y624">
            <v>2365</v>
          </cell>
        </row>
        <row r="625">
          <cell r="E625">
            <v>10298</v>
          </cell>
          <cell r="F625" t="str">
            <v>a - Entregado</v>
          </cell>
          <cell r="G625" t="str">
            <v>12 08</v>
          </cell>
          <cell r="H625">
            <v>41131</v>
          </cell>
          <cell r="I625">
            <v>0</v>
          </cell>
          <cell r="J625" t="str">
            <v>CORDOBA - Agioletto</v>
          </cell>
          <cell r="K625">
            <v>0</v>
          </cell>
          <cell r="L625">
            <v>1</v>
          </cell>
          <cell r="M625">
            <v>0</v>
          </cell>
          <cell r="N625">
            <v>30</v>
          </cell>
          <cell r="O625" t="str">
            <v>Clarisa</v>
          </cell>
          <cell r="P625">
            <v>0</v>
          </cell>
          <cell r="Q625">
            <v>0</v>
          </cell>
          <cell r="R625">
            <v>0</v>
          </cell>
          <cell r="S625" t="str">
            <v>C</v>
          </cell>
          <cell r="T625">
            <v>30</v>
          </cell>
          <cell r="U625">
            <v>41485</v>
          </cell>
          <cell r="V625">
            <v>0</v>
          </cell>
          <cell r="W625" t="str">
            <v>Semana 25</v>
          </cell>
          <cell r="Y625">
            <v>657</v>
          </cell>
        </row>
        <row r="626">
          <cell r="E626">
            <v>10299</v>
          </cell>
          <cell r="F626" t="str">
            <v>a - Entregado</v>
          </cell>
          <cell r="G626" t="str">
            <v>12 10</v>
          </cell>
          <cell r="H626">
            <v>41191</v>
          </cell>
          <cell r="I626">
            <v>0</v>
          </cell>
          <cell r="J626" t="str">
            <v xml:space="preserve">ROSARIO - Ana Zervino </v>
          </cell>
          <cell r="K626">
            <v>0</v>
          </cell>
          <cell r="L626">
            <v>1</v>
          </cell>
          <cell r="M626">
            <v>0</v>
          </cell>
          <cell r="N626">
            <v>35</v>
          </cell>
          <cell r="O626" t="str">
            <v>Clarisa</v>
          </cell>
          <cell r="P626">
            <v>0</v>
          </cell>
          <cell r="Q626">
            <v>0</v>
          </cell>
          <cell r="R626">
            <v>0</v>
          </cell>
          <cell r="S626" t="str">
            <v>R</v>
          </cell>
          <cell r="T626">
            <v>35</v>
          </cell>
          <cell r="U626">
            <v>41520</v>
          </cell>
          <cell r="V626">
            <v>0</v>
          </cell>
          <cell r="W626" t="str">
            <v>Semana 25</v>
          </cell>
          <cell r="Y626">
            <v>9037</v>
          </cell>
        </row>
        <row r="627">
          <cell r="E627">
            <v>10300</v>
          </cell>
          <cell r="F627" t="str">
            <v>a - Entregado</v>
          </cell>
          <cell r="G627" t="str">
            <v>12 09</v>
          </cell>
          <cell r="H627">
            <v>41164</v>
          </cell>
          <cell r="I627">
            <v>0</v>
          </cell>
          <cell r="J627" t="str">
            <v>Samanta Rotman</v>
          </cell>
          <cell r="K627">
            <v>0</v>
          </cell>
          <cell r="L627">
            <v>1</v>
          </cell>
          <cell r="M627">
            <v>0</v>
          </cell>
          <cell r="N627">
            <v>33</v>
          </cell>
          <cell r="O627" t="str">
            <v>Clarisa</v>
          </cell>
          <cell r="P627">
            <v>0</v>
          </cell>
          <cell r="Q627">
            <v>0</v>
          </cell>
          <cell r="R627">
            <v>0</v>
          </cell>
          <cell r="T627">
            <v>33</v>
          </cell>
          <cell r="U627">
            <v>41506</v>
          </cell>
          <cell r="V627">
            <v>0</v>
          </cell>
          <cell r="W627" t="str">
            <v>Semana 25</v>
          </cell>
          <cell r="Y627">
            <v>6638</v>
          </cell>
        </row>
        <row r="628">
          <cell r="E628">
            <v>10301</v>
          </cell>
          <cell r="F628" t="str">
            <v>a - Entregado</v>
          </cell>
          <cell r="G628" t="str">
            <v>12 06</v>
          </cell>
          <cell r="H628">
            <v>41088</v>
          </cell>
          <cell r="I628">
            <v>0</v>
          </cell>
          <cell r="J628" t="str">
            <v>Valentina Jaramillo</v>
          </cell>
          <cell r="K628">
            <v>0</v>
          </cell>
          <cell r="L628">
            <v>1</v>
          </cell>
          <cell r="M628">
            <v>0</v>
          </cell>
          <cell r="N628">
            <v>26</v>
          </cell>
          <cell r="O628" t="str">
            <v>Clarisa</v>
          </cell>
          <cell r="P628">
            <v>0</v>
          </cell>
          <cell r="Q628">
            <v>0</v>
          </cell>
          <cell r="R628">
            <v>0</v>
          </cell>
          <cell r="T628">
            <v>26</v>
          </cell>
          <cell r="U628">
            <v>41457</v>
          </cell>
          <cell r="V628">
            <v>0</v>
          </cell>
          <cell r="W628" t="str">
            <v>Semana 25</v>
          </cell>
          <cell r="Y628">
            <v>1276</v>
          </cell>
        </row>
        <row r="629">
          <cell r="E629">
            <v>10302</v>
          </cell>
          <cell r="F629" t="str">
            <v>a - Entregado</v>
          </cell>
          <cell r="G629" t="str">
            <v>12 09</v>
          </cell>
          <cell r="H629">
            <v>41164</v>
          </cell>
          <cell r="I629">
            <v>0</v>
          </cell>
          <cell r="J629" t="str">
            <v xml:space="preserve">ROSARIO - Paula Dutto </v>
          </cell>
          <cell r="K629">
            <v>0</v>
          </cell>
          <cell r="L629">
            <v>1</v>
          </cell>
          <cell r="M629">
            <v>0</v>
          </cell>
          <cell r="N629">
            <v>33</v>
          </cell>
          <cell r="O629" t="str">
            <v>Clarisa</v>
          </cell>
          <cell r="P629">
            <v>0</v>
          </cell>
          <cell r="Q629">
            <v>0</v>
          </cell>
          <cell r="R629">
            <v>0</v>
          </cell>
          <cell r="S629" t="str">
            <v>R</v>
          </cell>
          <cell r="T629">
            <v>33</v>
          </cell>
          <cell r="U629">
            <v>41506</v>
          </cell>
          <cell r="V629">
            <v>0</v>
          </cell>
          <cell r="W629" t="str">
            <v>Semana 25</v>
          </cell>
          <cell r="Y629">
            <v>1582</v>
          </cell>
        </row>
        <row r="630">
          <cell r="E630">
            <v>10303</v>
          </cell>
          <cell r="F630" t="str">
            <v>a - Entregado</v>
          </cell>
          <cell r="G630" t="str">
            <v>12 08</v>
          </cell>
          <cell r="H630">
            <v>41145</v>
          </cell>
          <cell r="I630">
            <v>0</v>
          </cell>
          <cell r="J630" t="str">
            <v>Laura Muttoni</v>
          </cell>
          <cell r="K630">
            <v>0</v>
          </cell>
          <cell r="L630">
            <v>1</v>
          </cell>
          <cell r="M630">
            <v>0</v>
          </cell>
          <cell r="N630">
            <v>31</v>
          </cell>
          <cell r="O630" t="str">
            <v>Wendy</v>
          </cell>
          <cell r="P630" t="str">
            <v>B-3-107</v>
          </cell>
          <cell r="Q630">
            <v>5620</v>
          </cell>
          <cell r="R630" t="str">
            <v>2012-08-Ago</v>
          </cell>
          <cell r="T630">
            <v>31</v>
          </cell>
          <cell r="U630">
            <v>41492</v>
          </cell>
          <cell r="V630">
            <v>0</v>
          </cell>
          <cell r="W630" t="str">
            <v>Semana 25</v>
          </cell>
          <cell r="Y630">
            <v>5620</v>
          </cell>
        </row>
        <row r="631">
          <cell r="E631">
            <v>10304</v>
          </cell>
          <cell r="F631" t="str">
            <v>a - Entregado</v>
          </cell>
          <cell r="G631" t="str">
            <v>12 09</v>
          </cell>
          <cell r="H631">
            <v>41173</v>
          </cell>
          <cell r="I631">
            <v>0</v>
          </cell>
          <cell r="J631" t="str">
            <v>Mariano Siverino</v>
          </cell>
          <cell r="K631">
            <v>0</v>
          </cell>
          <cell r="L631">
            <v>1</v>
          </cell>
          <cell r="M631">
            <v>0</v>
          </cell>
          <cell r="N631">
            <v>35</v>
          </cell>
          <cell r="O631" t="str">
            <v>Carla/Gaby</v>
          </cell>
          <cell r="P631">
            <v>0</v>
          </cell>
          <cell r="Q631">
            <v>0</v>
          </cell>
          <cell r="R631">
            <v>0</v>
          </cell>
          <cell r="T631">
            <v>35</v>
          </cell>
          <cell r="U631">
            <v>41520</v>
          </cell>
          <cell r="V631">
            <v>0</v>
          </cell>
          <cell r="W631" t="str">
            <v>Semana 25</v>
          </cell>
          <cell r="Y631">
            <v>13659</v>
          </cell>
        </row>
        <row r="632">
          <cell r="E632">
            <v>10305</v>
          </cell>
          <cell r="F632" t="str">
            <v>a - Entregado</v>
          </cell>
          <cell r="G632" t="str">
            <v>12 09</v>
          </cell>
          <cell r="H632">
            <v>41173</v>
          </cell>
          <cell r="I632">
            <v>0</v>
          </cell>
          <cell r="J632" t="str">
            <v>Gabriel Perez</v>
          </cell>
          <cell r="K632">
            <v>0</v>
          </cell>
          <cell r="L632">
            <v>1</v>
          </cell>
          <cell r="M632">
            <v>0</v>
          </cell>
          <cell r="N632">
            <v>33</v>
          </cell>
          <cell r="O632" t="str">
            <v>Carla</v>
          </cell>
          <cell r="P632">
            <v>0</v>
          </cell>
          <cell r="Q632">
            <v>0</v>
          </cell>
          <cell r="R632">
            <v>0</v>
          </cell>
          <cell r="T632">
            <v>33</v>
          </cell>
          <cell r="U632">
            <v>41506</v>
          </cell>
          <cell r="V632">
            <v>0</v>
          </cell>
          <cell r="W632" t="str">
            <v>Semana 25</v>
          </cell>
          <cell r="Y632">
            <v>6948</v>
          </cell>
        </row>
        <row r="633">
          <cell r="E633">
            <v>10306</v>
          </cell>
          <cell r="F633" t="str">
            <v>a - Entregado</v>
          </cell>
          <cell r="G633" t="str">
            <v>12 10</v>
          </cell>
          <cell r="H633">
            <v>41202</v>
          </cell>
          <cell r="I633">
            <v>0</v>
          </cell>
          <cell r="J633" t="str">
            <v>Aldo Cuciz</v>
          </cell>
          <cell r="K633">
            <v>0</v>
          </cell>
          <cell r="L633">
            <v>1</v>
          </cell>
          <cell r="M633">
            <v>0</v>
          </cell>
          <cell r="N633">
            <v>35</v>
          </cell>
          <cell r="O633" t="str">
            <v>Lucia</v>
          </cell>
          <cell r="P633">
            <v>0</v>
          </cell>
          <cell r="Q633">
            <v>0</v>
          </cell>
          <cell r="R633">
            <v>0</v>
          </cell>
          <cell r="T633">
            <v>35</v>
          </cell>
          <cell r="U633">
            <v>41520</v>
          </cell>
          <cell r="V633">
            <v>0</v>
          </cell>
          <cell r="W633" t="str">
            <v>Semana 25</v>
          </cell>
          <cell r="Y633">
            <v>10426</v>
          </cell>
        </row>
        <row r="634">
          <cell r="E634">
            <v>10307</v>
          </cell>
          <cell r="F634" t="str">
            <v>a - Entregado</v>
          </cell>
          <cell r="G634" t="str">
            <v>12 09</v>
          </cell>
          <cell r="H634">
            <v>41163</v>
          </cell>
          <cell r="I634">
            <v>0</v>
          </cell>
          <cell r="J634" t="str">
            <v>Mariela Fernandez</v>
          </cell>
          <cell r="K634">
            <v>0</v>
          </cell>
          <cell r="L634">
            <v>1</v>
          </cell>
          <cell r="M634">
            <v>0</v>
          </cell>
          <cell r="N634">
            <v>33</v>
          </cell>
          <cell r="O634" t="str">
            <v>Wendy</v>
          </cell>
          <cell r="P634" t="str">
            <v>A-3-090</v>
          </cell>
          <cell r="Q634">
            <v>4322</v>
          </cell>
          <cell r="R634" t="str">
            <v>2012-09-Sep</v>
          </cell>
          <cell r="T634">
            <v>33</v>
          </cell>
          <cell r="U634">
            <v>41506</v>
          </cell>
          <cell r="V634">
            <v>0</v>
          </cell>
          <cell r="W634" t="str">
            <v>Semana 25</v>
          </cell>
          <cell r="Y634">
            <v>4322</v>
          </cell>
        </row>
        <row r="635">
          <cell r="E635">
            <v>10308</v>
          </cell>
          <cell r="F635" t="str">
            <v>a - Entregado</v>
          </cell>
          <cell r="G635" t="str">
            <v>12 10</v>
          </cell>
          <cell r="H635">
            <v>41201</v>
          </cell>
          <cell r="I635">
            <v>0</v>
          </cell>
          <cell r="J635" t="str">
            <v>Gabriel Martorell</v>
          </cell>
          <cell r="K635">
            <v>0</v>
          </cell>
          <cell r="L635">
            <v>1</v>
          </cell>
          <cell r="M635">
            <v>0</v>
          </cell>
          <cell r="N635">
            <v>35</v>
          </cell>
          <cell r="O635" t="str">
            <v>Wendy</v>
          </cell>
          <cell r="P635">
            <v>0</v>
          </cell>
          <cell r="Q635">
            <v>0</v>
          </cell>
          <cell r="R635">
            <v>0</v>
          </cell>
          <cell r="T635">
            <v>35</v>
          </cell>
          <cell r="U635">
            <v>41520</v>
          </cell>
          <cell r="V635">
            <v>0</v>
          </cell>
          <cell r="W635" t="str">
            <v>Semana 25</v>
          </cell>
          <cell r="Y635">
            <v>6618</v>
          </cell>
        </row>
        <row r="636">
          <cell r="E636">
            <v>10309</v>
          </cell>
          <cell r="F636" t="str">
            <v>a - Entregado</v>
          </cell>
          <cell r="G636" t="str">
            <v>12 07</v>
          </cell>
          <cell r="H636">
            <v>41105</v>
          </cell>
          <cell r="I636">
            <v>0</v>
          </cell>
          <cell r="J636" t="str">
            <v>Santiago Sobrero</v>
          </cell>
          <cell r="K636">
            <v>0</v>
          </cell>
          <cell r="L636">
            <v>1</v>
          </cell>
          <cell r="M636">
            <v>0</v>
          </cell>
          <cell r="N636">
            <v>29</v>
          </cell>
          <cell r="O636" t="str">
            <v>Wendy</v>
          </cell>
          <cell r="P636" t="str">
            <v>A-3-063</v>
          </cell>
          <cell r="Q636">
            <v>2400</v>
          </cell>
          <cell r="R636" t="str">
            <v>2012-07-Jul</v>
          </cell>
          <cell r="T636">
            <v>29</v>
          </cell>
          <cell r="U636">
            <v>41478</v>
          </cell>
          <cell r="V636">
            <v>0</v>
          </cell>
          <cell r="W636" t="str">
            <v>Semana 25</v>
          </cell>
          <cell r="Y636">
            <v>2400</v>
          </cell>
        </row>
        <row r="637">
          <cell r="E637">
            <v>10310</v>
          </cell>
          <cell r="F637" t="str">
            <v>a - Entregado</v>
          </cell>
          <cell r="G637" t="str">
            <v>12 07</v>
          </cell>
          <cell r="H637">
            <v>41120</v>
          </cell>
          <cell r="I637">
            <v>0</v>
          </cell>
          <cell r="J637" t="str">
            <v>Denisse Demkoff</v>
          </cell>
          <cell r="K637">
            <v>0</v>
          </cell>
          <cell r="L637">
            <v>1</v>
          </cell>
          <cell r="M637">
            <v>0</v>
          </cell>
          <cell r="N637">
            <v>29</v>
          </cell>
          <cell r="O637" t="str">
            <v>Carla</v>
          </cell>
          <cell r="P637" t="str">
            <v>A-5-035</v>
          </cell>
          <cell r="Q637">
            <v>1272</v>
          </cell>
          <cell r="R637" t="str">
            <v>2012-06-Jun</v>
          </cell>
          <cell r="T637">
            <v>29</v>
          </cell>
          <cell r="U637">
            <v>41478</v>
          </cell>
          <cell r="V637">
            <v>0</v>
          </cell>
          <cell r="W637" t="str">
            <v>Semana 25</v>
          </cell>
          <cell r="Y637">
            <v>1272</v>
          </cell>
        </row>
        <row r="638">
          <cell r="E638">
            <v>10311</v>
          </cell>
          <cell r="F638" t="str">
            <v>a - Entregado</v>
          </cell>
          <cell r="G638" t="str">
            <v>12 09</v>
          </cell>
          <cell r="H638">
            <v>41179</v>
          </cell>
          <cell r="I638">
            <v>0</v>
          </cell>
          <cell r="J638" t="str">
            <v>Noelia Cordoba</v>
          </cell>
          <cell r="K638">
            <v>0</v>
          </cell>
          <cell r="L638">
            <v>1</v>
          </cell>
          <cell r="M638">
            <v>0</v>
          </cell>
          <cell r="N638">
            <v>35</v>
          </cell>
          <cell r="O638" t="str">
            <v>Carla</v>
          </cell>
          <cell r="P638">
            <v>0</v>
          </cell>
          <cell r="Q638">
            <v>0</v>
          </cell>
          <cell r="R638">
            <v>0</v>
          </cell>
          <cell r="T638">
            <v>35</v>
          </cell>
          <cell r="U638">
            <v>41520</v>
          </cell>
          <cell r="V638">
            <v>0</v>
          </cell>
          <cell r="W638" t="str">
            <v>Semana 25</v>
          </cell>
          <cell r="Y638">
            <v>3708</v>
          </cell>
        </row>
        <row r="639">
          <cell r="E639">
            <v>10312</v>
          </cell>
          <cell r="F639" t="str">
            <v>h - Anulado</v>
          </cell>
          <cell r="G639" t="str">
            <v>12 07</v>
          </cell>
          <cell r="H639">
            <v>41101</v>
          </cell>
          <cell r="I639">
            <v>0</v>
          </cell>
          <cell r="J639" t="str">
            <v>Guillermo Goncalvez ANULADO</v>
          </cell>
          <cell r="K639">
            <v>0</v>
          </cell>
          <cell r="L639">
            <v>0</v>
          </cell>
          <cell r="M639">
            <v>0</v>
          </cell>
          <cell r="N639">
            <v>35</v>
          </cell>
          <cell r="O639" t="str">
            <v>Wendy</v>
          </cell>
          <cell r="P639">
            <v>0</v>
          </cell>
          <cell r="Q639">
            <v>0</v>
          </cell>
          <cell r="R639">
            <v>0</v>
          </cell>
          <cell r="T639">
            <v>35</v>
          </cell>
          <cell r="U639">
            <v>41520</v>
          </cell>
          <cell r="V639">
            <v>0</v>
          </cell>
          <cell r="Y639">
            <v>0</v>
          </cell>
        </row>
        <row r="640">
          <cell r="E640">
            <v>10313</v>
          </cell>
          <cell r="F640" t="str">
            <v>a - Entregado</v>
          </cell>
          <cell r="G640" t="str">
            <v>12 10</v>
          </cell>
          <cell r="H640">
            <v>41197</v>
          </cell>
          <cell r="I640">
            <v>0</v>
          </cell>
          <cell r="J640" t="str">
            <v>Juan Carlos Farao</v>
          </cell>
          <cell r="K640">
            <v>0</v>
          </cell>
          <cell r="L640">
            <v>1</v>
          </cell>
          <cell r="M640">
            <v>0</v>
          </cell>
          <cell r="N640">
            <v>35</v>
          </cell>
          <cell r="O640" t="str">
            <v>Lucia</v>
          </cell>
          <cell r="P640" t="str">
            <v>A-3-058</v>
          </cell>
          <cell r="Q640">
            <v>12220</v>
          </cell>
          <cell r="R640" t="str">
            <v>2012-07-Jul</v>
          </cell>
          <cell r="T640">
            <v>35</v>
          </cell>
          <cell r="U640">
            <v>41520</v>
          </cell>
          <cell r="V640">
            <v>0</v>
          </cell>
          <cell r="W640" t="str">
            <v>Semana 25</v>
          </cell>
          <cell r="Y640">
            <v>12220</v>
          </cell>
        </row>
        <row r="641">
          <cell r="E641">
            <v>10314</v>
          </cell>
          <cell r="F641" t="str">
            <v>a - Entregado</v>
          </cell>
          <cell r="G641" t="str">
            <v>12 09</v>
          </cell>
          <cell r="H641">
            <v>41157</v>
          </cell>
          <cell r="I641">
            <v>0</v>
          </cell>
          <cell r="J641" t="str">
            <v>Maria Fernanda Spadaro</v>
          </cell>
          <cell r="K641">
            <v>0</v>
          </cell>
          <cell r="L641">
            <v>1</v>
          </cell>
          <cell r="M641">
            <v>0</v>
          </cell>
          <cell r="N641">
            <v>33</v>
          </cell>
          <cell r="O641" t="str">
            <v>Clarisa</v>
          </cell>
          <cell r="P641">
            <v>0</v>
          </cell>
          <cell r="Q641">
            <v>0</v>
          </cell>
          <cell r="R641">
            <v>0</v>
          </cell>
          <cell r="T641">
            <v>33</v>
          </cell>
          <cell r="U641">
            <v>41506</v>
          </cell>
          <cell r="V641">
            <v>0</v>
          </cell>
          <cell r="W641" t="str">
            <v>Semana 25</v>
          </cell>
          <cell r="Y641">
            <v>6754</v>
          </cell>
        </row>
        <row r="642">
          <cell r="E642">
            <v>10315</v>
          </cell>
          <cell r="F642" t="str">
            <v>a - Entregado</v>
          </cell>
          <cell r="G642" t="str">
            <v>12 10</v>
          </cell>
          <cell r="H642">
            <v>41184</v>
          </cell>
          <cell r="I642">
            <v>0</v>
          </cell>
          <cell r="J642" t="str">
            <v>Juan Manuel Vacas</v>
          </cell>
          <cell r="K642">
            <v>1</v>
          </cell>
          <cell r="L642">
            <v>0.99992178945721888</v>
          </cell>
          <cell r="M642">
            <v>0</v>
          </cell>
          <cell r="N642">
            <v>35</v>
          </cell>
          <cell r="O642" t="str">
            <v>Lucia</v>
          </cell>
          <cell r="P642" t="str">
            <v>B-6-49</v>
          </cell>
          <cell r="Q642">
            <v>12786</v>
          </cell>
          <cell r="R642" t="str">
            <v>2012-11-Nov</v>
          </cell>
          <cell r="T642">
            <v>35</v>
          </cell>
          <cell r="U642">
            <v>41520</v>
          </cell>
          <cell r="V642">
            <v>0</v>
          </cell>
          <cell r="W642" t="str">
            <v>Semana 25</v>
          </cell>
          <cell r="Y642">
            <v>12786</v>
          </cell>
        </row>
        <row r="643">
          <cell r="E643">
            <v>10316</v>
          </cell>
          <cell r="F643" t="str">
            <v>h - Anulado</v>
          </cell>
          <cell r="G643" t="str">
            <v>12 10</v>
          </cell>
          <cell r="H643">
            <v>41183</v>
          </cell>
          <cell r="I643">
            <v>0</v>
          </cell>
          <cell r="J643" t="str">
            <v xml:space="preserve">ROSARIO  - Rosana Targon </v>
          </cell>
          <cell r="K643">
            <v>0</v>
          </cell>
          <cell r="L643">
            <v>0</v>
          </cell>
          <cell r="M643">
            <v>0</v>
          </cell>
          <cell r="N643">
            <v>32</v>
          </cell>
          <cell r="O643" t="str">
            <v>Clarisa</v>
          </cell>
          <cell r="P643">
            <v>0</v>
          </cell>
          <cell r="Q643">
            <v>0</v>
          </cell>
          <cell r="R643">
            <v>0</v>
          </cell>
          <cell r="S643" t="str">
            <v>R</v>
          </cell>
          <cell r="T643">
            <v>32</v>
          </cell>
          <cell r="U643">
            <v>41499</v>
          </cell>
          <cell r="V643">
            <v>0</v>
          </cell>
          <cell r="W643" t="str">
            <v>Semana 25</v>
          </cell>
          <cell r="Y643">
            <v>0</v>
          </cell>
        </row>
        <row r="644">
          <cell r="E644">
            <v>10317</v>
          </cell>
          <cell r="F644" t="str">
            <v>h - Anulado</v>
          </cell>
          <cell r="I644">
            <v>0</v>
          </cell>
          <cell r="J644" t="str">
            <v>ROSARIO - Agioletto ANULADO</v>
          </cell>
          <cell r="K644">
            <v>0</v>
          </cell>
          <cell r="L644">
            <v>0</v>
          </cell>
          <cell r="M644">
            <v>0</v>
          </cell>
          <cell r="N644">
            <v>35</v>
          </cell>
          <cell r="O644" t="str">
            <v>Clarisa</v>
          </cell>
          <cell r="P644">
            <v>0</v>
          </cell>
          <cell r="Q644">
            <v>0</v>
          </cell>
          <cell r="R644">
            <v>0</v>
          </cell>
          <cell r="S644" t="str">
            <v>R</v>
          </cell>
          <cell r="T644">
            <v>35</v>
          </cell>
          <cell r="U644">
            <v>41520</v>
          </cell>
          <cell r="V644">
            <v>0</v>
          </cell>
          <cell r="Y644">
            <v>0</v>
          </cell>
        </row>
        <row r="645">
          <cell r="E645">
            <v>10318</v>
          </cell>
          <cell r="F645" t="str">
            <v>a - Entregado</v>
          </cell>
          <cell r="G645" t="str">
            <v>12 10</v>
          </cell>
          <cell r="H645">
            <v>41185</v>
          </cell>
          <cell r="I645">
            <v>0</v>
          </cell>
          <cell r="J645" t="str">
            <v>Enrique Pellerino</v>
          </cell>
          <cell r="K645">
            <v>0</v>
          </cell>
          <cell r="L645">
            <v>1</v>
          </cell>
          <cell r="M645">
            <v>0</v>
          </cell>
          <cell r="N645">
            <v>29</v>
          </cell>
          <cell r="O645" t="str">
            <v>Clarisa</v>
          </cell>
          <cell r="P645">
            <v>0</v>
          </cell>
          <cell r="Q645">
            <v>0</v>
          </cell>
          <cell r="R645">
            <v>0</v>
          </cell>
          <cell r="T645">
            <v>29</v>
          </cell>
          <cell r="U645">
            <v>41478</v>
          </cell>
          <cell r="V645">
            <v>0</v>
          </cell>
          <cell r="W645" t="str">
            <v>Semana 25</v>
          </cell>
          <cell r="Y645">
            <v>1272</v>
          </cell>
        </row>
        <row r="646">
          <cell r="E646">
            <v>10319</v>
          </cell>
          <cell r="F646" t="str">
            <v>a - Entregado</v>
          </cell>
          <cell r="G646" t="str">
            <v>12 10</v>
          </cell>
          <cell r="H646">
            <v>41189</v>
          </cell>
          <cell r="I646">
            <v>0</v>
          </cell>
          <cell r="J646" t="str">
            <v>Victoria Quesada</v>
          </cell>
          <cell r="K646">
            <v>0</v>
          </cell>
          <cell r="L646">
            <v>1</v>
          </cell>
          <cell r="M646">
            <v>0</v>
          </cell>
          <cell r="N646">
            <v>35</v>
          </cell>
          <cell r="O646" t="str">
            <v>Gaby</v>
          </cell>
          <cell r="P646">
            <v>0</v>
          </cell>
          <cell r="Q646">
            <v>0</v>
          </cell>
          <cell r="R646">
            <v>0</v>
          </cell>
          <cell r="T646">
            <v>35</v>
          </cell>
          <cell r="U646">
            <v>41520</v>
          </cell>
          <cell r="V646">
            <v>0</v>
          </cell>
          <cell r="W646" t="str">
            <v>Semana 25</v>
          </cell>
          <cell r="Y646">
            <v>16287</v>
          </cell>
        </row>
        <row r="647">
          <cell r="E647">
            <v>10320</v>
          </cell>
          <cell r="F647" t="str">
            <v>h - Anulado</v>
          </cell>
          <cell r="G647" t="str">
            <v>12 10</v>
          </cell>
          <cell r="H647">
            <v>41191</v>
          </cell>
          <cell r="I647">
            <v>0</v>
          </cell>
          <cell r="J647" t="str">
            <v>Pilar</v>
          </cell>
          <cell r="K647">
            <v>0</v>
          </cell>
          <cell r="L647">
            <v>0</v>
          </cell>
          <cell r="M647">
            <v>0</v>
          </cell>
          <cell r="N647">
            <v>28</v>
          </cell>
          <cell r="O647" t="str">
            <v>Clarisa</v>
          </cell>
          <cell r="P647">
            <v>0</v>
          </cell>
          <cell r="Q647">
            <v>0</v>
          </cell>
          <cell r="R647">
            <v>0</v>
          </cell>
          <cell r="T647">
            <v>28</v>
          </cell>
          <cell r="U647">
            <v>41471</v>
          </cell>
          <cell r="V647">
            <v>0</v>
          </cell>
          <cell r="W647" t="str">
            <v>Semana 25</v>
          </cell>
          <cell r="Y647">
            <v>0</v>
          </cell>
        </row>
        <row r="648">
          <cell r="E648">
            <v>10321</v>
          </cell>
          <cell r="F648" t="str">
            <v>a - Entregado</v>
          </cell>
          <cell r="G648" t="str">
            <v>12 10</v>
          </cell>
          <cell r="H648">
            <v>41191</v>
          </cell>
          <cell r="I648">
            <v>0</v>
          </cell>
          <cell r="J648" t="str">
            <v xml:space="preserve">ROSARIO - Marcelo Gorotti </v>
          </cell>
          <cell r="K648">
            <v>0</v>
          </cell>
          <cell r="L648">
            <v>1</v>
          </cell>
          <cell r="M648">
            <v>0</v>
          </cell>
          <cell r="N648">
            <v>35</v>
          </cell>
          <cell r="O648" t="str">
            <v>Clarisa</v>
          </cell>
          <cell r="P648">
            <v>0</v>
          </cell>
          <cell r="Q648">
            <v>0</v>
          </cell>
          <cell r="R648">
            <v>0</v>
          </cell>
          <cell r="S648" t="str">
            <v>R</v>
          </cell>
          <cell r="T648">
            <v>35</v>
          </cell>
          <cell r="U648">
            <v>41520</v>
          </cell>
          <cell r="V648">
            <v>0</v>
          </cell>
          <cell r="W648" t="str">
            <v>Semana 25</v>
          </cell>
          <cell r="Y648">
            <v>7070</v>
          </cell>
        </row>
        <row r="649">
          <cell r="E649">
            <v>10322</v>
          </cell>
          <cell r="F649" t="str">
            <v>a - Entregado</v>
          </cell>
          <cell r="G649" t="str">
            <v>12 09</v>
          </cell>
          <cell r="H649">
            <v>41164</v>
          </cell>
          <cell r="I649">
            <v>0</v>
          </cell>
          <cell r="J649" t="str">
            <v xml:space="preserve">ROSARIO - Evangelina Tremarco </v>
          </cell>
          <cell r="K649">
            <v>0</v>
          </cell>
          <cell r="L649">
            <v>1</v>
          </cell>
          <cell r="M649">
            <v>0</v>
          </cell>
          <cell r="N649">
            <v>35</v>
          </cell>
          <cell r="O649" t="str">
            <v>Clarisa</v>
          </cell>
          <cell r="P649">
            <v>0</v>
          </cell>
          <cell r="Q649">
            <v>0</v>
          </cell>
          <cell r="R649">
            <v>0</v>
          </cell>
          <cell r="S649" t="str">
            <v>R</v>
          </cell>
          <cell r="T649">
            <v>35</v>
          </cell>
          <cell r="U649">
            <v>41520</v>
          </cell>
          <cell r="V649">
            <v>0</v>
          </cell>
          <cell r="W649" t="str">
            <v>Semana 25</v>
          </cell>
          <cell r="Y649">
            <v>2533.6999999999998</v>
          </cell>
        </row>
        <row r="650">
          <cell r="E650">
            <v>10323</v>
          </cell>
          <cell r="F650" t="str">
            <v>a - Entregado</v>
          </cell>
          <cell r="G650" t="str">
            <v>12 07</v>
          </cell>
          <cell r="H650">
            <v>41120</v>
          </cell>
          <cell r="I650">
            <v>0</v>
          </cell>
          <cell r="J650" t="str">
            <v>REEMPLAZO 10467</v>
          </cell>
          <cell r="K650">
            <v>0</v>
          </cell>
          <cell r="L650">
            <v>0</v>
          </cell>
          <cell r="M650">
            <v>0</v>
          </cell>
          <cell r="N650">
            <v>29</v>
          </cell>
          <cell r="O650" t="str">
            <v>Clarisa</v>
          </cell>
          <cell r="P650">
            <v>0</v>
          </cell>
          <cell r="Q650">
            <v>0</v>
          </cell>
          <cell r="R650">
            <v>0</v>
          </cell>
          <cell r="T650">
            <v>29</v>
          </cell>
          <cell r="U650">
            <v>41478</v>
          </cell>
          <cell r="V650">
            <v>0</v>
          </cell>
          <cell r="W650" t="str">
            <v>Semana 25</v>
          </cell>
          <cell r="Y650">
            <v>0</v>
          </cell>
        </row>
        <row r="651">
          <cell r="E651">
            <v>10324</v>
          </cell>
          <cell r="F651" t="str">
            <v>a - Entregado</v>
          </cell>
          <cell r="G651" t="str">
            <v>12 09</v>
          </cell>
          <cell r="H651">
            <v>41164</v>
          </cell>
          <cell r="I651">
            <v>0</v>
          </cell>
          <cell r="J651" t="str">
            <v xml:space="preserve">ROSARIO - Maria Florencia Galaretto </v>
          </cell>
          <cell r="K651">
            <v>0</v>
          </cell>
          <cell r="L651">
            <v>1</v>
          </cell>
          <cell r="M651">
            <v>0</v>
          </cell>
          <cell r="N651">
            <v>34</v>
          </cell>
          <cell r="O651" t="str">
            <v>Clarisa</v>
          </cell>
          <cell r="P651">
            <v>0</v>
          </cell>
          <cell r="Q651">
            <v>0</v>
          </cell>
          <cell r="R651">
            <v>0</v>
          </cell>
          <cell r="S651" t="str">
            <v>R</v>
          </cell>
          <cell r="T651">
            <v>34</v>
          </cell>
          <cell r="U651">
            <v>41513</v>
          </cell>
          <cell r="V651">
            <v>0</v>
          </cell>
          <cell r="W651" t="str">
            <v>Semana 26</v>
          </cell>
          <cell r="Y651">
            <v>1876</v>
          </cell>
        </row>
        <row r="652">
          <cell r="E652">
            <v>10325</v>
          </cell>
          <cell r="F652" t="str">
            <v>a - Entregado</v>
          </cell>
          <cell r="G652" t="str">
            <v>12 09</v>
          </cell>
          <cell r="H652">
            <v>41159</v>
          </cell>
          <cell r="I652">
            <v>0</v>
          </cell>
          <cell r="J652" t="str">
            <v>Silvina de la Fuente</v>
          </cell>
          <cell r="K652">
            <v>-0.1999999999998181</v>
          </cell>
          <cell r="L652">
            <v>1.0000889679715301</v>
          </cell>
          <cell r="M652">
            <v>0</v>
          </cell>
          <cell r="N652">
            <v>30</v>
          </cell>
          <cell r="O652" t="str">
            <v>Gaby</v>
          </cell>
          <cell r="P652">
            <v>0</v>
          </cell>
          <cell r="Q652">
            <v>0</v>
          </cell>
          <cell r="R652">
            <v>0</v>
          </cell>
          <cell r="T652">
            <v>34</v>
          </cell>
          <cell r="U652">
            <v>41850</v>
          </cell>
          <cell r="V652">
            <v>0</v>
          </cell>
          <cell r="W652" t="str">
            <v>Semana 26</v>
          </cell>
          <cell r="Y652">
            <v>2248</v>
          </cell>
        </row>
        <row r="653">
          <cell r="E653">
            <v>10326</v>
          </cell>
          <cell r="F653" t="str">
            <v>h - Anulado</v>
          </cell>
          <cell r="G653" t="str">
            <v>12 07</v>
          </cell>
          <cell r="H653">
            <v>41101</v>
          </cell>
          <cell r="I653">
            <v>0</v>
          </cell>
          <cell r="J653" t="str">
            <v>Guillermo Goncalvez</v>
          </cell>
          <cell r="K653">
            <v>-260</v>
          </cell>
          <cell r="L653">
            <v>0</v>
          </cell>
          <cell r="M653">
            <v>0</v>
          </cell>
          <cell r="N653">
            <v>27</v>
          </cell>
          <cell r="O653" t="str">
            <v>Wendy</v>
          </cell>
          <cell r="P653">
            <v>0</v>
          </cell>
          <cell r="Q653">
            <v>0</v>
          </cell>
          <cell r="R653">
            <v>0</v>
          </cell>
          <cell r="T653">
            <v>27</v>
          </cell>
          <cell r="U653">
            <v>41464</v>
          </cell>
          <cell r="V653">
            <v>0</v>
          </cell>
          <cell r="W653" t="str">
            <v>Semana 26</v>
          </cell>
          <cell r="Y653">
            <v>0</v>
          </cell>
        </row>
        <row r="654">
          <cell r="E654">
            <v>10327</v>
          </cell>
          <cell r="F654" t="str">
            <v>a - Entregado</v>
          </cell>
          <cell r="G654" t="str">
            <v>12 07</v>
          </cell>
          <cell r="H654">
            <v>41101</v>
          </cell>
          <cell r="I654">
            <v>0</v>
          </cell>
          <cell r="J654" t="str">
            <v>Analia Goyones</v>
          </cell>
          <cell r="K654">
            <v>1615</v>
          </cell>
          <cell r="L654">
            <v>0</v>
          </cell>
          <cell r="M654">
            <v>0</v>
          </cell>
          <cell r="N654">
            <v>27</v>
          </cell>
          <cell r="O654" t="str">
            <v>Wendy</v>
          </cell>
          <cell r="P654">
            <v>0</v>
          </cell>
          <cell r="Q654">
            <v>0</v>
          </cell>
          <cell r="R654">
            <v>0</v>
          </cell>
          <cell r="T654">
            <v>27</v>
          </cell>
          <cell r="U654">
            <v>41464</v>
          </cell>
          <cell r="V654">
            <v>0</v>
          </cell>
          <cell r="W654" t="str">
            <v>Semana 26</v>
          </cell>
          <cell r="Y654">
            <v>1615</v>
          </cell>
        </row>
        <row r="655">
          <cell r="E655">
            <v>10328</v>
          </cell>
          <cell r="F655" t="str">
            <v>a - Entregado</v>
          </cell>
          <cell r="G655" t="str">
            <v>12 08</v>
          </cell>
          <cell r="H655">
            <v>41141</v>
          </cell>
          <cell r="I655">
            <v>0</v>
          </cell>
          <cell r="J655" t="str">
            <v>Diego Majdalani</v>
          </cell>
          <cell r="K655">
            <v>0.1999999999998181</v>
          </cell>
          <cell r="L655">
            <v>0.9999433299331294</v>
          </cell>
          <cell r="M655">
            <v>0</v>
          </cell>
          <cell r="N655">
            <v>34</v>
          </cell>
          <cell r="O655" t="str">
            <v>Gaby</v>
          </cell>
          <cell r="P655">
            <v>0</v>
          </cell>
          <cell r="Q655">
            <v>0</v>
          </cell>
          <cell r="R655">
            <v>0</v>
          </cell>
          <cell r="T655">
            <v>34</v>
          </cell>
          <cell r="U655">
            <v>41513</v>
          </cell>
          <cell r="V655">
            <v>0</v>
          </cell>
          <cell r="W655" t="str">
            <v>Semana 26</v>
          </cell>
          <cell r="Y655">
            <v>3529.2</v>
          </cell>
        </row>
        <row r="656">
          <cell r="E656">
            <v>10329</v>
          </cell>
          <cell r="F656" t="str">
            <v>h - Anulado</v>
          </cell>
          <cell r="I656">
            <v>0</v>
          </cell>
          <cell r="J656" t="str">
            <v>REEMPLAZO 13342</v>
          </cell>
          <cell r="K656">
            <v>0</v>
          </cell>
          <cell r="L656">
            <v>0</v>
          </cell>
          <cell r="M656">
            <v>0</v>
          </cell>
          <cell r="N656">
            <v>36</v>
          </cell>
          <cell r="O656" t="str">
            <v>Clarisa</v>
          </cell>
          <cell r="P656">
            <v>0</v>
          </cell>
          <cell r="Q656">
            <v>0</v>
          </cell>
          <cell r="R656">
            <v>0</v>
          </cell>
          <cell r="T656">
            <v>36</v>
          </cell>
          <cell r="U656">
            <v>41527</v>
          </cell>
          <cell r="V656">
            <v>0</v>
          </cell>
          <cell r="Y656">
            <v>0</v>
          </cell>
        </row>
        <row r="657">
          <cell r="E657">
            <v>10330</v>
          </cell>
          <cell r="F657" t="str">
            <v>a - Entregado</v>
          </cell>
          <cell r="G657" t="str">
            <v>12 10</v>
          </cell>
          <cell r="H657">
            <v>41192</v>
          </cell>
          <cell r="I657">
            <v>0</v>
          </cell>
          <cell r="J657" t="str">
            <v>Magdalena Erriest</v>
          </cell>
          <cell r="K657">
            <v>2</v>
          </cell>
          <cell r="L657">
            <v>0.99852071005917165</v>
          </cell>
          <cell r="M657">
            <v>0</v>
          </cell>
          <cell r="N657">
            <v>30</v>
          </cell>
          <cell r="O657" t="str">
            <v>Carla/Gaby</v>
          </cell>
          <cell r="P657">
            <v>0</v>
          </cell>
          <cell r="Q657">
            <v>0</v>
          </cell>
          <cell r="R657">
            <v>0</v>
          </cell>
          <cell r="T657">
            <v>30</v>
          </cell>
          <cell r="U657">
            <v>41485</v>
          </cell>
          <cell r="V657">
            <v>0</v>
          </cell>
          <cell r="W657" t="str">
            <v>Semana 26</v>
          </cell>
          <cell r="Y657">
            <v>1352</v>
          </cell>
        </row>
        <row r="658">
          <cell r="E658">
            <v>10331</v>
          </cell>
          <cell r="F658" t="str">
            <v>a - Entregado</v>
          </cell>
          <cell r="G658" t="str">
            <v>12 09</v>
          </cell>
          <cell r="H658">
            <v>41181</v>
          </cell>
          <cell r="I658">
            <v>0</v>
          </cell>
          <cell r="J658" t="str">
            <v>CORDOBA - Agioletto</v>
          </cell>
          <cell r="K658">
            <v>0</v>
          </cell>
          <cell r="L658">
            <v>1</v>
          </cell>
          <cell r="M658">
            <v>0</v>
          </cell>
          <cell r="N658">
            <v>36</v>
          </cell>
          <cell r="O658" t="str">
            <v>Clarisa</v>
          </cell>
          <cell r="P658">
            <v>0</v>
          </cell>
          <cell r="Q658">
            <v>0</v>
          </cell>
          <cell r="R658">
            <v>0</v>
          </cell>
          <cell r="S658" t="str">
            <v>C</v>
          </cell>
          <cell r="T658">
            <v>36</v>
          </cell>
          <cell r="U658">
            <v>41527</v>
          </cell>
          <cell r="V658">
            <v>0</v>
          </cell>
          <cell r="W658" t="str">
            <v>Semana 26</v>
          </cell>
          <cell r="Y658">
            <v>2188</v>
          </cell>
        </row>
        <row r="659">
          <cell r="E659">
            <v>10332</v>
          </cell>
          <cell r="F659" t="str">
            <v>a - Entregado</v>
          </cell>
          <cell r="G659" t="str">
            <v>12 08</v>
          </cell>
          <cell r="H659">
            <v>41148</v>
          </cell>
          <cell r="I659">
            <v>0</v>
          </cell>
          <cell r="J659" t="str">
            <v>Veronica de Ana</v>
          </cell>
          <cell r="K659">
            <v>0</v>
          </cell>
          <cell r="L659">
            <v>1</v>
          </cell>
          <cell r="M659">
            <v>0</v>
          </cell>
          <cell r="N659">
            <v>34</v>
          </cell>
          <cell r="O659" t="str">
            <v>Lucia</v>
          </cell>
          <cell r="P659">
            <v>0</v>
          </cell>
          <cell r="Q659">
            <v>0</v>
          </cell>
          <cell r="R659">
            <v>0</v>
          </cell>
          <cell r="T659">
            <v>34</v>
          </cell>
          <cell r="U659">
            <v>41513</v>
          </cell>
          <cell r="V659">
            <v>0</v>
          </cell>
          <cell r="W659" t="str">
            <v>Semana 26</v>
          </cell>
          <cell r="Y659">
            <v>3097</v>
          </cell>
        </row>
        <row r="660">
          <cell r="E660">
            <v>10333</v>
          </cell>
          <cell r="F660" t="str">
            <v>a - Entregado</v>
          </cell>
          <cell r="G660" t="str">
            <v>12 08</v>
          </cell>
          <cell r="H660">
            <v>41122</v>
          </cell>
          <cell r="I660">
            <v>0</v>
          </cell>
          <cell r="J660" t="str">
            <v>Silvina Cerrizuela</v>
          </cell>
          <cell r="K660">
            <v>0</v>
          </cell>
          <cell r="L660">
            <v>1</v>
          </cell>
          <cell r="M660">
            <v>0</v>
          </cell>
          <cell r="N660">
            <v>34</v>
          </cell>
          <cell r="O660" t="str">
            <v>Gaby</v>
          </cell>
          <cell r="P660" t="str">
            <v>B-5-067</v>
          </cell>
          <cell r="Q660">
            <v>3250</v>
          </cell>
          <cell r="R660" t="str">
            <v>2012-07-Jul</v>
          </cell>
          <cell r="T660">
            <v>34</v>
          </cell>
          <cell r="U660">
            <v>41513</v>
          </cell>
          <cell r="V660">
            <v>0</v>
          </cell>
          <cell r="W660" t="str">
            <v>Semana 26</v>
          </cell>
          <cell r="Y660">
            <v>3250</v>
          </cell>
        </row>
        <row r="661">
          <cell r="E661">
            <v>10334</v>
          </cell>
          <cell r="F661" t="str">
            <v>a - Entregado</v>
          </cell>
          <cell r="G661" t="str">
            <v>12 10</v>
          </cell>
          <cell r="H661">
            <v>41191</v>
          </cell>
          <cell r="I661">
            <v>0</v>
          </cell>
          <cell r="J661" t="str">
            <v xml:space="preserve">ROSARIO - Silvia Horner </v>
          </cell>
          <cell r="K661">
            <v>-0.47165289256372489</v>
          </cell>
          <cell r="L661">
            <v>1.0000221743532838</v>
          </cell>
          <cell r="M661">
            <v>0</v>
          </cell>
          <cell r="N661">
            <v>36</v>
          </cell>
          <cell r="O661" t="str">
            <v>Clarisa</v>
          </cell>
          <cell r="P661">
            <v>0</v>
          </cell>
          <cell r="Q661">
            <v>0</v>
          </cell>
          <cell r="R661">
            <v>0</v>
          </cell>
          <cell r="S661" t="str">
            <v>R</v>
          </cell>
          <cell r="T661">
            <v>36</v>
          </cell>
          <cell r="U661">
            <v>41527</v>
          </cell>
          <cell r="V661">
            <v>0</v>
          </cell>
          <cell r="W661" t="str">
            <v>Semana 26</v>
          </cell>
          <cell r="Y661">
            <v>21270.198347107438</v>
          </cell>
        </row>
        <row r="662">
          <cell r="E662">
            <v>10335</v>
          </cell>
          <cell r="F662" t="str">
            <v>a - Entregado</v>
          </cell>
          <cell r="G662" t="str">
            <v>12 10</v>
          </cell>
          <cell r="H662">
            <v>41191</v>
          </cell>
          <cell r="I662">
            <v>0</v>
          </cell>
          <cell r="J662" t="str">
            <v xml:space="preserve">ROSARIO - Silvia Horner </v>
          </cell>
          <cell r="K662">
            <v>8.2644628100752016E-3</v>
          </cell>
          <cell r="L662">
            <v>0.99999711437187089</v>
          </cell>
          <cell r="M662">
            <v>0</v>
          </cell>
          <cell r="N662">
            <v>36</v>
          </cell>
          <cell r="O662" t="str">
            <v>Clarisa</v>
          </cell>
          <cell r="P662">
            <v>0</v>
          </cell>
          <cell r="Q662">
            <v>0</v>
          </cell>
          <cell r="R662">
            <v>0</v>
          </cell>
          <cell r="S662" t="str">
            <v>R</v>
          </cell>
          <cell r="T662">
            <v>36</v>
          </cell>
          <cell r="U662">
            <v>41527</v>
          </cell>
          <cell r="V662">
            <v>0</v>
          </cell>
          <cell r="W662" t="str">
            <v>Semana 26</v>
          </cell>
          <cell r="Y662">
            <v>2864.0082644628101</v>
          </cell>
        </row>
        <row r="663">
          <cell r="E663">
            <v>10336</v>
          </cell>
          <cell r="F663" t="str">
            <v>a - Entregado</v>
          </cell>
          <cell r="G663" t="str">
            <v>12 10</v>
          </cell>
          <cell r="H663">
            <v>41193</v>
          </cell>
          <cell r="I663">
            <v>0</v>
          </cell>
          <cell r="J663" t="str">
            <v>Valeria Ito</v>
          </cell>
          <cell r="K663">
            <v>0</v>
          </cell>
          <cell r="L663">
            <v>1</v>
          </cell>
          <cell r="M663">
            <v>0</v>
          </cell>
          <cell r="N663">
            <v>36</v>
          </cell>
          <cell r="O663" t="str">
            <v>Wendy</v>
          </cell>
          <cell r="P663" t="str">
            <v>A-3-060</v>
          </cell>
          <cell r="Q663">
            <v>8150</v>
          </cell>
          <cell r="R663" t="str">
            <v>2012-07-Jul</v>
          </cell>
          <cell r="T663">
            <v>36</v>
          </cell>
          <cell r="U663">
            <v>41527</v>
          </cell>
          <cell r="V663">
            <v>0</v>
          </cell>
          <cell r="W663" t="str">
            <v>Semana 26</v>
          </cell>
          <cell r="Y663">
            <v>8150</v>
          </cell>
        </row>
        <row r="664">
          <cell r="E664">
            <v>10337</v>
          </cell>
          <cell r="F664" t="str">
            <v>a - Entregado</v>
          </cell>
          <cell r="G664" t="str">
            <v>12 09</v>
          </cell>
          <cell r="H664">
            <v>41158</v>
          </cell>
          <cell r="I664">
            <v>0</v>
          </cell>
          <cell r="J664" t="str">
            <v>Beatriz Perez</v>
          </cell>
          <cell r="K664">
            <v>-0.40000000000009095</v>
          </cell>
          <cell r="L664">
            <v>1.0001479837217906</v>
          </cell>
          <cell r="M664">
            <v>0</v>
          </cell>
          <cell r="N664">
            <v>34</v>
          </cell>
          <cell r="O664" t="str">
            <v>Wendy</v>
          </cell>
          <cell r="P664">
            <v>0</v>
          </cell>
          <cell r="Q664">
            <v>0</v>
          </cell>
          <cell r="R664">
            <v>0</v>
          </cell>
          <cell r="T664">
            <v>34</v>
          </cell>
          <cell r="U664">
            <v>41513</v>
          </cell>
          <cell r="V664">
            <v>0</v>
          </cell>
          <cell r="W664" t="str">
            <v>Semana 26</v>
          </cell>
          <cell r="Y664">
            <v>2703</v>
          </cell>
        </row>
        <row r="665">
          <cell r="E665">
            <v>10338</v>
          </cell>
          <cell r="F665" t="str">
            <v>a - Entregado</v>
          </cell>
          <cell r="G665" t="str">
            <v>12 11</v>
          </cell>
          <cell r="H665">
            <v>41221</v>
          </cell>
          <cell r="I665">
            <v>0</v>
          </cell>
          <cell r="J665" t="str">
            <v>Carlos Yacopini</v>
          </cell>
          <cell r="K665">
            <v>0</v>
          </cell>
          <cell r="L665">
            <v>1</v>
          </cell>
          <cell r="M665">
            <v>0</v>
          </cell>
          <cell r="N665">
            <v>36</v>
          </cell>
          <cell r="O665" t="str">
            <v>Lucia</v>
          </cell>
          <cell r="P665">
            <v>0</v>
          </cell>
          <cell r="Q665">
            <v>0</v>
          </cell>
          <cell r="R665">
            <v>0</v>
          </cell>
          <cell r="T665">
            <v>36</v>
          </cell>
          <cell r="U665">
            <v>41527</v>
          </cell>
          <cell r="V665">
            <v>0</v>
          </cell>
          <cell r="W665" t="str">
            <v>Semana 26</v>
          </cell>
          <cell r="Y665">
            <v>6861</v>
          </cell>
        </row>
        <row r="666">
          <cell r="E666">
            <v>10339</v>
          </cell>
          <cell r="F666" t="str">
            <v>a - Entregado</v>
          </cell>
          <cell r="G666" t="str">
            <v>12 10</v>
          </cell>
          <cell r="H666">
            <v>41209</v>
          </cell>
          <cell r="J666" t="str">
            <v>Gabriel Lovianco</v>
          </cell>
          <cell r="K666">
            <v>0</v>
          </cell>
          <cell r="L666">
            <v>1</v>
          </cell>
          <cell r="M666">
            <v>0</v>
          </cell>
          <cell r="N666">
            <v>36</v>
          </cell>
          <cell r="O666" t="str">
            <v>Lucia</v>
          </cell>
          <cell r="P666">
            <v>0</v>
          </cell>
          <cell r="Q666">
            <v>0</v>
          </cell>
          <cell r="R666">
            <v>0</v>
          </cell>
          <cell r="T666">
            <v>36</v>
          </cell>
          <cell r="U666">
            <v>41527</v>
          </cell>
          <cell r="V666">
            <v>0</v>
          </cell>
          <cell r="W666" t="str">
            <v>Semana 26</v>
          </cell>
          <cell r="Y666">
            <v>14520</v>
          </cell>
        </row>
        <row r="667">
          <cell r="E667">
            <v>10340</v>
          </cell>
          <cell r="F667" t="str">
            <v>a - Entregado</v>
          </cell>
          <cell r="G667" t="str">
            <v>12 10</v>
          </cell>
          <cell r="H667">
            <v>41197</v>
          </cell>
          <cell r="I667">
            <v>0</v>
          </cell>
          <cell r="J667" t="str">
            <v>Jazmin Zuccaro</v>
          </cell>
          <cell r="K667">
            <v>0</v>
          </cell>
          <cell r="L667">
            <v>1</v>
          </cell>
          <cell r="M667">
            <v>0</v>
          </cell>
          <cell r="N667">
            <v>36</v>
          </cell>
          <cell r="O667" t="str">
            <v>Wendy/Lucia</v>
          </cell>
          <cell r="P667">
            <v>0</v>
          </cell>
          <cell r="Q667">
            <v>0</v>
          </cell>
          <cell r="R667">
            <v>0</v>
          </cell>
          <cell r="T667">
            <v>36</v>
          </cell>
          <cell r="U667">
            <v>41527</v>
          </cell>
          <cell r="V667">
            <v>0</v>
          </cell>
          <cell r="W667" t="str">
            <v>Semana 26</v>
          </cell>
          <cell r="Y667">
            <v>16270</v>
          </cell>
        </row>
        <row r="668">
          <cell r="E668">
            <v>10341</v>
          </cell>
          <cell r="F668" t="str">
            <v>a - Entregado</v>
          </cell>
          <cell r="G668" t="str">
            <v>12 10</v>
          </cell>
          <cell r="H668">
            <v>41202</v>
          </cell>
          <cell r="I668">
            <v>0</v>
          </cell>
          <cell r="J668" t="str">
            <v>Cesar Eduardo Gali</v>
          </cell>
          <cell r="K668">
            <v>0</v>
          </cell>
          <cell r="L668">
            <v>1</v>
          </cell>
          <cell r="M668">
            <v>0</v>
          </cell>
          <cell r="N668">
            <v>36</v>
          </cell>
          <cell r="O668" t="str">
            <v>Lucia</v>
          </cell>
          <cell r="P668">
            <v>0</v>
          </cell>
          <cell r="Q668">
            <v>0</v>
          </cell>
          <cell r="R668">
            <v>0</v>
          </cell>
          <cell r="T668">
            <v>36</v>
          </cell>
          <cell r="U668">
            <v>41527</v>
          </cell>
          <cell r="V668">
            <v>0</v>
          </cell>
          <cell r="W668" t="str">
            <v>Semana 26</v>
          </cell>
          <cell r="Y668">
            <v>17732</v>
          </cell>
        </row>
        <row r="669">
          <cell r="E669">
            <v>10342</v>
          </cell>
          <cell r="F669" t="str">
            <v>a - Entregado</v>
          </cell>
          <cell r="G669" t="str">
            <v>12 10</v>
          </cell>
          <cell r="H669">
            <v>41209</v>
          </cell>
          <cell r="I669">
            <v>0</v>
          </cell>
          <cell r="J669" t="str">
            <v>Alejandro Ovejero MODIFICACION 1</v>
          </cell>
          <cell r="K669">
            <v>0</v>
          </cell>
          <cell r="L669">
            <v>1</v>
          </cell>
          <cell r="M669">
            <v>0</v>
          </cell>
          <cell r="N669">
            <v>36</v>
          </cell>
          <cell r="O669" t="str">
            <v>Clarisa</v>
          </cell>
          <cell r="P669">
            <v>0</v>
          </cell>
          <cell r="Q669">
            <v>0</v>
          </cell>
          <cell r="R669">
            <v>0</v>
          </cell>
          <cell r="T669">
            <v>36</v>
          </cell>
          <cell r="U669">
            <v>41527</v>
          </cell>
          <cell r="V669">
            <v>0</v>
          </cell>
          <cell r="W669" t="str">
            <v>Semana 26</v>
          </cell>
          <cell r="Y669">
            <v>15997</v>
          </cell>
        </row>
        <row r="670">
          <cell r="E670">
            <v>10343</v>
          </cell>
          <cell r="F670" t="str">
            <v>a - Entregado</v>
          </cell>
          <cell r="G670" t="str">
            <v>12 10</v>
          </cell>
          <cell r="H670">
            <v>41184</v>
          </cell>
          <cell r="I670">
            <v>0</v>
          </cell>
          <cell r="J670" t="str">
            <v>Carlos Pedeflous</v>
          </cell>
          <cell r="K670">
            <v>0</v>
          </cell>
          <cell r="L670">
            <v>1</v>
          </cell>
          <cell r="M670">
            <v>0</v>
          </cell>
          <cell r="N670">
            <v>36</v>
          </cell>
          <cell r="O670" t="str">
            <v>Gaby</v>
          </cell>
          <cell r="P670">
            <v>0</v>
          </cell>
          <cell r="Q670">
            <v>0</v>
          </cell>
          <cell r="R670">
            <v>0</v>
          </cell>
          <cell r="T670">
            <v>36</v>
          </cell>
          <cell r="U670">
            <v>41527</v>
          </cell>
          <cell r="V670">
            <v>0</v>
          </cell>
          <cell r="W670" t="str">
            <v>Semana 26</v>
          </cell>
          <cell r="Y670">
            <v>8694</v>
          </cell>
        </row>
        <row r="671">
          <cell r="E671">
            <v>10344</v>
          </cell>
          <cell r="F671" t="str">
            <v>a - Entregado</v>
          </cell>
          <cell r="G671" t="str">
            <v>12 09</v>
          </cell>
          <cell r="H671">
            <v>41179</v>
          </cell>
          <cell r="I671">
            <v>0</v>
          </cell>
          <cell r="J671" t="str">
            <v>Leila Serebrinsky</v>
          </cell>
          <cell r="K671">
            <v>0</v>
          </cell>
          <cell r="L671">
            <v>1</v>
          </cell>
          <cell r="M671">
            <v>0</v>
          </cell>
          <cell r="N671">
            <v>36</v>
          </cell>
          <cell r="O671" t="str">
            <v>Wendy</v>
          </cell>
          <cell r="P671">
            <v>0</v>
          </cell>
          <cell r="Q671">
            <v>0</v>
          </cell>
          <cell r="R671">
            <v>0</v>
          </cell>
          <cell r="T671">
            <v>36</v>
          </cell>
          <cell r="U671">
            <v>41527</v>
          </cell>
          <cell r="V671">
            <v>0</v>
          </cell>
          <cell r="W671" t="str">
            <v>Semana 26</v>
          </cell>
          <cell r="Y671">
            <v>16500</v>
          </cell>
        </row>
        <row r="672">
          <cell r="E672">
            <v>10345</v>
          </cell>
          <cell r="F672" t="str">
            <v>a - Entregado</v>
          </cell>
          <cell r="G672" t="str">
            <v>12 10</v>
          </cell>
          <cell r="H672">
            <v>41208</v>
          </cell>
          <cell r="I672">
            <v>0</v>
          </cell>
          <cell r="J672" t="str">
            <v xml:space="preserve">ROSARIO - Federico Gentile </v>
          </cell>
          <cell r="K672">
            <v>0</v>
          </cell>
          <cell r="L672">
            <v>1</v>
          </cell>
          <cell r="M672">
            <v>0</v>
          </cell>
          <cell r="N672">
            <v>36</v>
          </cell>
          <cell r="O672" t="str">
            <v>Clarisa</v>
          </cell>
          <cell r="P672">
            <v>0</v>
          </cell>
          <cell r="Q672">
            <v>0</v>
          </cell>
          <cell r="R672">
            <v>0</v>
          </cell>
          <cell r="S672" t="str">
            <v>R</v>
          </cell>
          <cell r="T672">
            <v>36</v>
          </cell>
          <cell r="U672">
            <v>41527</v>
          </cell>
          <cell r="V672">
            <v>0</v>
          </cell>
          <cell r="W672" t="str">
            <v>Semana 26</v>
          </cell>
          <cell r="Y672">
            <v>9792</v>
          </cell>
        </row>
        <row r="673">
          <cell r="E673">
            <v>10346</v>
          </cell>
          <cell r="F673" t="str">
            <v>a - Entregado</v>
          </cell>
          <cell r="G673" t="str">
            <v>12 09</v>
          </cell>
          <cell r="H673">
            <v>41181</v>
          </cell>
          <cell r="I673">
            <v>0</v>
          </cell>
          <cell r="J673" t="str">
            <v xml:space="preserve">ROSARIO - Maria Gabriela Misto </v>
          </cell>
          <cell r="K673">
            <v>0</v>
          </cell>
          <cell r="L673">
            <v>1</v>
          </cell>
          <cell r="M673">
            <v>0</v>
          </cell>
          <cell r="N673">
            <v>37</v>
          </cell>
          <cell r="O673" t="str">
            <v>Clarisa</v>
          </cell>
          <cell r="P673">
            <v>0</v>
          </cell>
          <cell r="Q673">
            <v>0</v>
          </cell>
          <cell r="R673">
            <v>0</v>
          </cell>
          <cell r="S673" t="str">
            <v>R</v>
          </cell>
          <cell r="T673">
            <v>37</v>
          </cell>
          <cell r="U673">
            <v>41534</v>
          </cell>
          <cell r="V673">
            <v>0</v>
          </cell>
          <cell r="W673" t="str">
            <v>Semana 27</v>
          </cell>
          <cell r="Y673">
            <v>10998</v>
          </cell>
        </row>
        <row r="674">
          <cell r="E674">
            <v>10347</v>
          </cell>
          <cell r="F674" t="str">
            <v>a - Entregado</v>
          </cell>
          <cell r="G674" t="str">
            <v>12 09</v>
          </cell>
          <cell r="H674">
            <v>41181</v>
          </cell>
          <cell r="I674">
            <v>0</v>
          </cell>
          <cell r="J674" t="str">
            <v>Gabriela Lopez</v>
          </cell>
          <cell r="K674">
            <v>1636.6000000000004</v>
          </cell>
          <cell r="L674">
            <v>0.72117350415701231</v>
          </cell>
          <cell r="M674">
            <v>0</v>
          </cell>
          <cell r="N674">
            <v>32</v>
          </cell>
          <cell r="O674" t="str">
            <v>Gaby</v>
          </cell>
          <cell r="P674">
            <v>0</v>
          </cell>
          <cell r="Q674">
            <v>0</v>
          </cell>
          <cell r="R674">
            <v>0</v>
          </cell>
          <cell r="T674">
            <v>32</v>
          </cell>
          <cell r="U674">
            <v>41499</v>
          </cell>
          <cell r="V674">
            <v>0</v>
          </cell>
          <cell r="W674" t="str">
            <v>Semana 27</v>
          </cell>
          <cell r="Y674">
            <v>5869.6</v>
          </cell>
        </row>
        <row r="675">
          <cell r="E675">
            <v>10348</v>
          </cell>
          <cell r="F675" t="str">
            <v>a - Entregado</v>
          </cell>
          <cell r="G675" t="str">
            <v>12 10</v>
          </cell>
          <cell r="H675">
            <v>41206</v>
          </cell>
          <cell r="I675">
            <v>0</v>
          </cell>
          <cell r="J675" t="str">
            <v>Gustavo Pistone</v>
          </cell>
          <cell r="K675">
            <v>-0.2000000000007276</v>
          </cell>
          <cell r="L675">
            <v>1.0000149714046171</v>
          </cell>
          <cell r="M675">
            <v>0</v>
          </cell>
          <cell r="N675">
            <v>37</v>
          </cell>
          <cell r="O675" t="str">
            <v>Gaby</v>
          </cell>
          <cell r="P675">
            <v>0</v>
          </cell>
          <cell r="Q675">
            <v>0</v>
          </cell>
          <cell r="R675">
            <v>0</v>
          </cell>
          <cell r="T675">
            <v>37</v>
          </cell>
          <cell r="U675">
            <v>41534</v>
          </cell>
          <cell r="V675">
            <v>0</v>
          </cell>
          <cell r="W675" t="str">
            <v>Semana 27</v>
          </cell>
          <cell r="Y675">
            <v>13358.8</v>
          </cell>
        </row>
        <row r="676">
          <cell r="E676">
            <v>10349</v>
          </cell>
          <cell r="F676" t="str">
            <v>a - Entregado</v>
          </cell>
          <cell r="G676" t="str">
            <v>12 10</v>
          </cell>
          <cell r="H676">
            <v>41185</v>
          </cell>
          <cell r="I676">
            <v>0</v>
          </cell>
          <cell r="J676" t="str">
            <v>Juan Pizzi</v>
          </cell>
          <cell r="K676">
            <v>12.989999999999782</v>
          </cell>
          <cell r="L676">
            <v>0.99895410628019321</v>
          </cell>
          <cell r="M676">
            <v>0</v>
          </cell>
          <cell r="N676">
            <v>34</v>
          </cell>
          <cell r="O676" t="str">
            <v>Wendy</v>
          </cell>
          <cell r="P676">
            <v>0</v>
          </cell>
          <cell r="Q676">
            <v>0</v>
          </cell>
          <cell r="R676">
            <v>0</v>
          </cell>
          <cell r="T676">
            <v>34</v>
          </cell>
          <cell r="U676">
            <v>41513</v>
          </cell>
          <cell r="V676">
            <v>0</v>
          </cell>
          <cell r="W676" t="str">
            <v>Semana 27</v>
          </cell>
          <cell r="Y676">
            <v>12420</v>
          </cell>
        </row>
        <row r="677">
          <cell r="E677">
            <v>10350</v>
          </cell>
          <cell r="F677" t="str">
            <v>a - Entregado</v>
          </cell>
          <cell r="G677" t="str">
            <v>12 10</v>
          </cell>
          <cell r="H677">
            <v>41202</v>
          </cell>
          <cell r="I677">
            <v>0</v>
          </cell>
          <cell r="J677" t="str">
            <v>Maximiliano Ades</v>
          </cell>
          <cell r="K677">
            <v>0</v>
          </cell>
          <cell r="L677">
            <v>1</v>
          </cell>
          <cell r="M677">
            <v>0</v>
          </cell>
          <cell r="N677">
            <v>37</v>
          </cell>
          <cell r="O677" t="str">
            <v>Gaby</v>
          </cell>
          <cell r="P677" t="str">
            <v>A-5-038</v>
          </cell>
          <cell r="Q677">
            <v>20000</v>
          </cell>
          <cell r="R677" t="str">
            <v>2012-07-Jul</v>
          </cell>
          <cell r="T677">
            <v>37</v>
          </cell>
          <cell r="U677">
            <v>41534</v>
          </cell>
          <cell r="V677">
            <v>0</v>
          </cell>
          <cell r="W677" t="str">
            <v>Semana 27</v>
          </cell>
          <cell r="Y677">
            <v>26053</v>
          </cell>
        </row>
        <row r="678">
          <cell r="E678">
            <v>10351</v>
          </cell>
          <cell r="F678" t="str">
            <v>a - Entregado</v>
          </cell>
          <cell r="G678" t="str">
            <v>12 10</v>
          </cell>
          <cell r="H678">
            <v>41193</v>
          </cell>
          <cell r="I678">
            <v>0</v>
          </cell>
          <cell r="J678" t="str">
            <v>CORDOBA - Agioletto</v>
          </cell>
          <cell r="K678">
            <v>0</v>
          </cell>
          <cell r="L678">
            <v>1</v>
          </cell>
          <cell r="M678">
            <v>0</v>
          </cell>
          <cell r="N678">
            <v>37</v>
          </cell>
          <cell r="O678" t="str">
            <v>Clarisa</v>
          </cell>
          <cell r="P678">
            <v>0</v>
          </cell>
          <cell r="Q678">
            <v>0</v>
          </cell>
          <cell r="R678">
            <v>0</v>
          </cell>
          <cell r="S678" t="str">
            <v>C</v>
          </cell>
          <cell r="T678">
            <v>37</v>
          </cell>
          <cell r="U678">
            <v>41534</v>
          </cell>
          <cell r="V678">
            <v>0</v>
          </cell>
          <cell r="W678" t="str">
            <v>Semana 27</v>
          </cell>
          <cell r="Y678">
            <v>4328</v>
          </cell>
        </row>
        <row r="679">
          <cell r="E679">
            <v>10352</v>
          </cell>
          <cell r="F679" t="str">
            <v>a - Entregado</v>
          </cell>
          <cell r="G679" t="str">
            <v>12 10</v>
          </cell>
          <cell r="H679">
            <v>41193</v>
          </cell>
          <cell r="I679">
            <v>0</v>
          </cell>
          <cell r="J679" t="str">
            <v>Fabian Vischi</v>
          </cell>
          <cell r="K679">
            <v>-0.2000000000007276</v>
          </cell>
          <cell r="L679">
            <v>1.0000065458306333</v>
          </cell>
          <cell r="M679">
            <v>0</v>
          </cell>
          <cell r="N679">
            <v>37</v>
          </cell>
          <cell r="O679" t="str">
            <v>Gaby</v>
          </cell>
          <cell r="P679" t="str">
            <v>Facturar</v>
          </cell>
          <cell r="Q679">
            <v>0</v>
          </cell>
          <cell r="R679">
            <v>0</v>
          </cell>
          <cell r="T679">
            <v>37</v>
          </cell>
          <cell r="U679">
            <v>41534</v>
          </cell>
          <cell r="V679">
            <v>0</v>
          </cell>
          <cell r="W679" t="str">
            <v>Semana 27</v>
          </cell>
          <cell r="Y679">
            <v>30553.8</v>
          </cell>
        </row>
        <row r="680">
          <cell r="E680">
            <v>10353</v>
          </cell>
          <cell r="F680" t="str">
            <v>a - Entregado</v>
          </cell>
          <cell r="G680" t="str">
            <v>12 08</v>
          </cell>
          <cell r="H680">
            <v>41131</v>
          </cell>
          <cell r="I680">
            <v>0</v>
          </cell>
          <cell r="J680" t="str">
            <v>CORDOBA - Agioletto</v>
          </cell>
          <cell r="K680">
            <v>0</v>
          </cell>
          <cell r="L680">
            <v>1</v>
          </cell>
          <cell r="M680">
            <v>0</v>
          </cell>
          <cell r="N680">
            <v>31</v>
          </cell>
          <cell r="O680" t="str">
            <v>Clarisa</v>
          </cell>
          <cell r="P680">
            <v>0</v>
          </cell>
          <cell r="Q680">
            <v>0</v>
          </cell>
          <cell r="R680">
            <v>0</v>
          </cell>
          <cell r="S680" t="str">
            <v>C</v>
          </cell>
          <cell r="T680">
            <v>31</v>
          </cell>
          <cell r="U680">
            <v>41492</v>
          </cell>
          <cell r="V680">
            <v>0</v>
          </cell>
          <cell r="W680" t="str">
            <v>Semana 27</v>
          </cell>
          <cell r="Y680">
            <v>263</v>
          </cell>
        </row>
        <row r="681">
          <cell r="E681">
            <v>10354</v>
          </cell>
          <cell r="F681" t="str">
            <v>a - Entregado</v>
          </cell>
          <cell r="G681" t="str">
            <v>12 08</v>
          </cell>
          <cell r="H681">
            <v>41135</v>
          </cell>
          <cell r="I681">
            <v>0</v>
          </cell>
          <cell r="J681" t="str">
            <v>Valeria Micenmacher</v>
          </cell>
          <cell r="K681">
            <v>0</v>
          </cell>
          <cell r="L681">
            <v>1</v>
          </cell>
          <cell r="M681">
            <v>0</v>
          </cell>
          <cell r="N681">
            <v>31</v>
          </cell>
          <cell r="O681" t="str">
            <v>Clarisa</v>
          </cell>
          <cell r="P681">
            <v>0</v>
          </cell>
          <cell r="Q681">
            <v>0</v>
          </cell>
          <cell r="R681">
            <v>0</v>
          </cell>
          <cell r="T681">
            <v>31</v>
          </cell>
          <cell r="U681">
            <v>41492</v>
          </cell>
          <cell r="V681">
            <v>0</v>
          </cell>
          <cell r="W681" t="str">
            <v>Semana 27</v>
          </cell>
          <cell r="Y681">
            <v>1200</v>
          </cell>
        </row>
        <row r="682">
          <cell r="E682">
            <v>10355</v>
          </cell>
          <cell r="F682" t="str">
            <v>a - Entregado</v>
          </cell>
          <cell r="G682" t="str">
            <v>12 10</v>
          </cell>
          <cell r="H682">
            <v>41189</v>
          </cell>
          <cell r="I682">
            <v>0</v>
          </cell>
          <cell r="J682" t="str">
            <v>Marisa y Pablo Braier</v>
          </cell>
          <cell r="K682">
            <v>0</v>
          </cell>
          <cell r="L682">
            <v>1</v>
          </cell>
          <cell r="M682">
            <v>0</v>
          </cell>
          <cell r="N682">
            <v>35</v>
          </cell>
          <cell r="O682" t="str">
            <v>Wendy</v>
          </cell>
          <cell r="P682">
            <v>0</v>
          </cell>
          <cell r="Q682">
            <v>0</v>
          </cell>
          <cell r="R682">
            <v>0</v>
          </cell>
          <cell r="T682">
            <v>35</v>
          </cell>
          <cell r="U682">
            <v>41520</v>
          </cell>
          <cell r="V682">
            <v>0</v>
          </cell>
          <cell r="W682" t="str">
            <v>Semana 27</v>
          </cell>
          <cell r="Y682">
            <v>21320</v>
          </cell>
        </row>
        <row r="683">
          <cell r="E683">
            <v>10356</v>
          </cell>
          <cell r="F683" t="str">
            <v>a - Entregado</v>
          </cell>
          <cell r="G683" t="str">
            <v>12 07</v>
          </cell>
          <cell r="H683" t="str">
            <v>?</v>
          </cell>
          <cell r="I683">
            <v>0</v>
          </cell>
          <cell r="J683" t="str">
            <v>Marcela Rebon</v>
          </cell>
          <cell r="K683">
            <v>265</v>
          </cell>
          <cell r="L683">
            <v>0.43010752688172044</v>
          </cell>
          <cell r="M683">
            <v>0</v>
          </cell>
          <cell r="N683">
            <v>31</v>
          </cell>
          <cell r="O683" t="str">
            <v>Lucia</v>
          </cell>
          <cell r="P683">
            <v>0</v>
          </cell>
          <cell r="Q683">
            <v>0</v>
          </cell>
          <cell r="R683">
            <v>0</v>
          </cell>
          <cell r="T683">
            <v>31</v>
          </cell>
          <cell r="U683">
            <v>41492</v>
          </cell>
          <cell r="V683">
            <v>0</v>
          </cell>
          <cell r="W683" t="str">
            <v>Semana 27</v>
          </cell>
          <cell r="Y683">
            <v>465</v>
          </cell>
        </row>
        <row r="684">
          <cell r="E684">
            <v>10357</v>
          </cell>
          <cell r="F684" t="str">
            <v>a - Entregado</v>
          </cell>
          <cell r="G684" t="str">
            <v>12 08</v>
          </cell>
          <cell r="H684">
            <v>41131</v>
          </cell>
          <cell r="I684">
            <v>0</v>
          </cell>
          <cell r="J684" t="str">
            <v>ROSARIO - Agioletto</v>
          </cell>
          <cell r="K684">
            <v>0</v>
          </cell>
          <cell r="L684">
            <v>1</v>
          </cell>
          <cell r="M684">
            <v>0</v>
          </cell>
          <cell r="N684">
            <v>29</v>
          </cell>
          <cell r="O684" t="str">
            <v>Clarisa</v>
          </cell>
          <cell r="P684">
            <v>0</v>
          </cell>
          <cell r="Q684">
            <v>0</v>
          </cell>
          <cell r="R684">
            <v>0</v>
          </cell>
          <cell r="S684" t="str">
            <v>R</v>
          </cell>
          <cell r="T684">
            <v>29</v>
          </cell>
          <cell r="U684">
            <v>41478</v>
          </cell>
          <cell r="V684">
            <v>0</v>
          </cell>
          <cell r="W684" t="str">
            <v>Semana 27</v>
          </cell>
          <cell r="Y684">
            <v>146</v>
          </cell>
        </row>
        <row r="685">
          <cell r="E685">
            <v>10358</v>
          </cell>
          <cell r="F685" t="str">
            <v>a - Entregado</v>
          </cell>
          <cell r="G685" t="str">
            <v>12 08</v>
          </cell>
          <cell r="H685">
            <v>41136</v>
          </cell>
          <cell r="I685">
            <v>0</v>
          </cell>
          <cell r="J685" t="str">
            <v>Andrea de Rensis</v>
          </cell>
          <cell r="K685">
            <v>0</v>
          </cell>
          <cell r="L685">
            <v>1</v>
          </cell>
          <cell r="M685">
            <v>0</v>
          </cell>
          <cell r="N685">
            <v>33</v>
          </cell>
          <cell r="O685" t="str">
            <v>Wendy</v>
          </cell>
          <cell r="P685">
            <v>0</v>
          </cell>
          <cell r="Q685">
            <v>0</v>
          </cell>
          <cell r="R685">
            <v>0</v>
          </cell>
          <cell r="T685">
            <v>33</v>
          </cell>
          <cell r="U685">
            <v>41506</v>
          </cell>
          <cell r="V685">
            <v>0</v>
          </cell>
          <cell r="W685" t="str">
            <v>Semana 27</v>
          </cell>
          <cell r="Y685">
            <v>1690</v>
          </cell>
        </row>
        <row r="686">
          <cell r="E686">
            <v>10359</v>
          </cell>
          <cell r="F686" t="str">
            <v>a - Entregado</v>
          </cell>
          <cell r="G686" t="str">
            <v>12 10</v>
          </cell>
          <cell r="H686">
            <v>41207</v>
          </cell>
          <cell r="I686">
            <v>0</v>
          </cell>
          <cell r="J686" t="str">
            <v>Maria Laura Hernandez</v>
          </cell>
          <cell r="K686">
            <v>0</v>
          </cell>
          <cell r="L686">
            <v>1</v>
          </cell>
          <cell r="M686">
            <v>0</v>
          </cell>
          <cell r="N686">
            <v>41</v>
          </cell>
          <cell r="O686" t="str">
            <v>Gaby/Lucia</v>
          </cell>
          <cell r="P686">
            <v>0</v>
          </cell>
          <cell r="Q686">
            <v>0</v>
          </cell>
          <cell r="R686">
            <v>0</v>
          </cell>
          <cell r="T686">
            <v>41</v>
          </cell>
          <cell r="U686">
            <v>41562</v>
          </cell>
          <cell r="V686">
            <v>0</v>
          </cell>
          <cell r="W686" t="str">
            <v>Semana 27</v>
          </cell>
          <cell r="Y686">
            <v>16297</v>
          </cell>
        </row>
        <row r="687">
          <cell r="E687">
            <v>10360</v>
          </cell>
          <cell r="F687" t="str">
            <v>a - Entregado</v>
          </cell>
          <cell r="G687" t="str">
            <v>12 11</v>
          </cell>
          <cell r="H687">
            <v>41215</v>
          </cell>
          <cell r="I687">
            <v>0</v>
          </cell>
          <cell r="J687" t="str">
            <v>ROSARIO - Agioletto</v>
          </cell>
          <cell r="K687">
            <v>0</v>
          </cell>
          <cell r="L687">
            <v>1</v>
          </cell>
          <cell r="M687">
            <v>0</v>
          </cell>
          <cell r="N687">
            <v>37</v>
          </cell>
          <cell r="O687" t="str">
            <v>Clarisa</v>
          </cell>
          <cell r="P687">
            <v>0</v>
          </cell>
          <cell r="Q687">
            <v>0</v>
          </cell>
          <cell r="R687">
            <v>0</v>
          </cell>
          <cell r="S687" t="str">
            <v>R</v>
          </cell>
          <cell r="T687">
            <v>37</v>
          </cell>
          <cell r="U687">
            <v>41534</v>
          </cell>
          <cell r="V687">
            <v>0</v>
          </cell>
          <cell r="W687" t="str">
            <v>Semana 27</v>
          </cell>
          <cell r="Y687">
            <v>8967</v>
          </cell>
        </row>
        <row r="688">
          <cell r="E688">
            <v>10361</v>
          </cell>
          <cell r="F688" t="str">
            <v>a - Entregado</v>
          </cell>
          <cell r="G688" t="str">
            <v>12 07</v>
          </cell>
          <cell r="H688">
            <v>41110</v>
          </cell>
          <cell r="I688">
            <v>0</v>
          </cell>
          <cell r="J688" t="str">
            <v>Estela</v>
          </cell>
          <cell r="K688">
            <v>0</v>
          </cell>
          <cell r="L688">
            <v>1</v>
          </cell>
          <cell r="M688">
            <v>0</v>
          </cell>
          <cell r="N688">
            <v>29</v>
          </cell>
          <cell r="O688" t="str">
            <v>Clarisa</v>
          </cell>
          <cell r="P688">
            <v>0</v>
          </cell>
          <cell r="Q688">
            <v>0</v>
          </cell>
          <cell r="R688">
            <v>0</v>
          </cell>
          <cell r="T688">
            <v>29</v>
          </cell>
          <cell r="U688">
            <v>41478</v>
          </cell>
          <cell r="V688">
            <v>0</v>
          </cell>
          <cell r="W688" t="str">
            <v>Semana 27</v>
          </cell>
          <cell r="Y688">
            <v>309</v>
          </cell>
        </row>
        <row r="689">
          <cell r="E689">
            <v>10362</v>
          </cell>
          <cell r="F689" t="str">
            <v>a - Entregado</v>
          </cell>
          <cell r="G689" t="str">
            <v>12 11</v>
          </cell>
          <cell r="H689">
            <v>41222</v>
          </cell>
          <cell r="I689">
            <v>0</v>
          </cell>
          <cell r="J689" t="str">
            <v>Leticia Magalí Salo</v>
          </cell>
          <cell r="K689">
            <v>0</v>
          </cell>
          <cell r="L689">
            <v>1</v>
          </cell>
          <cell r="M689">
            <v>0</v>
          </cell>
          <cell r="N689">
            <v>37</v>
          </cell>
          <cell r="O689" t="str">
            <v>Lucia</v>
          </cell>
          <cell r="P689" t="str">
            <v>A-6-44</v>
          </cell>
          <cell r="Q689">
            <v>23560</v>
          </cell>
          <cell r="R689" t="str">
            <v>2012-12-Dic</v>
          </cell>
          <cell r="T689">
            <v>37</v>
          </cell>
          <cell r="U689">
            <v>41534</v>
          </cell>
          <cell r="V689">
            <v>0</v>
          </cell>
          <cell r="W689" t="str">
            <v>Semana 27</v>
          </cell>
          <cell r="Y689">
            <v>23560</v>
          </cell>
        </row>
        <row r="690">
          <cell r="E690">
            <v>10363</v>
          </cell>
          <cell r="F690" t="str">
            <v>h - Anulado</v>
          </cell>
          <cell r="I690">
            <v>0</v>
          </cell>
          <cell r="J690" t="str">
            <v>Reemplazo 10370</v>
          </cell>
          <cell r="K690">
            <v>0</v>
          </cell>
          <cell r="L690">
            <v>0</v>
          </cell>
          <cell r="M690">
            <v>0</v>
          </cell>
          <cell r="N690">
            <v>37</v>
          </cell>
          <cell r="O690" t="str">
            <v>Lucia</v>
          </cell>
          <cell r="P690">
            <v>0</v>
          </cell>
          <cell r="Q690">
            <v>0</v>
          </cell>
          <cell r="R690">
            <v>0</v>
          </cell>
          <cell r="T690">
            <v>37</v>
          </cell>
          <cell r="U690">
            <v>41534</v>
          </cell>
          <cell r="V690">
            <v>0</v>
          </cell>
          <cell r="Y690">
            <v>0</v>
          </cell>
        </row>
        <row r="691">
          <cell r="E691">
            <v>10364</v>
          </cell>
          <cell r="F691" t="str">
            <v>a - Entregado</v>
          </cell>
          <cell r="G691" t="str">
            <v>12 09</v>
          </cell>
          <cell r="H691">
            <v>41181</v>
          </cell>
          <cell r="I691">
            <v>0</v>
          </cell>
          <cell r="J691" t="str">
            <v>CORDOBA - Agioletto</v>
          </cell>
          <cell r="K691">
            <v>0</v>
          </cell>
          <cell r="L691">
            <v>1</v>
          </cell>
          <cell r="M691">
            <v>0</v>
          </cell>
          <cell r="N691">
            <v>37</v>
          </cell>
          <cell r="O691" t="str">
            <v>Clarisa</v>
          </cell>
          <cell r="P691" t="str">
            <v>A-5-048</v>
          </cell>
          <cell r="Q691">
            <v>19765</v>
          </cell>
          <cell r="R691" t="str">
            <v>2012-08-Ago</v>
          </cell>
          <cell r="S691" t="str">
            <v>C</v>
          </cell>
          <cell r="T691">
            <v>37</v>
          </cell>
          <cell r="U691">
            <v>41534</v>
          </cell>
          <cell r="V691">
            <v>0</v>
          </cell>
          <cell r="W691" t="str">
            <v>Semana 28</v>
          </cell>
          <cell r="Y691">
            <v>8985</v>
          </cell>
        </row>
        <row r="692">
          <cell r="E692">
            <v>10365</v>
          </cell>
          <cell r="F692" t="str">
            <v>a - Entregado</v>
          </cell>
          <cell r="G692" t="str">
            <v>12 08</v>
          </cell>
          <cell r="H692">
            <v>41144</v>
          </cell>
          <cell r="I692">
            <v>0</v>
          </cell>
          <cell r="J692" t="str">
            <v>Lorena Lich</v>
          </cell>
          <cell r="K692">
            <v>0</v>
          </cell>
          <cell r="L692">
            <v>1</v>
          </cell>
          <cell r="M692">
            <v>0</v>
          </cell>
          <cell r="N692">
            <v>32</v>
          </cell>
          <cell r="O692" t="str">
            <v>Wendy</v>
          </cell>
          <cell r="P692" t="str">
            <v>A-3-062</v>
          </cell>
          <cell r="Q692">
            <v>2535</v>
          </cell>
          <cell r="R692" t="str">
            <v>2012-07-Jul</v>
          </cell>
          <cell r="T692">
            <v>32</v>
          </cell>
          <cell r="U692">
            <v>41499</v>
          </cell>
          <cell r="V692">
            <v>0</v>
          </cell>
          <cell r="W692" t="str">
            <v>Semana 28</v>
          </cell>
          <cell r="Y692">
            <v>2535</v>
          </cell>
        </row>
        <row r="693">
          <cell r="E693">
            <v>10366</v>
          </cell>
          <cell r="F693" t="str">
            <v>a - Entregado</v>
          </cell>
          <cell r="I693">
            <v>0</v>
          </cell>
          <cell r="J693" t="str">
            <v>Isabel Reyes</v>
          </cell>
          <cell r="K693">
            <v>0</v>
          </cell>
          <cell r="L693">
            <v>1</v>
          </cell>
          <cell r="M693">
            <v>0</v>
          </cell>
          <cell r="N693">
            <v>31</v>
          </cell>
          <cell r="O693" t="str">
            <v>Gaby</v>
          </cell>
          <cell r="P693">
            <v>0</v>
          </cell>
          <cell r="Q693">
            <v>0</v>
          </cell>
          <cell r="R693">
            <v>0</v>
          </cell>
          <cell r="T693">
            <v>31</v>
          </cell>
          <cell r="U693">
            <v>41492</v>
          </cell>
          <cell r="V693">
            <v>0</v>
          </cell>
          <cell r="W693" t="str">
            <v>Semana 28</v>
          </cell>
          <cell r="Y693">
            <v>1192</v>
          </cell>
        </row>
        <row r="694">
          <cell r="E694">
            <v>10367</v>
          </cell>
          <cell r="F694" t="str">
            <v>a - Entregado</v>
          </cell>
          <cell r="G694" t="str">
            <v>12 09</v>
          </cell>
          <cell r="H694">
            <v>41172</v>
          </cell>
          <cell r="I694">
            <v>0</v>
          </cell>
          <cell r="J694" t="str">
            <v xml:space="preserve">ROSARIO - Natalia Legisamon </v>
          </cell>
          <cell r="K694">
            <v>0</v>
          </cell>
          <cell r="L694">
            <v>1</v>
          </cell>
          <cell r="M694">
            <v>0</v>
          </cell>
          <cell r="N694">
            <v>33</v>
          </cell>
          <cell r="O694" t="str">
            <v>Clarisa</v>
          </cell>
          <cell r="P694">
            <v>0</v>
          </cell>
          <cell r="Q694">
            <v>0</v>
          </cell>
          <cell r="R694">
            <v>0</v>
          </cell>
          <cell r="S694" t="str">
            <v>R</v>
          </cell>
          <cell r="T694">
            <v>33</v>
          </cell>
          <cell r="U694">
            <v>41506</v>
          </cell>
          <cell r="V694">
            <v>0</v>
          </cell>
          <cell r="W694" t="str">
            <v>Semana 28</v>
          </cell>
          <cell r="Y694">
            <v>845</v>
          </cell>
        </row>
        <row r="695">
          <cell r="E695">
            <v>10368</v>
          </cell>
          <cell r="F695" t="str">
            <v>a - Entregado</v>
          </cell>
          <cell r="G695" t="str">
            <v>12 10</v>
          </cell>
          <cell r="H695">
            <v>41191</v>
          </cell>
          <cell r="I695">
            <v>0</v>
          </cell>
          <cell r="J695" t="str">
            <v xml:space="preserve">ROSARIO - Berenice Carroli </v>
          </cell>
          <cell r="K695">
            <v>0</v>
          </cell>
          <cell r="L695">
            <v>1</v>
          </cell>
          <cell r="M695">
            <v>0</v>
          </cell>
          <cell r="N695">
            <v>37</v>
          </cell>
          <cell r="O695" t="str">
            <v>Clarisa</v>
          </cell>
          <cell r="P695">
            <v>0</v>
          </cell>
          <cell r="Q695">
            <v>0</v>
          </cell>
          <cell r="R695">
            <v>0</v>
          </cell>
          <cell r="S695" t="str">
            <v>R</v>
          </cell>
          <cell r="T695">
            <v>37</v>
          </cell>
          <cell r="U695">
            <v>41534</v>
          </cell>
          <cell r="V695">
            <v>0</v>
          </cell>
          <cell r="W695" t="str">
            <v>Semana 28</v>
          </cell>
          <cell r="Y695">
            <v>2636</v>
          </cell>
        </row>
        <row r="696">
          <cell r="E696">
            <v>10369</v>
          </cell>
          <cell r="F696" t="str">
            <v>a - Entregado</v>
          </cell>
          <cell r="G696" t="str">
            <v>12 10</v>
          </cell>
          <cell r="I696">
            <v>0</v>
          </cell>
          <cell r="J696" t="str">
            <v>ROSARIO - Agioletto</v>
          </cell>
          <cell r="K696">
            <v>0</v>
          </cell>
          <cell r="L696">
            <v>1</v>
          </cell>
          <cell r="M696">
            <v>0</v>
          </cell>
          <cell r="N696">
            <v>32</v>
          </cell>
          <cell r="O696" t="str">
            <v>Clarisa</v>
          </cell>
          <cell r="P696">
            <v>0</v>
          </cell>
          <cell r="Q696">
            <v>0</v>
          </cell>
          <cell r="R696">
            <v>0</v>
          </cell>
          <cell r="S696" t="str">
            <v>R</v>
          </cell>
          <cell r="T696">
            <v>32</v>
          </cell>
          <cell r="U696">
            <v>41499</v>
          </cell>
          <cell r="V696">
            <v>0</v>
          </cell>
          <cell r="W696" t="str">
            <v>Semana 28</v>
          </cell>
          <cell r="Y696">
            <v>1699.5</v>
          </cell>
        </row>
        <row r="697">
          <cell r="E697">
            <v>10370</v>
          </cell>
          <cell r="F697" t="str">
            <v>a - Entregado</v>
          </cell>
          <cell r="G697" t="str">
            <v>12 11</v>
          </cell>
          <cell r="H697">
            <v>41223</v>
          </cell>
          <cell r="I697">
            <v>0</v>
          </cell>
          <cell r="J697" t="str">
            <v>Eugenia Sanchez MODIFICACION 1</v>
          </cell>
          <cell r="K697">
            <v>0</v>
          </cell>
          <cell r="L697">
            <v>1</v>
          </cell>
          <cell r="M697">
            <v>0</v>
          </cell>
          <cell r="N697">
            <v>39</v>
          </cell>
          <cell r="O697" t="str">
            <v>Lucia</v>
          </cell>
          <cell r="P697" t="str">
            <v>B-3-125</v>
          </cell>
          <cell r="Q697">
            <v>18175</v>
          </cell>
          <cell r="R697" t="str">
            <v>2012-11-Nov</v>
          </cell>
          <cell r="T697">
            <v>39</v>
          </cell>
          <cell r="U697">
            <v>41548</v>
          </cell>
          <cell r="V697">
            <v>0</v>
          </cell>
          <cell r="W697" t="str">
            <v>Semana 28</v>
          </cell>
          <cell r="Y697">
            <v>18175</v>
          </cell>
        </row>
        <row r="698">
          <cell r="E698">
            <v>10371</v>
          </cell>
          <cell r="F698" t="str">
            <v>a - Entregado</v>
          </cell>
          <cell r="G698" t="str">
            <v>12 10</v>
          </cell>
          <cell r="H698">
            <v>41208</v>
          </cell>
          <cell r="I698">
            <v>0</v>
          </cell>
          <cell r="J698" t="str">
            <v>CORDOBA - Agioletto</v>
          </cell>
          <cell r="K698">
            <v>0</v>
          </cell>
          <cell r="L698">
            <v>1</v>
          </cell>
          <cell r="M698">
            <v>0</v>
          </cell>
          <cell r="N698">
            <v>35</v>
          </cell>
          <cell r="O698" t="str">
            <v>Clarisa</v>
          </cell>
          <cell r="P698">
            <v>0</v>
          </cell>
          <cell r="Q698">
            <v>0</v>
          </cell>
          <cell r="R698">
            <v>0</v>
          </cell>
          <cell r="S698" t="str">
            <v>C</v>
          </cell>
          <cell r="T698">
            <v>35</v>
          </cell>
          <cell r="U698">
            <v>41520</v>
          </cell>
          <cell r="V698">
            <v>0</v>
          </cell>
          <cell r="W698" t="str">
            <v>Semana 28</v>
          </cell>
          <cell r="Y698">
            <v>1432</v>
          </cell>
        </row>
        <row r="699">
          <cell r="E699">
            <v>10372</v>
          </cell>
          <cell r="F699" t="str">
            <v>a - Entregado</v>
          </cell>
          <cell r="G699" t="str">
            <v>12 09</v>
          </cell>
          <cell r="H699">
            <v>41159</v>
          </cell>
          <cell r="I699">
            <v>0</v>
          </cell>
          <cell r="J699" t="str">
            <v>Mariano Medina</v>
          </cell>
          <cell r="K699">
            <v>0.25</v>
          </cell>
          <cell r="L699">
            <v>0.99993156778211179</v>
          </cell>
          <cell r="M699">
            <v>0</v>
          </cell>
          <cell r="N699">
            <v>35</v>
          </cell>
          <cell r="O699" t="str">
            <v>Gaby</v>
          </cell>
          <cell r="P699">
            <v>0</v>
          </cell>
          <cell r="Q699">
            <v>0</v>
          </cell>
          <cell r="R699">
            <v>0</v>
          </cell>
          <cell r="T699">
            <v>35</v>
          </cell>
          <cell r="U699">
            <v>41520</v>
          </cell>
          <cell r="V699">
            <v>0</v>
          </cell>
          <cell r="W699" t="str">
            <v>Semana 28</v>
          </cell>
          <cell r="Y699">
            <v>3653.25</v>
          </cell>
        </row>
        <row r="700">
          <cell r="E700">
            <v>10373</v>
          </cell>
          <cell r="F700" t="str">
            <v>h - Anulado</v>
          </cell>
          <cell r="I700">
            <v>0</v>
          </cell>
          <cell r="J700" t="str">
            <v>Natalia Ratto</v>
          </cell>
          <cell r="K700">
            <v>-500</v>
          </cell>
          <cell r="L700">
            <v>0</v>
          </cell>
          <cell r="M700">
            <v>0</v>
          </cell>
          <cell r="N700">
            <v>38</v>
          </cell>
          <cell r="O700" t="str">
            <v>Wendy</v>
          </cell>
          <cell r="P700">
            <v>0</v>
          </cell>
          <cell r="Q700">
            <v>0</v>
          </cell>
          <cell r="R700">
            <v>0</v>
          </cell>
          <cell r="T700">
            <v>38</v>
          </cell>
          <cell r="U700">
            <v>41541</v>
          </cell>
          <cell r="V700">
            <v>0</v>
          </cell>
          <cell r="W700" t="str">
            <v>Semana 28</v>
          </cell>
          <cell r="Y700">
            <v>0</v>
          </cell>
        </row>
        <row r="701">
          <cell r="E701">
            <v>10374</v>
          </cell>
          <cell r="F701" t="str">
            <v>a - Entregado</v>
          </cell>
          <cell r="G701" t="str">
            <v>12 09</v>
          </cell>
          <cell r="H701">
            <v>41174</v>
          </cell>
          <cell r="I701">
            <v>0</v>
          </cell>
          <cell r="J701" t="str">
            <v>Ariel Acuña</v>
          </cell>
          <cell r="K701">
            <v>90</v>
          </cell>
          <cell r="L701">
            <v>0.98577524893314372</v>
          </cell>
          <cell r="M701">
            <v>0</v>
          </cell>
          <cell r="N701">
            <v>36</v>
          </cell>
          <cell r="O701" t="str">
            <v>Clarisa</v>
          </cell>
          <cell r="P701" t="str">
            <v>B-3-116</v>
          </cell>
          <cell r="Q701">
            <v>6237</v>
          </cell>
          <cell r="R701" t="str">
            <v>2012-09-Sep</v>
          </cell>
          <cell r="T701">
            <v>36</v>
          </cell>
          <cell r="U701">
            <v>41527</v>
          </cell>
          <cell r="V701">
            <v>0</v>
          </cell>
          <cell r="W701" t="str">
            <v>Semana 28</v>
          </cell>
          <cell r="Y701">
            <v>6327</v>
          </cell>
        </row>
        <row r="702">
          <cell r="E702">
            <v>10375</v>
          </cell>
          <cell r="F702" t="str">
            <v>a - Entregado</v>
          </cell>
          <cell r="G702" t="str">
            <v>12 12</v>
          </cell>
          <cell r="H702">
            <v>41251</v>
          </cell>
          <cell r="I702">
            <v>0</v>
          </cell>
          <cell r="J702" t="str">
            <v>Leticia Magalí Salo</v>
          </cell>
          <cell r="K702">
            <v>-0.25</v>
          </cell>
          <cell r="L702">
            <v>1.0000253581843539</v>
          </cell>
          <cell r="M702">
            <v>0</v>
          </cell>
          <cell r="N702">
            <v>39</v>
          </cell>
          <cell r="O702" t="str">
            <v>Clarisa/Lucia</v>
          </cell>
          <cell r="P702" t="str">
            <v>A-6-43</v>
          </cell>
          <cell r="Q702">
            <v>5359</v>
          </cell>
          <cell r="R702" t="str">
            <v>2012-12-Dic</v>
          </cell>
          <cell r="T702">
            <v>39</v>
          </cell>
          <cell r="U702">
            <v>41548</v>
          </cell>
          <cell r="V702">
            <v>0</v>
          </cell>
          <cell r="W702" t="str">
            <v>Semana 28</v>
          </cell>
          <cell r="Y702">
            <v>9858.75</v>
          </cell>
        </row>
        <row r="703">
          <cell r="E703">
            <v>10376</v>
          </cell>
          <cell r="F703" t="str">
            <v>a - Entregado</v>
          </cell>
          <cell r="G703" t="str">
            <v>12 08</v>
          </cell>
          <cell r="H703">
            <v>41126</v>
          </cell>
          <cell r="I703">
            <v>0</v>
          </cell>
          <cell r="J703" t="str">
            <v>Diego Salaverry</v>
          </cell>
          <cell r="K703">
            <v>4</v>
          </cell>
          <cell r="L703">
            <v>0.99685534591194969</v>
          </cell>
          <cell r="M703">
            <v>0</v>
          </cell>
          <cell r="N703">
            <v>33</v>
          </cell>
          <cell r="O703" t="str">
            <v>Gaby</v>
          </cell>
          <cell r="P703">
            <v>0</v>
          </cell>
          <cell r="Q703">
            <v>0</v>
          </cell>
          <cell r="R703">
            <v>0</v>
          </cell>
          <cell r="T703">
            <v>33</v>
          </cell>
          <cell r="U703">
            <v>41506</v>
          </cell>
          <cell r="V703">
            <v>0</v>
          </cell>
          <cell r="W703" t="str">
            <v>Semana 28</v>
          </cell>
          <cell r="Y703">
            <v>1272</v>
          </cell>
        </row>
        <row r="704">
          <cell r="E704">
            <v>10377</v>
          </cell>
          <cell r="F704" t="str">
            <v>a - Entregado</v>
          </cell>
          <cell r="G704" t="str">
            <v>12 11</v>
          </cell>
          <cell r="H704">
            <v>41225</v>
          </cell>
          <cell r="I704">
            <v>0</v>
          </cell>
          <cell r="J704" t="str">
            <v>Andrea de Marco</v>
          </cell>
          <cell r="K704">
            <v>0</v>
          </cell>
          <cell r="L704">
            <v>1</v>
          </cell>
          <cell r="M704">
            <v>0</v>
          </cell>
          <cell r="N704">
            <v>39</v>
          </cell>
          <cell r="O704" t="str">
            <v>Wendy</v>
          </cell>
          <cell r="P704">
            <v>0</v>
          </cell>
          <cell r="Q704">
            <v>0</v>
          </cell>
          <cell r="R704">
            <v>0</v>
          </cell>
          <cell r="T704">
            <v>39</v>
          </cell>
          <cell r="U704">
            <v>41548</v>
          </cell>
          <cell r="V704">
            <v>0</v>
          </cell>
          <cell r="W704" t="str">
            <v>Semana 28</v>
          </cell>
          <cell r="Y704">
            <v>25254</v>
          </cell>
        </row>
        <row r="705">
          <cell r="E705">
            <v>10378</v>
          </cell>
          <cell r="F705" t="str">
            <v>a - Entregado</v>
          </cell>
          <cell r="G705" t="str">
            <v>12 07</v>
          </cell>
          <cell r="I705">
            <v>0</v>
          </cell>
          <cell r="J705" t="str">
            <v>Romina</v>
          </cell>
          <cell r="K705">
            <v>0</v>
          </cell>
          <cell r="L705">
            <v>1</v>
          </cell>
          <cell r="M705">
            <v>0</v>
          </cell>
          <cell r="N705">
            <v>33</v>
          </cell>
          <cell r="O705" t="str">
            <v>Gaby</v>
          </cell>
          <cell r="P705" t="str">
            <v>A-5-043</v>
          </cell>
          <cell r="Q705">
            <v>1183</v>
          </cell>
          <cell r="R705" t="str">
            <v>2012-07-Jul</v>
          </cell>
          <cell r="T705">
            <v>33</v>
          </cell>
          <cell r="U705">
            <v>41506</v>
          </cell>
          <cell r="V705">
            <v>0</v>
          </cell>
          <cell r="W705" t="str">
            <v>Semana 28</v>
          </cell>
          <cell r="Y705">
            <v>1183</v>
          </cell>
        </row>
        <row r="706">
          <cell r="E706">
            <v>10379</v>
          </cell>
          <cell r="F706" t="str">
            <v>a - Entregado</v>
          </cell>
          <cell r="G706" t="str">
            <v>12 09</v>
          </cell>
          <cell r="H706">
            <v>41156</v>
          </cell>
          <cell r="I706">
            <v>0</v>
          </cell>
          <cell r="J706" t="str">
            <v>Pablo Lopez</v>
          </cell>
          <cell r="K706">
            <v>0</v>
          </cell>
          <cell r="L706">
            <v>1</v>
          </cell>
          <cell r="M706">
            <v>0</v>
          </cell>
          <cell r="N706">
            <v>35</v>
          </cell>
          <cell r="O706" t="str">
            <v>Wendy</v>
          </cell>
          <cell r="P706">
            <v>0</v>
          </cell>
          <cell r="Q706">
            <v>0</v>
          </cell>
          <cell r="R706">
            <v>0</v>
          </cell>
          <cell r="T706">
            <v>35</v>
          </cell>
          <cell r="U706">
            <v>41520</v>
          </cell>
          <cell r="V706">
            <v>0</v>
          </cell>
          <cell r="W706" t="str">
            <v>Semana 28</v>
          </cell>
          <cell r="Y706">
            <v>2842</v>
          </cell>
        </row>
        <row r="707">
          <cell r="E707">
            <v>10380</v>
          </cell>
          <cell r="F707" t="str">
            <v>a - Entregado</v>
          </cell>
          <cell r="G707" t="str">
            <v>12 08</v>
          </cell>
          <cell r="H707">
            <v>41151</v>
          </cell>
          <cell r="I707">
            <v>0</v>
          </cell>
          <cell r="J707" t="str">
            <v>Julian Bautista</v>
          </cell>
          <cell r="K707">
            <v>0</v>
          </cell>
          <cell r="L707">
            <v>1</v>
          </cell>
          <cell r="M707">
            <v>0</v>
          </cell>
          <cell r="N707">
            <v>34</v>
          </cell>
          <cell r="O707" t="str">
            <v>Wendy</v>
          </cell>
          <cell r="P707" t="str">
            <v>B-3-117</v>
          </cell>
          <cell r="Q707">
            <v>4056</v>
          </cell>
          <cell r="R707" t="str">
            <v>2012-09-Sep</v>
          </cell>
          <cell r="T707">
            <v>34</v>
          </cell>
          <cell r="U707">
            <v>41513</v>
          </cell>
          <cell r="V707">
            <v>0</v>
          </cell>
          <cell r="W707" t="str">
            <v>Semana 28</v>
          </cell>
          <cell r="Y707">
            <v>4056</v>
          </cell>
        </row>
        <row r="708">
          <cell r="E708">
            <v>10381</v>
          </cell>
          <cell r="F708" t="str">
            <v>a - Entregado</v>
          </cell>
          <cell r="G708" t="str">
            <v>12 09</v>
          </cell>
          <cell r="H708">
            <v>41181</v>
          </cell>
          <cell r="I708">
            <v>0</v>
          </cell>
          <cell r="J708" t="str">
            <v>Maria Melfa</v>
          </cell>
          <cell r="K708">
            <v>0.3000000000001819</v>
          </cell>
          <cell r="L708">
            <v>0.99996260890157418</v>
          </cell>
          <cell r="M708">
            <v>0</v>
          </cell>
          <cell r="N708">
            <v>39</v>
          </cell>
          <cell r="O708" t="str">
            <v>Gaby</v>
          </cell>
          <cell r="P708">
            <v>0</v>
          </cell>
          <cell r="Q708">
            <v>0</v>
          </cell>
          <cell r="R708">
            <v>0</v>
          </cell>
          <cell r="T708">
            <v>39</v>
          </cell>
          <cell r="U708">
            <v>41548</v>
          </cell>
          <cell r="V708">
            <v>0</v>
          </cell>
          <cell r="W708" t="str">
            <v>Semana 28</v>
          </cell>
          <cell r="Y708">
            <v>8023.3</v>
          </cell>
        </row>
        <row r="709">
          <cell r="E709">
            <v>10382</v>
          </cell>
          <cell r="F709" t="str">
            <v>a - Entregado</v>
          </cell>
          <cell r="G709" t="str">
            <v>12 10</v>
          </cell>
          <cell r="H709">
            <v>41185</v>
          </cell>
          <cell r="I709">
            <v>0</v>
          </cell>
          <cell r="J709" t="str">
            <v>Andrea Flores</v>
          </cell>
          <cell r="K709">
            <v>0</v>
          </cell>
          <cell r="L709">
            <v>1</v>
          </cell>
          <cell r="M709">
            <v>0</v>
          </cell>
          <cell r="N709">
            <v>38</v>
          </cell>
          <cell r="O709" t="str">
            <v>Wendy</v>
          </cell>
          <cell r="P709" t="str">
            <v>B-3-098</v>
          </cell>
          <cell r="Q709">
            <v>8739</v>
          </cell>
          <cell r="R709" t="str">
            <v>2012-07-Jul</v>
          </cell>
          <cell r="T709">
            <v>38</v>
          </cell>
          <cell r="U709">
            <v>41541</v>
          </cell>
          <cell r="V709">
            <v>0</v>
          </cell>
          <cell r="W709" t="str">
            <v>Semana 28</v>
          </cell>
          <cell r="Y709">
            <v>8739</v>
          </cell>
        </row>
        <row r="710">
          <cell r="E710">
            <v>10383</v>
          </cell>
          <cell r="F710" t="str">
            <v>a - Entregado</v>
          </cell>
          <cell r="G710" t="str">
            <v>12 10</v>
          </cell>
          <cell r="H710">
            <v>41204</v>
          </cell>
          <cell r="I710">
            <v>0</v>
          </cell>
          <cell r="J710" t="str">
            <v>Diego Golombek</v>
          </cell>
          <cell r="K710">
            <v>-229.89999999999964</v>
          </cell>
          <cell r="L710">
            <v>1.0311978396276342</v>
          </cell>
          <cell r="M710">
            <v>0</v>
          </cell>
          <cell r="N710">
            <v>39</v>
          </cell>
          <cell r="O710" t="str">
            <v>Lucia</v>
          </cell>
          <cell r="P710">
            <v>0</v>
          </cell>
          <cell r="Q710">
            <v>0</v>
          </cell>
          <cell r="R710">
            <v>0</v>
          </cell>
          <cell r="T710">
            <v>39</v>
          </cell>
          <cell r="U710">
            <v>41548</v>
          </cell>
          <cell r="V710">
            <v>0</v>
          </cell>
          <cell r="W710" t="str">
            <v>Semana 28</v>
          </cell>
          <cell r="Y710">
            <v>7369.1</v>
          </cell>
        </row>
        <row r="711">
          <cell r="E711">
            <v>10384</v>
          </cell>
          <cell r="F711" t="str">
            <v>a - Entregado</v>
          </cell>
          <cell r="G711" t="str">
            <v>12 07</v>
          </cell>
          <cell r="H711">
            <v>41111</v>
          </cell>
          <cell r="I711">
            <v>0</v>
          </cell>
          <cell r="J711" t="str">
            <v>Juan Manuel</v>
          </cell>
          <cell r="K711">
            <v>0</v>
          </cell>
          <cell r="L711">
            <v>1</v>
          </cell>
          <cell r="M711">
            <v>0</v>
          </cell>
          <cell r="N711">
            <v>30</v>
          </cell>
          <cell r="O711" t="str">
            <v>Lucia</v>
          </cell>
          <cell r="P711">
            <v>0</v>
          </cell>
          <cell r="Q711">
            <v>0</v>
          </cell>
          <cell r="R711">
            <v>0</v>
          </cell>
          <cell r="T711">
            <v>30</v>
          </cell>
          <cell r="U711">
            <v>41485</v>
          </cell>
          <cell r="V711">
            <v>0</v>
          </cell>
          <cell r="W711" t="str">
            <v>Semana 28</v>
          </cell>
          <cell r="Y711">
            <v>420</v>
          </cell>
        </row>
        <row r="712">
          <cell r="E712">
            <v>10385</v>
          </cell>
          <cell r="F712" t="str">
            <v>a - Entregado</v>
          </cell>
          <cell r="G712" t="str">
            <v>12 07</v>
          </cell>
          <cell r="H712">
            <v>41485</v>
          </cell>
          <cell r="I712">
            <v>0</v>
          </cell>
          <cell r="J712" t="str">
            <v>Monica Barrague</v>
          </cell>
          <cell r="K712">
            <v>0</v>
          </cell>
          <cell r="L712">
            <v>1</v>
          </cell>
          <cell r="M712">
            <v>0</v>
          </cell>
          <cell r="N712">
            <v>34</v>
          </cell>
          <cell r="O712" t="str">
            <v>Lucia</v>
          </cell>
          <cell r="P712">
            <v>0</v>
          </cell>
          <cell r="Q712">
            <v>0</v>
          </cell>
          <cell r="R712">
            <v>0</v>
          </cell>
          <cell r="T712">
            <v>34</v>
          </cell>
          <cell r="U712">
            <v>41513</v>
          </cell>
          <cell r="V712">
            <v>0</v>
          </cell>
          <cell r="W712" t="str">
            <v>Semana 28</v>
          </cell>
          <cell r="Y712">
            <v>369</v>
          </cell>
        </row>
        <row r="713">
          <cell r="E713">
            <v>10386</v>
          </cell>
          <cell r="F713" t="str">
            <v>a - Entregado</v>
          </cell>
          <cell r="G713" t="str">
            <v>12 09</v>
          </cell>
          <cell r="H713">
            <v>41181</v>
          </cell>
          <cell r="I713">
            <v>0</v>
          </cell>
          <cell r="J713" t="str">
            <v>Yamila Gerin</v>
          </cell>
          <cell r="K713">
            <v>0</v>
          </cell>
          <cell r="L713">
            <v>1</v>
          </cell>
          <cell r="M713">
            <v>0</v>
          </cell>
          <cell r="N713">
            <v>34</v>
          </cell>
          <cell r="O713" t="str">
            <v>Clarisa</v>
          </cell>
          <cell r="P713">
            <v>0</v>
          </cell>
          <cell r="Q713">
            <v>0</v>
          </cell>
          <cell r="R713">
            <v>0</v>
          </cell>
          <cell r="T713">
            <v>34</v>
          </cell>
          <cell r="U713">
            <v>41513</v>
          </cell>
          <cell r="V713">
            <v>0</v>
          </cell>
          <cell r="W713" t="str">
            <v>Semana 28</v>
          </cell>
          <cell r="Y713">
            <v>2385</v>
          </cell>
        </row>
        <row r="714">
          <cell r="E714">
            <v>10387</v>
          </cell>
          <cell r="F714" t="str">
            <v>a - Entregado</v>
          </cell>
          <cell r="G714" t="str">
            <v>12 09</v>
          </cell>
          <cell r="H714">
            <v>41167</v>
          </cell>
          <cell r="I714">
            <v>0</v>
          </cell>
          <cell r="J714" t="str">
            <v>Paula Abelenda</v>
          </cell>
          <cell r="K714">
            <v>868</v>
          </cell>
          <cell r="L714">
            <v>0.7755946225439504</v>
          </cell>
          <cell r="M714">
            <v>0</v>
          </cell>
          <cell r="N714">
            <v>35</v>
          </cell>
          <cell r="O714" t="str">
            <v>Clarisa</v>
          </cell>
          <cell r="P714">
            <v>0</v>
          </cell>
          <cell r="Q714">
            <v>0</v>
          </cell>
          <cell r="R714">
            <v>0</v>
          </cell>
          <cell r="T714">
            <v>35</v>
          </cell>
          <cell r="U714">
            <v>41520</v>
          </cell>
          <cell r="V714">
            <v>0</v>
          </cell>
          <cell r="W714" t="str">
            <v>Semana 28</v>
          </cell>
          <cell r="Y714">
            <v>3868</v>
          </cell>
        </row>
        <row r="715">
          <cell r="E715">
            <v>10388</v>
          </cell>
          <cell r="F715" t="str">
            <v>a - Entregado</v>
          </cell>
          <cell r="G715" t="str">
            <v>12 10</v>
          </cell>
          <cell r="H715">
            <v>41204</v>
          </cell>
          <cell r="I715">
            <v>0</v>
          </cell>
          <cell r="J715" t="str">
            <v>Ricardo Gomez</v>
          </cell>
          <cell r="K715">
            <v>0</v>
          </cell>
          <cell r="L715">
            <v>1</v>
          </cell>
          <cell r="M715">
            <v>0</v>
          </cell>
          <cell r="N715">
            <v>39</v>
          </cell>
          <cell r="O715" t="str">
            <v>Lucia</v>
          </cell>
          <cell r="P715" t="str">
            <v>A-3-065</v>
          </cell>
          <cell r="Q715">
            <v>9350</v>
          </cell>
          <cell r="R715" t="str">
            <v>2012-07-Jul</v>
          </cell>
          <cell r="T715">
            <v>39</v>
          </cell>
          <cell r="U715">
            <v>41548</v>
          </cell>
          <cell r="V715">
            <v>0</v>
          </cell>
          <cell r="W715" t="str">
            <v>Semana 28</v>
          </cell>
          <cell r="Y715">
            <v>9350</v>
          </cell>
        </row>
        <row r="716">
          <cell r="E716">
            <v>10389</v>
          </cell>
          <cell r="F716" t="str">
            <v>a - Entregado</v>
          </cell>
          <cell r="G716" t="str">
            <v>12 08</v>
          </cell>
          <cell r="H716">
            <v>41144</v>
          </cell>
          <cell r="I716">
            <v>0</v>
          </cell>
          <cell r="J716" t="str">
            <v>Natalia Acevedo</v>
          </cell>
          <cell r="K716">
            <v>1540</v>
          </cell>
          <cell r="L716">
            <v>6.097560975609756E-2</v>
          </cell>
          <cell r="M716">
            <v>0</v>
          </cell>
          <cell r="N716">
            <v>33</v>
          </cell>
          <cell r="O716" t="str">
            <v>Wendy</v>
          </cell>
          <cell r="P716">
            <v>0</v>
          </cell>
          <cell r="Q716">
            <v>0</v>
          </cell>
          <cell r="R716">
            <v>0</v>
          </cell>
          <cell r="T716">
            <v>33</v>
          </cell>
          <cell r="U716">
            <v>41506</v>
          </cell>
          <cell r="V716">
            <v>0</v>
          </cell>
          <cell r="W716" t="str">
            <v>Semana 29</v>
          </cell>
          <cell r="Y716">
            <v>1640</v>
          </cell>
        </row>
        <row r="717">
          <cell r="E717">
            <v>10390</v>
          </cell>
          <cell r="F717" t="str">
            <v>h - Anulado</v>
          </cell>
          <cell r="I717">
            <v>0</v>
          </cell>
          <cell r="J717" t="str">
            <v>ANULADA</v>
          </cell>
          <cell r="K717">
            <v>0</v>
          </cell>
          <cell r="L717">
            <v>0</v>
          </cell>
          <cell r="M717">
            <v>0</v>
          </cell>
          <cell r="N717">
            <v>30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T717">
            <v>30</v>
          </cell>
          <cell r="U717">
            <v>41485</v>
          </cell>
          <cell r="V717">
            <v>0</v>
          </cell>
          <cell r="Y717">
            <v>0</v>
          </cell>
        </row>
        <row r="718">
          <cell r="E718">
            <v>10391</v>
          </cell>
          <cell r="F718" t="str">
            <v>h - Anulado</v>
          </cell>
          <cell r="I718">
            <v>0</v>
          </cell>
          <cell r="J718" t="str">
            <v>REEMPLAZO 10403</v>
          </cell>
          <cell r="K718">
            <v>0</v>
          </cell>
          <cell r="L718">
            <v>0</v>
          </cell>
          <cell r="M718">
            <v>0</v>
          </cell>
          <cell r="N718">
            <v>40</v>
          </cell>
          <cell r="O718" t="str">
            <v>Clarisa</v>
          </cell>
          <cell r="P718">
            <v>0</v>
          </cell>
          <cell r="Q718">
            <v>0</v>
          </cell>
          <cell r="R718">
            <v>0</v>
          </cell>
          <cell r="T718">
            <v>40</v>
          </cell>
          <cell r="U718">
            <v>41555</v>
          </cell>
          <cell r="V718">
            <v>0</v>
          </cell>
          <cell r="Y718">
            <v>0</v>
          </cell>
        </row>
        <row r="719">
          <cell r="E719">
            <v>10392</v>
          </cell>
          <cell r="F719" t="str">
            <v>h - Anulado</v>
          </cell>
          <cell r="I719">
            <v>0</v>
          </cell>
          <cell r="J719" t="str">
            <v>ROSARIO - Agioletto ANULADO</v>
          </cell>
          <cell r="K719">
            <v>0</v>
          </cell>
          <cell r="L719">
            <v>0</v>
          </cell>
          <cell r="M719">
            <v>0</v>
          </cell>
          <cell r="N719">
            <v>35</v>
          </cell>
          <cell r="O719" t="str">
            <v>Clarisa</v>
          </cell>
          <cell r="P719">
            <v>0</v>
          </cell>
          <cell r="Q719">
            <v>0</v>
          </cell>
          <cell r="R719">
            <v>0</v>
          </cell>
          <cell r="S719" t="str">
            <v>R</v>
          </cell>
          <cell r="T719">
            <v>35</v>
          </cell>
          <cell r="U719">
            <v>41520</v>
          </cell>
          <cell r="V719">
            <v>0</v>
          </cell>
          <cell r="Y719">
            <v>0</v>
          </cell>
        </row>
        <row r="720">
          <cell r="E720">
            <v>10393</v>
          </cell>
          <cell r="F720" t="str">
            <v>a - Entregado</v>
          </cell>
          <cell r="G720" t="str">
            <v>12 10</v>
          </cell>
          <cell r="H720">
            <v>41200</v>
          </cell>
          <cell r="I720">
            <v>0</v>
          </cell>
          <cell r="J720" t="str">
            <v>ROSARIO - Agioletto</v>
          </cell>
          <cell r="K720">
            <v>0</v>
          </cell>
          <cell r="L720">
            <v>1</v>
          </cell>
          <cell r="M720">
            <v>0</v>
          </cell>
          <cell r="N720">
            <v>35</v>
          </cell>
          <cell r="O720" t="str">
            <v>Clarisa</v>
          </cell>
          <cell r="P720">
            <v>0</v>
          </cell>
          <cell r="Q720">
            <v>0</v>
          </cell>
          <cell r="R720">
            <v>0</v>
          </cell>
          <cell r="S720" t="str">
            <v>R</v>
          </cell>
          <cell r="T720">
            <v>35</v>
          </cell>
          <cell r="U720">
            <v>41520</v>
          </cell>
          <cell r="V720">
            <v>0</v>
          </cell>
          <cell r="W720" t="str">
            <v>Semana 29</v>
          </cell>
          <cell r="Y720">
            <v>628</v>
          </cell>
        </row>
        <row r="721">
          <cell r="E721">
            <v>10394</v>
          </cell>
          <cell r="F721" t="str">
            <v>a - Entregado</v>
          </cell>
          <cell r="G721" t="str">
            <v>12 09</v>
          </cell>
          <cell r="H721">
            <v>41182</v>
          </cell>
          <cell r="I721">
            <v>0</v>
          </cell>
          <cell r="J721" t="str">
            <v>Mariana (Ices SRL)</v>
          </cell>
          <cell r="K721">
            <v>500</v>
          </cell>
          <cell r="L721">
            <v>0.98275862068965514</v>
          </cell>
          <cell r="M721">
            <v>0</v>
          </cell>
          <cell r="N721">
            <v>38</v>
          </cell>
          <cell r="O721" t="str">
            <v>Clarisa</v>
          </cell>
          <cell r="P721" t="str">
            <v>A-3-066/A-3-095</v>
          </cell>
          <cell r="Q721">
            <v>28500</v>
          </cell>
          <cell r="R721" t="str">
            <v>2012-07-Jul</v>
          </cell>
          <cell r="T721">
            <v>38</v>
          </cell>
          <cell r="U721">
            <v>41541</v>
          </cell>
          <cell r="V721">
            <v>0</v>
          </cell>
          <cell r="W721" t="str">
            <v>Semana 29</v>
          </cell>
          <cell r="Y721">
            <v>29000</v>
          </cell>
        </row>
        <row r="722">
          <cell r="E722">
            <v>10395</v>
          </cell>
          <cell r="F722" t="str">
            <v>a - Entregado</v>
          </cell>
          <cell r="G722" t="str">
            <v>12 09</v>
          </cell>
          <cell r="H722">
            <v>41154</v>
          </cell>
          <cell r="I722">
            <v>0</v>
          </cell>
          <cell r="J722" t="str">
            <v>Carolina Delsoglio</v>
          </cell>
          <cell r="K722">
            <v>0</v>
          </cell>
          <cell r="L722">
            <v>1</v>
          </cell>
          <cell r="M722">
            <v>0</v>
          </cell>
          <cell r="N722">
            <v>36</v>
          </cell>
          <cell r="O722" t="str">
            <v>Carla</v>
          </cell>
          <cell r="P722">
            <v>0</v>
          </cell>
          <cell r="Q722">
            <v>0</v>
          </cell>
          <cell r="R722">
            <v>0</v>
          </cell>
          <cell r="T722">
            <v>36</v>
          </cell>
          <cell r="U722">
            <v>41527</v>
          </cell>
          <cell r="V722">
            <v>0</v>
          </cell>
          <cell r="W722" t="str">
            <v>Semana 29</v>
          </cell>
          <cell r="Y722">
            <v>6534</v>
          </cell>
        </row>
        <row r="723">
          <cell r="E723">
            <v>10396</v>
          </cell>
          <cell r="F723" t="str">
            <v>a - Entregado</v>
          </cell>
          <cell r="G723" t="str">
            <v>12 09</v>
          </cell>
          <cell r="H723">
            <v>41181</v>
          </cell>
          <cell r="I723">
            <v>0</v>
          </cell>
          <cell r="J723" t="str">
            <v>ROSARIO - Agioletto</v>
          </cell>
          <cell r="K723">
            <v>0</v>
          </cell>
          <cell r="L723">
            <v>1</v>
          </cell>
          <cell r="M723">
            <v>0</v>
          </cell>
          <cell r="N723">
            <v>36</v>
          </cell>
          <cell r="O723" t="str">
            <v>Clarisa</v>
          </cell>
          <cell r="P723">
            <v>0</v>
          </cell>
          <cell r="Q723">
            <v>0</v>
          </cell>
          <cell r="R723">
            <v>0</v>
          </cell>
          <cell r="S723" t="str">
            <v>R</v>
          </cell>
          <cell r="T723">
            <v>36</v>
          </cell>
          <cell r="U723">
            <v>41527</v>
          </cell>
          <cell r="V723">
            <v>0</v>
          </cell>
          <cell r="W723" t="str">
            <v>Semana 29</v>
          </cell>
          <cell r="Y723">
            <v>1849</v>
          </cell>
        </row>
        <row r="724">
          <cell r="E724">
            <v>10397</v>
          </cell>
          <cell r="F724" t="str">
            <v>a - Entregado</v>
          </cell>
          <cell r="G724" t="str">
            <v>12 10</v>
          </cell>
          <cell r="H724">
            <v>41197</v>
          </cell>
          <cell r="I724">
            <v>0</v>
          </cell>
          <cell r="J724" t="str">
            <v>Pablo Bolado</v>
          </cell>
          <cell r="K724">
            <v>0</v>
          </cell>
          <cell r="L724">
            <v>1</v>
          </cell>
          <cell r="M724">
            <v>0</v>
          </cell>
          <cell r="N724">
            <v>40</v>
          </cell>
          <cell r="O724" t="str">
            <v>Gaby</v>
          </cell>
          <cell r="P724">
            <v>0</v>
          </cell>
          <cell r="Q724">
            <v>0</v>
          </cell>
          <cell r="R724">
            <v>0</v>
          </cell>
          <cell r="T724">
            <v>40</v>
          </cell>
          <cell r="U724">
            <v>41555</v>
          </cell>
          <cell r="V724">
            <v>0</v>
          </cell>
          <cell r="W724" t="str">
            <v>Semana 29</v>
          </cell>
          <cell r="Y724">
            <v>13000</v>
          </cell>
        </row>
        <row r="725">
          <cell r="E725">
            <v>10398</v>
          </cell>
          <cell r="F725" t="str">
            <v>a - Entregado</v>
          </cell>
          <cell r="G725" t="str">
            <v>12 11</v>
          </cell>
          <cell r="H725">
            <v>41226</v>
          </cell>
          <cell r="I725">
            <v>0</v>
          </cell>
          <cell r="J725" t="str">
            <v>Carlos Adami</v>
          </cell>
          <cell r="K725">
            <v>0</v>
          </cell>
          <cell r="L725">
            <v>1</v>
          </cell>
          <cell r="M725">
            <v>0</v>
          </cell>
          <cell r="N725">
            <v>36</v>
          </cell>
          <cell r="O725" t="str">
            <v>Gaby</v>
          </cell>
          <cell r="P725">
            <v>0</v>
          </cell>
          <cell r="Q725">
            <v>0</v>
          </cell>
          <cell r="R725">
            <v>0</v>
          </cell>
          <cell r="T725">
            <v>36</v>
          </cell>
          <cell r="U725">
            <v>41527</v>
          </cell>
          <cell r="V725">
            <v>0</v>
          </cell>
          <cell r="W725" t="str">
            <v>Semana 29</v>
          </cell>
          <cell r="Y725">
            <v>3000</v>
          </cell>
        </row>
        <row r="726">
          <cell r="E726">
            <v>10399</v>
          </cell>
          <cell r="F726" t="str">
            <v>a - Entregado</v>
          </cell>
          <cell r="G726" t="str">
            <v>12 10</v>
          </cell>
          <cell r="H726">
            <v>41199</v>
          </cell>
          <cell r="I726">
            <v>0</v>
          </cell>
          <cell r="J726" t="str">
            <v>CORDOBA - Agioletto</v>
          </cell>
          <cell r="K726">
            <v>0</v>
          </cell>
          <cell r="L726">
            <v>1</v>
          </cell>
          <cell r="M726">
            <v>0</v>
          </cell>
          <cell r="N726">
            <v>40</v>
          </cell>
          <cell r="O726" t="str">
            <v>Clarisa</v>
          </cell>
          <cell r="P726">
            <v>0</v>
          </cell>
          <cell r="Q726">
            <v>0</v>
          </cell>
          <cell r="R726">
            <v>0</v>
          </cell>
          <cell r="S726" t="str">
            <v>C</v>
          </cell>
          <cell r="T726">
            <v>40</v>
          </cell>
          <cell r="U726">
            <v>41555</v>
          </cell>
          <cell r="V726">
            <v>0</v>
          </cell>
          <cell r="W726" t="str">
            <v>Semana 29</v>
          </cell>
          <cell r="Y726">
            <v>7160</v>
          </cell>
        </row>
        <row r="727">
          <cell r="E727">
            <v>10400</v>
          </cell>
          <cell r="F727" t="str">
            <v>a - Entregado</v>
          </cell>
          <cell r="G727" t="str">
            <v>12 10</v>
          </cell>
          <cell r="H727">
            <v>41194</v>
          </cell>
          <cell r="I727">
            <v>0</v>
          </cell>
          <cell r="J727" t="str">
            <v>Gabriel Degli</v>
          </cell>
          <cell r="K727">
            <v>0</v>
          </cell>
          <cell r="L727">
            <v>1</v>
          </cell>
          <cell r="M727">
            <v>0</v>
          </cell>
          <cell r="N727">
            <v>36</v>
          </cell>
          <cell r="O727">
            <v>0</v>
          </cell>
          <cell r="P727" t="str">
            <v>A-3-120</v>
          </cell>
          <cell r="Q727">
            <v>4672</v>
          </cell>
          <cell r="R727" t="str">
            <v>2012-10-Oct</v>
          </cell>
          <cell r="T727">
            <v>36</v>
          </cell>
          <cell r="U727">
            <v>41527</v>
          </cell>
          <cell r="V727">
            <v>0</v>
          </cell>
          <cell r="W727" t="str">
            <v>Semana 29</v>
          </cell>
          <cell r="Y727">
            <v>4672</v>
          </cell>
        </row>
        <row r="728">
          <cell r="E728">
            <v>10401</v>
          </cell>
          <cell r="F728" t="str">
            <v>h - Anulado</v>
          </cell>
          <cell r="I728">
            <v>0</v>
          </cell>
          <cell r="J728" t="str">
            <v>ANULADA</v>
          </cell>
          <cell r="K728">
            <v>0</v>
          </cell>
          <cell r="L728">
            <v>0</v>
          </cell>
          <cell r="M728">
            <v>0</v>
          </cell>
          <cell r="N728">
            <v>30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T728">
            <v>30</v>
          </cell>
          <cell r="U728">
            <v>41485</v>
          </cell>
          <cell r="V728">
            <v>0</v>
          </cell>
          <cell r="Y728">
            <v>0</v>
          </cell>
        </row>
        <row r="729">
          <cell r="E729">
            <v>10402</v>
          </cell>
          <cell r="F729" t="str">
            <v>a - Entregado</v>
          </cell>
          <cell r="G729" t="str">
            <v>12 11</v>
          </cell>
          <cell r="H729">
            <v>41230</v>
          </cell>
          <cell r="I729">
            <v>0</v>
          </cell>
          <cell r="J729" t="str">
            <v>Virginia Loidi</v>
          </cell>
          <cell r="K729">
            <v>-0.1000000000003638</v>
          </cell>
          <cell r="L729">
            <v>1.0000073820350794</v>
          </cell>
          <cell r="M729">
            <v>0</v>
          </cell>
          <cell r="N729">
            <v>40</v>
          </cell>
          <cell r="O729" t="str">
            <v>Gaby</v>
          </cell>
          <cell r="P729">
            <v>0</v>
          </cell>
          <cell r="Q729">
            <v>0</v>
          </cell>
          <cell r="R729">
            <v>0</v>
          </cell>
          <cell r="T729">
            <v>40</v>
          </cell>
          <cell r="U729">
            <v>41555</v>
          </cell>
          <cell r="V729">
            <v>0</v>
          </cell>
          <cell r="W729" t="str">
            <v>Semana 29</v>
          </cell>
          <cell r="Y729">
            <v>13546.4</v>
          </cell>
        </row>
        <row r="730">
          <cell r="E730">
            <v>10403</v>
          </cell>
          <cell r="F730" t="str">
            <v>a - Entregado</v>
          </cell>
          <cell r="G730" t="str">
            <v>12 10</v>
          </cell>
          <cell r="H730">
            <v>41208</v>
          </cell>
          <cell r="I730">
            <v>0</v>
          </cell>
          <cell r="J730" t="str">
            <v>CORDOBA - Agioletto MODIFICACION 1</v>
          </cell>
          <cell r="K730">
            <v>0</v>
          </cell>
          <cell r="L730">
            <v>1</v>
          </cell>
          <cell r="M730">
            <v>0</v>
          </cell>
          <cell r="N730">
            <v>38</v>
          </cell>
          <cell r="O730" t="str">
            <v>Clarisa</v>
          </cell>
          <cell r="P730">
            <v>0</v>
          </cell>
          <cell r="Q730">
            <v>0</v>
          </cell>
          <cell r="R730">
            <v>0</v>
          </cell>
          <cell r="S730" t="str">
            <v>C</v>
          </cell>
          <cell r="T730">
            <v>38</v>
          </cell>
          <cell r="U730">
            <v>41541</v>
          </cell>
          <cell r="V730">
            <v>0</v>
          </cell>
          <cell r="W730" t="str">
            <v>Semana 29</v>
          </cell>
          <cell r="Y730">
            <v>4784</v>
          </cell>
        </row>
        <row r="731">
          <cell r="E731">
            <v>10404</v>
          </cell>
          <cell r="F731" t="str">
            <v>a - Entregado</v>
          </cell>
          <cell r="G731" t="str">
            <v>12 09</v>
          </cell>
          <cell r="H731">
            <v>41172</v>
          </cell>
          <cell r="I731">
            <v>0</v>
          </cell>
          <cell r="J731" t="str">
            <v>ROSARIO - Agioletto</v>
          </cell>
          <cell r="K731">
            <v>0</v>
          </cell>
          <cell r="L731">
            <v>1</v>
          </cell>
          <cell r="M731">
            <v>0</v>
          </cell>
          <cell r="N731">
            <v>39</v>
          </cell>
          <cell r="O731" t="str">
            <v>Clarisa</v>
          </cell>
          <cell r="P731" t="str">
            <v>A-5-054</v>
          </cell>
          <cell r="Q731">
            <v>12254</v>
          </cell>
          <cell r="R731" t="str">
            <v>2012-08-Ago</v>
          </cell>
          <cell r="S731" t="str">
            <v>R</v>
          </cell>
          <cell r="T731">
            <v>39</v>
          </cell>
          <cell r="U731">
            <v>41548</v>
          </cell>
          <cell r="V731">
            <v>0</v>
          </cell>
          <cell r="W731" t="str">
            <v>Semana 29</v>
          </cell>
          <cell r="Y731">
            <v>2417.5</v>
          </cell>
        </row>
        <row r="732">
          <cell r="E732">
            <v>10405</v>
          </cell>
          <cell r="F732" t="str">
            <v>a - Entregado</v>
          </cell>
          <cell r="G732" t="str">
            <v>12 10</v>
          </cell>
          <cell r="H732">
            <v>41183</v>
          </cell>
          <cell r="I732">
            <v>0</v>
          </cell>
          <cell r="J732" t="str">
            <v>ROSARIO - Agioletto</v>
          </cell>
          <cell r="K732">
            <v>0</v>
          </cell>
          <cell r="L732">
            <v>1</v>
          </cell>
          <cell r="M732">
            <v>0</v>
          </cell>
          <cell r="N732">
            <v>40</v>
          </cell>
          <cell r="O732" t="str">
            <v>Clarisa</v>
          </cell>
          <cell r="P732">
            <v>0</v>
          </cell>
          <cell r="Q732">
            <v>0</v>
          </cell>
          <cell r="R732">
            <v>0</v>
          </cell>
          <cell r="S732" t="str">
            <v>R</v>
          </cell>
          <cell r="T732">
            <v>40</v>
          </cell>
          <cell r="U732">
            <v>41555</v>
          </cell>
          <cell r="V732">
            <v>0</v>
          </cell>
          <cell r="W732" t="str">
            <v>Semana 29</v>
          </cell>
          <cell r="Y732">
            <v>736</v>
          </cell>
        </row>
        <row r="733">
          <cell r="E733">
            <v>10406</v>
          </cell>
          <cell r="F733" t="str">
            <v>a - Entregado</v>
          </cell>
          <cell r="G733" t="str">
            <v>12 10</v>
          </cell>
          <cell r="H733">
            <v>41193</v>
          </cell>
          <cell r="I733">
            <v>0</v>
          </cell>
          <cell r="J733" t="str">
            <v>ROSARIO - Agioletto</v>
          </cell>
          <cell r="K733">
            <v>0</v>
          </cell>
          <cell r="L733">
            <v>1</v>
          </cell>
          <cell r="M733">
            <v>0</v>
          </cell>
          <cell r="N733">
            <v>40</v>
          </cell>
          <cell r="O733" t="str">
            <v>Clarisa</v>
          </cell>
          <cell r="P733">
            <v>0</v>
          </cell>
          <cell r="Q733">
            <v>0</v>
          </cell>
          <cell r="R733">
            <v>0</v>
          </cell>
          <cell r="S733" t="str">
            <v>R</v>
          </cell>
          <cell r="T733">
            <v>40</v>
          </cell>
          <cell r="U733">
            <v>41555</v>
          </cell>
          <cell r="V733">
            <v>0</v>
          </cell>
          <cell r="W733" t="str">
            <v>Semana 29</v>
          </cell>
          <cell r="Y733">
            <v>7965</v>
          </cell>
        </row>
        <row r="734">
          <cell r="E734">
            <v>10407</v>
          </cell>
          <cell r="F734" t="str">
            <v>a - Entregado</v>
          </cell>
          <cell r="G734" t="str">
            <v>12 09</v>
          </cell>
          <cell r="H734">
            <v>41170</v>
          </cell>
          <cell r="I734">
            <v>0</v>
          </cell>
          <cell r="J734" t="str">
            <v>Natalia Souza</v>
          </cell>
          <cell r="K734">
            <v>0</v>
          </cell>
          <cell r="L734">
            <v>1</v>
          </cell>
          <cell r="M734">
            <v>0</v>
          </cell>
          <cell r="N734">
            <v>39</v>
          </cell>
          <cell r="O734" t="str">
            <v>Carla/Wendy</v>
          </cell>
          <cell r="P734">
            <v>0</v>
          </cell>
          <cell r="Q734">
            <v>0</v>
          </cell>
          <cell r="R734">
            <v>0</v>
          </cell>
          <cell r="T734">
            <v>39</v>
          </cell>
          <cell r="U734">
            <v>41548</v>
          </cell>
          <cell r="V734">
            <v>0</v>
          </cell>
          <cell r="W734" t="str">
            <v>Semana 29</v>
          </cell>
          <cell r="Y734">
            <v>5817</v>
          </cell>
        </row>
        <row r="735">
          <cell r="E735">
            <v>10408</v>
          </cell>
          <cell r="F735" t="str">
            <v>a - Entregado</v>
          </cell>
          <cell r="G735" t="str">
            <v>12 11</v>
          </cell>
          <cell r="H735">
            <v>41223</v>
          </cell>
          <cell r="I735">
            <v>0</v>
          </cell>
          <cell r="J735" t="str">
            <v>Julio Vazquez</v>
          </cell>
          <cell r="K735">
            <v>0</v>
          </cell>
          <cell r="L735">
            <v>1</v>
          </cell>
          <cell r="M735">
            <v>0</v>
          </cell>
          <cell r="N735">
            <v>39</v>
          </cell>
          <cell r="O735" t="str">
            <v>Clarisa</v>
          </cell>
          <cell r="P735" t="str">
            <v>B-6-48</v>
          </cell>
          <cell r="Q735">
            <v>19541</v>
          </cell>
          <cell r="R735" t="str">
            <v>2012-11-Nov</v>
          </cell>
          <cell r="T735">
            <v>39</v>
          </cell>
          <cell r="U735">
            <v>41548</v>
          </cell>
          <cell r="V735">
            <v>0</v>
          </cell>
          <cell r="W735" t="str">
            <v>Semana 29</v>
          </cell>
          <cell r="Y735">
            <v>19541</v>
          </cell>
        </row>
        <row r="736">
          <cell r="E736">
            <v>10409</v>
          </cell>
          <cell r="F736" t="str">
            <v>a - Entregado</v>
          </cell>
          <cell r="G736" t="str">
            <v>12 11</v>
          </cell>
          <cell r="H736">
            <v>41215</v>
          </cell>
          <cell r="I736">
            <v>0</v>
          </cell>
          <cell r="J736" t="str">
            <v>ROSARIO - Agioletto</v>
          </cell>
          <cell r="K736">
            <v>0.25</v>
          </cell>
          <cell r="L736">
            <v>0.99996237206502103</v>
          </cell>
          <cell r="M736">
            <v>0</v>
          </cell>
          <cell r="N736">
            <v>40</v>
          </cell>
          <cell r="O736" t="str">
            <v>Clarisa</v>
          </cell>
          <cell r="P736">
            <v>0</v>
          </cell>
          <cell r="Q736">
            <v>0</v>
          </cell>
          <cell r="R736">
            <v>0</v>
          </cell>
          <cell r="S736" t="str">
            <v>R</v>
          </cell>
          <cell r="T736">
            <v>40</v>
          </cell>
          <cell r="U736">
            <v>41555</v>
          </cell>
          <cell r="V736">
            <v>0</v>
          </cell>
          <cell r="W736" t="str">
            <v>Semana 29</v>
          </cell>
          <cell r="Y736">
            <v>6644</v>
          </cell>
        </row>
        <row r="737">
          <cell r="E737">
            <v>10410</v>
          </cell>
          <cell r="F737" t="str">
            <v>a - Entregado</v>
          </cell>
          <cell r="G737" t="str">
            <v>12 09</v>
          </cell>
          <cell r="I737">
            <v>0</v>
          </cell>
          <cell r="J737" t="str">
            <v>ROSARIO - Agioletto</v>
          </cell>
          <cell r="K737">
            <v>0</v>
          </cell>
          <cell r="L737">
            <v>1</v>
          </cell>
          <cell r="M737">
            <v>0</v>
          </cell>
          <cell r="N737">
            <v>35</v>
          </cell>
          <cell r="O737" t="str">
            <v>Clarisa</v>
          </cell>
          <cell r="P737">
            <v>0</v>
          </cell>
          <cell r="Q737">
            <v>0</v>
          </cell>
          <cell r="R737">
            <v>0</v>
          </cell>
          <cell r="S737" t="str">
            <v>R</v>
          </cell>
          <cell r="T737">
            <v>35</v>
          </cell>
          <cell r="U737">
            <v>41520</v>
          </cell>
          <cell r="V737">
            <v>0</v>
          </cell>
          <cell r="W737" t="str">
            <v>Semana 29</v>
          </cell>
          <cell r="Y737">
            <v>155</v>
          </cell>
        </row>
        <row r="738">
          <cell r="E738">
            <v>10411</v>
          </cell>
          <cell r="F738" t="str">
            <v>a - Entregado</v>
          </cell>
          <cell r="G738" t="str">
            <v>12 10</v>
          </cell>
          <cell r="H738">
            <v>41189</v>
          </cell>
          <cell r="I738">
            <v>0</v>
          </cell>
          <cell r="J738" t="str">
            <v>Veronica Blanco</v>
          </cell>
          <cell r="K738">
            <v>0</v>
          </cell>
          <cell r="L738">
            <v>1</v>
          </cell>
          <cell r="M738">
            <v>0</v>
          </cell>
          <cell r="N738">
            <v>40</v>
          </cell>
          <cell r="O738" t="str">
            <v>Clarisa</v>
          </cell>
          <cell r="P738" t="str">
            <v>A-3-085</v>
          </cell>
          <cell r="Q738">
            <v>19674</v>
          </cell>
          <cell r="R738" t="str">
            <v>2012-08-Ago</v>
          </cell>
          <cell r="T738">
            <v>40</v>
          </cell>
          <cell r="U738">
            <v>41555</v>
          </cell>
          <cell r="V738">
            <v>0</v>
          </cell>
          <cell r="W738" t="str">
            <v>Semana 29</v>
          </cell>
          <cell r="Y738">
            <v>19674</v>
          </cell>
        </row>
        <row r="739">
          <cell r="E739">
            <v>10412</v>
          </cell>
          <cell r="F739" t="str">
            <v>a - Entregado</v>
          </cell>
          <cell r="G739" t="str">
            <v>12 08</v>
          </cell>
          <cell r="H739">
            <v>41130</v>
          </cell>
          <cell r="I739">
            <v>0</v>
          </cell>
          <cell r="J739" t="str">
            <v>Milagros Marino</v>
          </cell>
          <cell r="K739">
            <v>0</v>
          </cell>
          <cell r="L739">
            <v>1</v>
          </cell>
          <cell r="M739">
            <v>0</v>
          </cell>
          <cell r="N739">
            <v>34</v>
          </cell>
          <cell r="O739" t="str">
            <v>Gaby</v>
          </cell>
          <cell r="P739" t="str">
            <v>A-5-55</v>
          </cell>
          <cell r="Q739">
            <v>1272</v>
          </cell>
          <cell r="R739" t="str">
            <v>2012-08-Ago</v>
          </cell>
          <cell r="T739">
            <v>34</v>
          </cell>
          <cell r="U739">
            <v>41513</v>
          </cell>
          <cell r="V739">
            <v>0</v>
          </cell>
          <cell r="W739" t="str">
            <v>Semana 29</v>
          </cell>
          <cell r="Y739">
            <v>1272</v>
          </cell>
        </row>
        <row r="740">
          <cell r="E740">
            <v>10413</v>
          </cell>
          <cell r="F740" t="str">
            <v>a - Entregado</v>
          </cell>
          <cell r="G740" t="str">
            <v>12 10</v>
          </cell>
          <cell r="H740">
            <v>41189</v>
          </cell>
          <cell r="I740">
            <v>0</v>
          </cell>
          <cell r="J740" t="str">
            <v>Veronica Blanco</v>
          </cell>
          <cell r="K740">
            <v>0</v>
          </cell>
          <cell r="L740">
            <v>1</v>
          </cell>
          <cell r="M740">
            <v>0</v>
          </cell>
          <cell r="N740">
            <v>40</v>
          </cell>
          <cell r="O740" t="str">
            <v>Clarisa</v>
          </cell>
          <cell r="P740" t="str">
            <v>A-3-086</v>
          </cell>
          <cell r="Q740">
            <v>19674</v>
          </cell>
          <cell r="R740" t="str">
            <v>2012-08-Ago</v>
          </cell>
          <cell r="T740">
            <v>40</v>
          </cell>
          <cell r="U740">
            <v>41555</v>
          </cell>
          <cell r="V740">
            <v>0</v>
          </cell>
          <cell r="W740" t="str">
            <v>Semana 29</v>
          </cell>
          <cell r="Y740">
            <v>19674</v>
          </cell>
        </row>
        <row r="741">
          <cell r="E741">
            <v>10414</v>
          </cell>
          <cell r="F741" t="str">
            <v>a - Entregado</v>
          </cell>
          <cell r="G741" t="str">
            <v>12 10</v>
          </cell>
          <cell r="H741">
            <v>41185</v>
          </cell>
          <cell r="I741">
            <v>0</v>
          </cell>
          <cell r="J741" t="str">
            <v>Sylvia Garcia Yubro</v>
          </cell>
          <cell r="K741">
            <v>0</v>
          </cell>
          <cell r="L741">
            <v>1</v>
          </cell>
          <cell r="M741">
            <v>0</v>
          </cell>
          <cell r="N741">
            <v>37</v>
          </cell>
          <cell r="O741" t="str">
            <v>Carla</v>
          </cell>
          <cell r="P741" t="str">
            <v>A-5-064</v>
          </cell>
          <cell r="Q741">
            <v>17782</v>
          </cell>
          <cell r="R741" t="str">
            <v>2012-09-Sep</v>
          </cell>
          <cell r="T741">
            <v>37</v>
          </cell>
          <cell r="U741">
            <v>41534</v>
          </cell>
          <cell r="V741">
            <v>0</v>
          </cell>
          <cell r="W741" t="str">
            <v>Semana 29</v>
          </cell>
          <cell r="Y741">
            <v>17782</v>
          </cell>
        </row>
        <row r="742">
          <cell r="E742">
            <v>10415</v>
          </cell>
          <cell r="F742" t="str">
            <v>a - Entregado</v>
          </cell>
          <cell r="G742" t="str">
            <v>12 08</v>
          </cell>
          <cell r="H742">
            <v>41142</v>
          </cell>
          <cell r="I742">
            <v>0</v>
          </cell>
          <cell r="J742" t="str">
            <v>Laura Rodriguez</v>
          </cell>
          <cell r="K742">
            <v>0</v>
          </cell>
          <cell r="L742">
            <v>1</v>
          </cell>
          <cell r="M742">
            <v>0</v>
          </cell>
          <cell r="N742">
            <v>36</v>
          </cell>
          <cell r="O742" t="str">
            <v>Clarisa</v>
          </cell>
          <cell r="P742" t="str">
            <v>A-5-055</v>
          </cell>
          <cell r="Q742">
            <v>1272</v>
          </cell>
          <cell r="R742" t="str">
            <v>2012-08-Ago</v>
          </cell>
          <cell r="T742">
            <v>36</v>
          </cell>
          <cell r="U742">
            <v>41527</v>
          </cell>
          <cell r="V742">
            <v>0</v>
          </cell>
          <cell r="W742" t="str">
            <v>Semana 29</v>
          </cell>
          <cell r="Y742">
            <v>682</v>
          </cell>
        </row>
        <row r="743">
          <cell r="E743">
            <v>10416</v>
          </cell>
          <cell r="F743" t="str">
            <v>a - Entregado</v>
          </cell>
          <cell r="G743" t="str">
            <v>12 09</v>
          </cell>
          <cell r="H743">
            <v>41173</v>
          </cell>
          <cell r="I743">
            <v>0</v>
          </cell>
          <cell r="J743" t="str">
            <v>Silvina Murias</v>
          </cell>
          <cell r="K743">
            <v>4.7999999999992724</v>
          </cell>
          <cell r="L743">
            <v>0.99976636423815279</v>
          </cell>
          <cell r="M743">
            <v>0</v>
          </cell>
          <cell r="N743">
            <v>40</v>
          </cell>
          <cell r="O743" t="str">
            <v>Gaby</v>
          </cell>
          <cell r="P743">
            <v>0</v>
          </cell>
          <cell r="Q743">
            <v>0</v>
          </cell>
          <cell r="R743">
            <v>0</v>
          </cell>
          <cell r="T743">
            <v>40</v>
          </cell>
          <cell r="U743">
            <v>41555</v>
          </cell>
          <cell r="V743">
            <v>0</v>
          </cell>
          <cell r="W743" t="str">
            <v>Semana 29</v>
          </cell>
          <cell r="Y743">
            <v>20544.8</v>
          </cell>
        </row>
        <row r="744">
          <cell r="E744">
            <v>10417</v>
          </cell>
          <cell r="F744" t="str">
            <v>a - Entregado</v>
          </cell>
          <cell r="G744" t="str">
            <v>12 09</v>
          </cell>
          <cell r="H744">
            <v>41180</v>
          </cell>
          <cell r="I744">
            <v>0</v>
          </cell>
          <cell r="J744" t="str">
            <v>Claudio Cucagna</v>
          </cell>
          <cell r="K744">
            <v>0</v>
          </cell>
          <cell r="L744">
            <v>1</v>
          </cell>
          <cell r="M744">
            <v>0</v>
          </cell>
          <cell r="N744">
            <v>39</v>
          </cell>
          <cell r="O744" t="str">
            <v>Wendy</v>
          </cell>
          <cell r="P744">
            <v>0</v>
          </cell>
          <cell r="Q744">
            <v>0</v>
          </cell>
          <cell r="R744">
            <v>0</v>
          </cell>
          <cell r="T744">
            <v>39</v>
          </cell>
          <cell r="U744">
            <v>41548</v>
          </cell>
          <cell r="V744">
            <v>0</v>
          </cell>
          <cell r="W744" t="str">
            <v>Semana 29</v>
          </cell>
          <cell r="Y744">
            <v>11320</v>
          </cell>
        </row>
        <row r="745">
          <cell r="E745">
            <v>10418</v>
          </cell>
          <cell r="F745" t="str">
            <v>a - Entregado</v>
          </cell>
          <cell r="G745" t="str">
            <v>12 11</v>
          </cell>
          <cell r="H745">
            <v>41227</v>
          </cell>
          <cell r="I745">
            <v>0</v>
          </cell>
          <cell r="J745" t="str">
            <v>Ines Kim</v>
          </cell>
          <cell r="K745">
            <v>0</v>
          </cell>
          <cell r="L745">
            <v>1</v>
          </cell>
          <cell r="M745">
            <v>0</v>
          </cell>
          <cell r="N745">
            <v>39</v>
          </cell>
          <cell r="O745" t="str">
            <v>Wendy</v>
          </cell>
          <cell r="P745" t="str">
            <v>A-3-100</v>
          </cell>
          <cell r="Q745">
            <v>24000</v>
          </cell>
          <cell r="R745" t="str">
            <v>2012-11-Nov</v>
          </cell>
          <cell r="T745">
            <v>39</v>
          </cell>
          <cell r="U745">
            <v>41548</v>
          </cell>
          <cell r="V745">
            <v>0</v>
          </cell>
          <cell r="W745" t="str">
            <v>Semana 29</v>
          </cell>
          <cell r="Y745">
            <v>24000</v>
          </cell>
        </row>
        <row r="746">
          <cell r="E746">
            <v>10419</v>
          </cell>
          <cell r="F746" t="str">
            <v>h - Anulado</v>
          </cell>
          <cell r="I746">
            <v>0</v>
          </cell>
          <cell r="J746" t="str">
            <v>ANULADA</v>
          </cell>
          <cell r="K746">
            <v>0</v>
          </cell>
          <cell r="L746">
            <v>0</v>
          </cell>
          <cell r="M746">
            <v>0</v>
          </cell>
          <cell r="N746">
            <v>30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T746">
            <v>30</v>
          </cell>
          <cell r="U746">
            <v>41485</v>
          </cell>
          <cell r="V746">
            <v>0</v>
          </cell>
          <cell r="Y746">
            <v>0</v>
          </cell>
        </row>
        <row r="747">
          <cell r="E747">
            <v>10420</v>
          </cell>
          <cell r="F747" t="str">
            <v>a - Entregado</v>
          </cell>
          <cell r="G747" t="str">
            <v>12 10</v>
          </cell>
          <cell r="H747">
            <v>41209</v>
          </cell>
          <cell r="I747">
            <v>0</v>
          </cell>
          <cell r="J747" t="str">
            <v>Alberto Garcia</v>
          </cell>
          <cell r="K747">
            <v>0</v>
          </cell>
          <cell r="L747">
            <v>1</v>
          </cell>
          <cell r="M747">
            <v>0</v>
          </cell>
          <cell r="N747">
            <v>39</v>
          </cell>
          <cell r="O747" t="str">
            <v>Wendy</v>
          </cell>
          <cell r="P747">
            <v>0</v>
          </cell>
          <cell r="Q747">
            <v>0</v>
          </cell>
          <cell r="R747">
            <v>0</v>
          </cell>
          <cell r="T747">
            <v>39</v>
          </cell>
          <cell r="U747">
            <v>41548</v>
          </cell>
          <cell r="V747">
            <v>0</v>
          </cell>
          <cell r="W747" t="str">
            <v>Semana 29</v>
          </cell>
          <cell r="Y747">
            <v>14028</v>
          </cell>
        </row>
        <row r="748">
          <cell r="E748">
            <v>10421</v>
          </cell>
          <cell r="F748" t="str">
            <v>a - Entregado</v>
          </cell>
          <cell r="G748" t="str">
            <v>12 10</v>
          </cell>
          <cell r="H748">
            <v>41213</v>
          </cell>
          <cell r="I748">
            <v>0</v>
          </cell>
          <cell r="J748" t="str">
            <v>Elizabeth Favilla</v>
          </cell>
          <cell r="K748">
            <v>10</v>
          </cell>
          <cell r="L748">
            <v>0.99895941727367321</v>
          </cell>
          <cell r="M748">
            <v>0</v>
          </cell>
          <cell r="N748">
            <v>39</v>
          </cell>
          <cell r="O748" t="str">
            <v>Wendy</v>
          </cell>
          <cell r="P748">
            <v>0</v>
          </cell>
          <cell r="Q748">
            <v>0</v>
          </cell>
          <cell r="R748">
            <v>0</v>
          </cell>
          <cell r="T748">
            <v>39</v>
          </cell>
          <cell r="U748">
            <v>41548</v>
          </cell>
          <cell r="V748">
            <v>0</v>
          </cell>
          <cell r="W748" t="str">
            <v>Semana 29</v>
          </cell>
          <cell r="Y748">
            <v>9610</v>
          </cell>
        </row>
        <row r="749">
          <cell r="E749">
            <v>10422</v>
          </cell>
          <cell r="F749" t="str">
            <v>a - Entregado</v>
          </cell>
          <cell r="G749" t="str">
            <v>12 08</v>
          </cell>
          <cell r="H749">
            <v>41130</v>
          </cell>
          <cell r="I749">
            <v>0</v>
          </cell>
          <cell r="J749" t="str">
            <v>Carlos Masnatta</v>
          </cell>
          <cell r="K749">
            <v>0</v>
          </cell>
          <cell r="L749">
            <v>1</v>
          </cell>
          <cell r="M749">
            <v>0</v>
          </cell>
          <cell r="N749">
            <v>33</v>
          </cell>
          <cell r="O749" t="str">
            <v>Gaby</v>
          </cell>
          <cell r="P749">
            <v>0</v>
          </cell>
          <cell r="Q749">
            <v>0</v>
          </cell>
          <cell r="R749">
            <v>0</v>
          </cell>
          <cell r="T749">
            <v>33</v>
          </cell>
          <cell r="U749">
            <v>41506</v>
          </cell>
          <cell r="V749">
            <v>0</v>
          </cell>
          <cell r="W749" t="str">
            <v>Semana 29</v>
          </cell>
          <cell r="Y749">
            <v>1192</v>
          </cell>
        </row>
        <row r="750">
          <cell r="E750">
            <v>10423</v>
          </cell>
          <cell r="F750" t="str">
            <v>a - Entregado</v>
          </cell>
          <cell r="G750" t="str">
            <v>12 10</v>
          </cell>
          <cell r="H750">
            <v>41209</v>
          </cell>
          <cell r="I750">
            <v>0</v>
          </cell>
          <cell r="J750" t="str">
            <v>Alejandro Alemany</v>
          </cell>
          <cell r="K750">
            <v>0</v>
          </cell>
          <cell r="L750">
            <v>1</v>
          </cell>
          <cell r="M750">
            <v>0</v>
          </cell>
          <cell r="N750">
            <v>39</v>
          </cell>
          <cell r="O750" t="str">
            <v>Wendy</v>
          </cell>
          <cell r="P750" t="str">
            <v>A-3-069/70</v>
          </cell>
          <cell r="Q750">
            <v>21000</v>
          </cell>
          <cell r="R750" t="str">
            <v>2012-07-Jul</v>
          </cell>
          <cell r="T750">
            <v>39</v>
          </cell>
          <cell r="U750">
            <v>41548</v>
          </cell>
          <cell r="V750">
            <v>0</v>
          </cell>
          <cell r="W750" t="str">
            <v>Semana 29</v>
          </cell>
          <cell r="Y750">
            <v>21000</v>
          </cell>
        </row>
        <row r="751">
          <cell r="E751">
            <v>10424</v>
          </cell>
          <cell r="F751" t="str">
            <v>a - Entregado</v>
          </cell>
          <cell r="G751" t="str">
            <v>12 10</v>
          </cell>
          <cell r="H751">
            <v>41185</v>
          </cell>
          <cell r="I751">
            <v>0</v>
          </cell>
          <cell r="J751" t="str">
            <v>Gonzalo Crosbie</v>
          </cell>
          <cell r="K751">
            <v>0</v>
          </cell>
          <cell r="L751">
            <v>1</v>
          </cell>
          <cell r="M751">
            <v>0</v>
          </cell>
          <cell r="N751">
            <v>39</v>
          </cell>
          <cell r="O751" t="str">
            <v>Wendy/Lucia</v>
          </cell>
          <cell r="P751">
            <v>0</v>
          </cell>
          <cell r="Q751">
            <v>0</v>
          </cell>
          <cell r="R751">
            <v>0</v>
          </cell>
          <cell r="T751">
            <v>39</v>
          </cell>
          <cell r="U751">
            <v>41548</v>
          </cell>
          <cell r="V751">
            <v>0</v>
          </cell>
          <cell r="W751" t="str">
            <v>Semana 29</v>
          </cell>
          <cell r="Y751">
            <v>5904</v>
          </cell>
        </row>
        <row r="752">
          <cell r="E752">
            <v>10425</v>
          </cell>
          <cell r="F752" t="str">
            <v>a - Entregado</v>
          </cell>
          <cell r="G752" t="str">
            <v>12 07</v>
          </cell>
          <cell r="H752">
            <v>41118</v>
          </cell>
          <cell r="I752">
            <v>0</v>
          </cell>
          <cell r="J752" t="str">
            <v>Barbara Belloc</v>
          </cell>
          <cell r="K752">
            <v>0</v>
          </cell>
          <cell r="L752">
            <v>1</v>
          </cell>
          <cell r="M752">
            <v>0</v>
          </cell>
          <cell r="N752">
            <v>31</v>
          </cell>
          <cell r="O752" t="str">
            <v>Lucia</v>
          </cell>
          <cell r="P752">
            <v>0</v>
          </cell>
          <cell r="Q752">
            <v>0</v>
          </cell>
          <cell r="R752">
            <v>0</v>
          </cell>
          <cell r="T752">
            <v>31</v>
          </cell>
          <cell r="U752">
            <v>41492</v>
          </cell>
          <cell r="V752">
            <v>0</v>
          </cell>
          <cell r="W752" t="str">
            <v>Semana 29</v>
          </cell>
          <cell r="Y752">
            <v>2000</v>
          </cell>
        </row>
        <row r="753">
          <cell r="E753">
            <v>10426</v>
          </cell>
          <cell r="F753" t="str">
            <v>h - Anulado</v>
          </cell>
          <cell r="I753">
            <v>0</v>
          </cell>
          <cell r="J753" t="str">
            <v>REEMPLAZO 10437</v>
          </cell>
          <cell r="K753">
            <v>0</v>
          </cell>
          <cell r="L753">
            <v>0</v>
          </cell>
          <cell r="M753">
            <v>0</v>
          </cell>
          <cell r="N753">
            <v>39</v>
          </cell>
          <cell r="O753" t="str">
            <v>Lucia</v>
          </cell>
          <cell r="P753">
            <v>0</v>
          </cell>
          <cell r="Q753">
            <v>0</v>
          </cell>
          <cell r="R753">
            <v>0</v>
          </cell>
          <cell r="T753">
            <v>39</v>
          </cell>
          <cell r="U753">
            <v>41548</v>
          </cell>
          <cell r="V753">
            <v>0</v>
          </cell>
          <cell r="W753" t="str">
            <v>Semana 29</v>
          </cell>
          <cell r="Y753">
            <v>0</v>
          </cell>
        </row>
        <row r="754">
          <cell r="E754">
            <v>10427</v>
          </cell>
          <cell r="F754" t="str">
            <v>a - Entregado</v>
          </cell>
          <cell r="G754" t="str">
            <v>12 09</v>
          </cell>
          <cell r="H754">
            <v>41158</v>
          </cell>
          <cell r="I754">
            <v>0</v>
          </cell>
          <cell r="J754" t="str">
            <v>Monica Szinkop</v>
          </cell>
          <cell r="K754">
            <v>0.1999999999998181</v>
          </cell>
          <cell r="L754">
            <v>0.99993661257606492</v>
          </cell>
          <cell r="M754">
            <v>0</v>
          </cell>
          <cell r="N754">
            <v>37</v>
          </cell>
          <cell r="O754" t="str">
            <v>Clarisa</v>
          </cell>
          <cell r="P754">
            <v>0</v>
          </cell>
          <cell r="Q754">
            <v>0</v>
          </cell>
          <cell r="R754">
            <v>0</v>
          </cell>
          <cell r="T754">
            <v>37</v>
          </cell>
          <cell r="U754">
            <v>41534</v>
          </cell>
          <cell r="V754">
            <v>0</v>
          </cell>
          <cell r="W754" t="str">
            <v>Semana 29</v>
          </cell>
          <cell r="Y754">
            <v>3155.2</v>
          </cell>
        </row>
        <row r="755">
          <cell r="E755">
            <v>10428</v>
          </cell>
          <cell r="F755" t="str">
            <v>a - Entregado</v>
          </cell>
          <cell r="G755" t="str">
            <v>12 10</v>
          </cell>
          <cell r="H755">
            <v>41202</v>
          </cell>
          <cell r="I755">
            <v>0</v>
          </cell>
          <cell r="J755" t="str">
            <v>Pablo Ackerman</v>
          </cell>
          <cell r="K755">
            <v>-1</v>
          </cell>
          <cell r="L755">
            <v>1.0000516849286747</v>
          </cell>
          <cell r="M755">
            <v>0</v>
          </cell>
          <cell r="N755">
            <v>41</v>
          </cell>
          <cell r="O755" t="str">
            <v>Lucia/Gaby</v>
          </cell>
          <cell r="P755">
            <v>0</v>
          </cell>
          <cell r="Q755">
            <v>0</v>
          </cell>
          <cell r="R755">
            <v>0</v>
          </cell>
          <cell r="T755">
            <v>41</v>
          </cell>
          <cell r="U755">
            <v>41562</v>
          </cell>
          <cell r="V755">
            <v>0</v>
          </cell>
          <cell r="W755" t="str">
            <v>Semana 29</v>
          </cell>
          <cell r="Y755">
            <v>19348</v>
          </cell>
        </row>
        <row r="756">
          <cell r="E756">
            <v>10429</v>
          </cell>
          <cell r="F756" t="str">
            <v>a - Entregado</v>
          </cell>
          <cell r="G756" t="str">
            <v>12 12</v>
          </cell>
          <cell r="H756">
            <v>41263</v>
          </cell>
          <cell r="I756">
            <v>0</v>
          </cell>
          <cell r="J756" t="str">
            <v>Alejandro Spiritoso</v>
          </cell>
          <cell r="K756">
            <v>0.5</v>
          </cell>
          <cell r="L756">
            <v>0.99998359714590335</v>
          </cell>
          <cell r="M756">
            <v>0</v>
          </cell>
          <cell r="N756">
            <v>41</v>
          </cell>
          <cell r="O756" t="str">
            <v>Lucia</v>
          </cell>
          <cell r="P756" t="str">
            <v>B-6-74</v>
          </cell>
          <cell r="Q756">
            <v>15241.25</v>
          </cell>
          <cell r="R756" t="str">
            <v>2013-01-Ene</v>
          </cell>
          <cell r="T756">
            <v>41</v>
          </cell>
          <cell r="U756">
            <v>41562</v>
          </cell>
          <cell r="V756">
            <v>0</v>
          </cell>
          <cell r="W756" t="str">
            <v>Semana 29</v>
          </cell>
          <cell r="Y756">
            <v>30482.5</v>
          </cell>
        </row>
        <row r="757">
          <cell r="E757">
            <v>10430</v>
          </cell>
          <cell r="F757" t="str">
            <v>a - Entregado</v>
          </cell>
          <cell r="G757" t="str">
            <v>12 12</v>
          </cell>
          <cell r="H757">
            <v>41263</v>
          </cell>
          <cell r="I757">
            <v>0</v>
          </cell>
          <cell r="J757" t="str">
            <v>Alejandro Spiritoso</v>
          </cell>
          <cell r="K757">
            <v>0.75</v>
          </cell>
          <cell r="L757">
            <v>0.99974365547295563</v>
          </cell>
          <cell r="M757">
            <v>0</v>
          </cell>
          <cell r="N757">
            <v>41</v>
          </cell>
          <cell r="O757" t="str">
            <v>Lucia</v>
          </cell>
          <cell r="P757" t="str">
            <v>B-6-72</v>
          </cell>
          <cell r="Q757">
            <v>2925.75</v>
          </cell>
          <cell r="R757" t="str">
            <v>2013-01-Ene</v>
          </cell>
          <cell r="T757">
            <v>41</v>
          </cell>
          <cell r="U757">
            <v>41562</v>
          </cell>
          <cell r="V757">
            <v>0</v>
          </cell>
          <cell r="W757" t="str">
            <v>Semana 29</v>
          </cell>
          <cell r="Y757">
            <v>2925.75</v>
          </cell>
        </row>
        <row r="758">
          <cell r="E758">
            <v>10431</v>
          </cell>
          <cell r="F758" t="str">
            <v>a - Entregado</v>
          </cell>
          <cell r="G758" t="str">
            <v>12 10</v>
          </cell>
          <cell r="H758">
            <v>41208</v>
          </cell>
          <cell r="I758">
            <v>0</v>
          </cell>
          <cell r="J758" t="str">
            <v>Fabian Abelleira</v>
          </cell>
          <cell r="K758">
            <v>-9.9999999983992893E-3</v>
          </cell>
          <cell r="L758">
            <v>1.0000003937317898</v>
          </cell>
          <cell r="M758">
            <v>0</v>
          </cell>
          <cell r="N758">
            <v>39</v>
          </cell>
          <cell r="O758" t="str">
            <v>Carla</v>
          </cell>
          <cell r="P758">
            <v>0</v>
          </cell>
          <cell r="Q758">
            <v>0</v>
          </cell>
          <cell r="R758">
            <v>0</v>
          </cell>
          <cell r="T758">
            <v>39</v>
          </cell>
          <cell r="U758">
            <v>41548</v>
          </cell>
          <cell r="V758">
            <v>0</v>
          </cell>
          <cell r="W758" t="str">
            <v>Semana 29</v>
          </cell>
          <cell r="Y758">
            <v>25398</v>
          </cell>
        </row>
        <row r="759">
          <cell r="E759">
            <v>10432</v>
          </cell>
          <cell r="F759" t="str">
            <v>a - Entregado</v>
          </cell>
          <cell r="G759" t="str">
            <v>12 10</v>
          </cell>
          <cell r="H759">
            <v>41200</v>
          </cell>
          <cell r="I759">
            <v>0</v>
          </cell>
          <cell r="J759" t="str">
            <v>Gabriel Perez</v>
          </cell>
          <cell r="K759">
            <v>0</v>
          </cell>
          <cell r="L759">
            <v>1</v>
          </cell>
          <cell r="M759">
            <v>0</v>
          </cell>
          <cell r="N759">
            <v>39</v>
          </cell>
          <cell r="O759" t="str">
            <v>Carla</v>
          </cell>
          <cell r="P759">
            <v>0</v>
          </cell>
          <cell r="Q759">
            <v>0</v>
          </cell>
          <cell r="R759">
            <v>0</v>
          </cell>
          <cell r="T759">
            <v>39</v>
          </cell>
          <cell r="U759">
            <v>41548</v>
          </cell>
          <cell r="V759">
            <v>0</v>
          </cell>
          <cell r="W759" t="str">
            <v>Semana 29</v>
          </cell>
          <cell r="Y759">
            <v>7340</v>
          </cell>
        </row>
        <row r="760">
          <cell r="E760">
            <v>10433</v>
          </cell>
          <cell r="F760" t="str">
            <v>a - Entregado</v>
          </cell>
          <cell r="G760" t="str">
            <v>12 10</v>
          </cell>
          <cell r="H760">
            <v>41208</v>
          </cell>
          <cell r="I760">
            <v>0</v>
          </cell>
          <cell r="J760" t="str">
            <v>ROSARIO - Agioletto</v>
          </cell>
          <cell r="K760">
            <v>0</v>
          </cell>
          <cell r="L760">
            <v>1</v>
          </cell>
          <cell r="M760">
            <v>0</v>
          </cell>
          <cell r="N760">
            <v>39</v>
          </cell>
          <cell r="O760" t="str">
            <v>Clarisa</v>
          </cell>
          <cell r="P760">
            <v>0</v>
          </cell>
          <cell r="Q760">
            <v>0</v>
          </cell>
          <cell r="R760">
            <v>0</v>
          </cell>
          <cell r="S760" t="str">
            <v>R</v>
          </cell>
          <cell r="T760">
            <v>39</v>
          </cell>
          <cell r="U760">
            <v>41548</v>
          </cell>
          <cell r="V760">
            <v>0</v>
          </cell>
          <cell r="W760" t="str">
            <v>Semana 29</v>
          </cell>
          <cell r="Y760">
            <v>7674</v>
          </cell>
        </row>
        <row r="761">
          <cell r="E761">
            <v>10434</v>
          </cell>
          <cell r="F761" t="str">
            <v>a - Entregado</v>
          </cell>
          <cell r="G761" t="str">
            <v>12 09</v>
          </cell>
          <cell r="H761">
            <v>41181</v>
          </cell>
          <cell r="I761">
            <v>0</v>
          </cell>
          <cell r="J761" t="str">
            <v>ROSARIO - Agioletto</v>
          </cell>
          <cell r="K761">
            <v>0</v>
          </cell>
          <cell r="L761">
            <v>1</v>
          </cell>
          <cell r="M761">
            <v>0</v>
          </cell>
          <cell r="N761">
            <v>41</v>
          </cell>
          <cell r="O761" t="str">
            <v>Clarisa</v>
          </cell>
          <cell r="P761">
            <v>0</v>
          </cell>
          <cell r="Q761">
            <v>0</v>
          </cell>
          <cell r="R761">
            <v>0</v>
          </cell>
          <cell r="S761" t="str">
            <v>R</v>
          </cell>
          <cell r="T761">
            <v>41</v>
          </cell>
          <cell r="U761">
            <v>41562</v>
          </cell>
          <cell r="V761">
            <v>0</v>
          </cell>
          <cell r="W761" t="str">
            <v>Semana 29</v>
          </cell>
          <cell r="Y761">
            <v>1586</v>
          </cell>
        </row>
        <row r="762">
          <cell r="E762">
            <v>10435</v>
          </cell>
          <cell r="F762" t="str">
            <v>a - Entregado</v>
          </cell>
          <cell r="G762" t="str">
            <v>12 11</v>
          </cell>
          <cell r="H762">
            <v>41223</v>
          </cell>
          <cell r="I762">
            <v>0</v>
          </cell>
          <cell r="J762" t="str">
            <v>Valeria Arrambide</v>
          </cell>
          <cell r="K762">
            <v>0</v>
          </cell>
          <cell r="L762">
            <v>1</v>
          </cell>
          <cell r="M762">
            <v>0</v>
          </cell>
          <cell r="N762">
            <v>41</v>
          </cell>
          <cell r="O762" t="str">
            <v>Gaby</v>
          </cell>
          <cell r="P762">
            <v>0</v>
          </cell>
          <cell r="Q762">
            <v>0</v>
          </cell>
          <cell r="R762">
            <v>0</v>
          </cell>
          <cell r="T762">
            <v>41</v>
          </cell>
          <cell r="U762">
            <v>41562</v>
          </cell>
          <cell r="V762">
            <v>0</v>
          </cell>
          <cell r="W762" t="str">
            <v>Semana 30</v>
          </cell>
          <cell r="Y762">
            <v>21205</v>
          </cell>
        </row>
        <row r="763">
          <cell r="E763">
            <v>10436</v>
          </cell>
          <cell r="F763" t="str">
            <v>a - Entregado</v>
          </cell>
          <cell r="G763" t="str">
            <v>12 11</v>
          </cell>
          <cell r="H763">
            <v>41216</v>
          </cell>
          <cell r="I763">
            <v>0</v>
          </cell>
          <cell r="J763" t="str">
            <v>Leandro Iglesias</v>
          </cell>
          <cell r="K763">
            <v>0</v>
          </cell>
          <cell r="L763">
            <v>1</v>
          </cell>
          <cell r="M763">
            <v>0</v>
          </cell>
          <cell r="N763">
            <v>39</v>
          </cell>
          <cell r="O763" t="str">
            <v>Wendy</v>
          </cell>
          <cell r="P763">
            <v>0</v>
          </cell>
          <cell r="Q763">
            <v>0</v>
          </cell>
          <cell r="R763">
            <v>0</v>
          </cell>
          <cell r="T763">
            <v>39</v>
          </cell>
          <cell r="U763">
            <v>41548</v>
          </cell>
          <cell r="V763">
            <v>0</v>
          </cell>
          <cell r="W763" t="str">
            <v>Semana 30</v>
          </cell>
          <cell r="Y763">
            <v>13140</v>
          </cell>
        </row>
        <row r="764">
          <cell r="E764">
            <v>10437</v>
          </cell>
          <cell r="F764" t="str">
            <v>a - Entregado</v>
          </cell>
          <cell r="G764" t="str">
            <v>12 10</v>
          </cell>
          <cell r="H764">
            <v>41206</v>
          </cell>
          <cell r="I764">
            <v>0</v>
          </cell>
          <cell r="J764" t="str">
            <v>Alejandra Queralt MODIFICACION 1</v>
          </cell>
          <cell r="K764">
            <v>-100</v>
          </cell>
          <cell r="L764">
            <v>1.0135795763172188</v>
          </cell>
          <cell r="M764">
            <v>0</v>
          </cell>
          <cell r="N764">
            <v>41</v>
          </cell>
          <cell r="O764" t="str">
            <v>Lucia</v>
          </cell>
          <cell r="P764">
            <v>0</v>
          </cell>
          <cell r="Q764">
            <v>0</v>
          </cell>
          <cell r="R764">
            <v>0</v>
          </cell>
          <cell r="T764">
            <v>41</v>
          </cell>
          <cell r="U764">
            <v>41562</v>
          </cell>
          <cell r="V764">
            <v>0</v>
          </cell>
          <cell r="W764" t="str">
            <v>Semana 30</v>
          </cell>
          <cell r="Y764">
            <v>7364</v>
          </cell>
        </row>
        <row r="765">
          <cell r="E765">
            <v>10438</v>
          </cell>
          <cell r="F765" t="str">
            <v>h - Anulado</v>
          </cell>
          <cell r="I765">
            <v>0</v>
          </cell>
          <cell r="J765" t="str">
            <v>REEMPLAZO 10448</v>
          </cell>
          <cell r="K765">
            <v>0</v>
          </cell>
          <cell r="L765">
            <v>0</v>
          </cell>
          <cell r="M765">
            <v>0</v>
          </cell>
          <cell r="N765">
            <v>37</v>
          </cell>
          <cell r="O765" t="str">
            <v>Clarisa</v>
          </cell>
          <cell r="P765">
            <v>0</v>
          </cell>
          <cell r="Q765">
            <v>0</v>
          </cell>
          <cell r="R765">
            <v>0</v>
          </cell>
          <cell r="T765">
            <v>37</v>
          </cell>
          <cell r="U765">
            <v>41534</v>
          </cell>
          <cell r="V765">
            <v>0</v>
          </cell>
          <cell r="W765" t="str">
            <v>Semana 30</v>
          </cell>
          <cell r="Y765">
            <v>0</v>
          </cell>
        </row>
        <row r="766">
          <cell r="E766">
            <v>10439</v>
          </cell>
          <cell r="F766" t="str">
            <v>a - Entregado</v>
          </cell>
          <cell r="G766" t="str">
            <v>12 08</v>
          </cell>
          <cell r="H766">
            <v>41149</v>
          </cell>
          <cell r="I766">
            <v>0</v>
          </cell>
          <cell r="J766" t="str">
            <v>CORDOBA - Agioletto</v>
          </cell>
          <cell r="K766">
            <v>0</v>
          </cell>
          <cell r="L766">
            <v>1</v>
          </cell>
          <cell r="M766">
            <v>0</v>
          </cell>
          <cell r="N766">
            <v>39</v>
          </cell>
          <cell r="O766" t="str">
            <v>Clarisa</v>
          </cell>
          <cell r="P766">
            <v>0</v>
          </cell>
          <cell r="Q766">
            <v>0</v>
          </cell>
          <cell r="R766">
            <v>0</v>
          </cell>
          <cell r="S766" t="str">
            <v>C</v>
          </cell>
          <cell r="T766">
            <v>39</v>
          </cell>
          <cell r="U766">
            <v>41548</v>
          </cell>
          <cell r="V766">
            <v>0</v>
          </cell>
          <cell r="W766" t="str">
            <v>Semana 30</v>
          </cell>
          <cell r="Y766">
            <v>1827</v>
          </cell>
        </row>
        <row r="767">
          <cell r="E767">
            <v>10440</v>
          </cell>
          <cell r="F767" t="str">
            <v>a - Entregado</v>
          </cell>
          <cell r="G767" t="str">
            <v>12 10</v>
          </cell>
          <cell r="H767">
            <v>41208</v>
          </cell>
          <cell r="I767">
            <v>0</v>
          </cell>
          <cell r="J767" t="str">
            <v>ROSARIO - Agioletto</v>
          </cell>
          <cell r="K767">
            <v>0</v>
          </cell>
          <cell r="L767">
            <v>1</v>
          </cell>
          <cell r="M767">
            <v>0</v>
          </cell>
          <cell r="N767">
            <v>41</v>
          </cell>
          <cell r="O767" t="str">
            <v>Clarisa</v>
          </cell>
          <cell r="P767">
            <v>0</v>
          </cell>
          <cell r="Q767">
            <v>0</v>
          </cell>
          <cell r="R767">
            <v>0</v>
          </cell>
          <cell r="S767" t="str">
            <v>R</v>
          </cell>
          <cell r="T767">
            <v>41</v>
          </cell>
          <cell r="U767">
            <v>41562</v>
          </cell>
          <cell r="V767">
            <v>0</v>
          </cell>
          <cell r="W767" t="str">
            <v>Semana 30</v>
          </cell>
          <cell r="Y767">
            <v>12626</v>
          </cell>
        </row>
        <row r="768">
          <cell r="E768">
            <v>10441</v>
          </cell>
          <cell r="F768" t="str">
            <v>a - Entregado</v>
          </cell>
          <cell r="G768" t="str">
            <v>12 10</v>
          </cell>
          <cell r="H768">
            <v>41208</v>
          </cell>
          <cell r="I768">
            <v>0</v>
          </cell>
          <cell r="J768" t="str">
            <v>ROSARIO - Agioletto</v>
          </cell>
          <cell r="K768">
            <v>0</v>
          </cell>
          <cell r="L768">
            <v>1</v>
          </cell>
          <cell r="M768">
            <v>0</v>
          </cell>
          <cell r="N768">
            <v>41</v>
          </cell>
          <cell r="O768" t="str">
            <v>Clarisa</v>
          </cell>
          <cell r="P768">
            <v>0</v>
          </cell>
          <cell r="Q768">
            <v>0</v>
          </cell>
          <cell r="R768">
            <v>0</v>
          </cell>
          <cell r="S768" t="str">
            <v>R</v>
          </cell>
          <cell r="T768">
            <v>41</v>
          </cell>
          <cell r="U768">
            <v>41562</v>
          </cell>
          <cell r="V768">
            <v>0</v>
          </cell>
          <cell r="W768" t="str">
            <v>Semana 30</v>
          </cell>
          <cell r="Y768">
            <v>10885</v>
          </cell>
        </row>
        <row r="769">
          <cell r="E769">
            <v>10442</v>
          </cell>
          <cell r="F769" t="str">
            <v>a - Entregado</v>
          </cell>
          <cell r="G769" t="str">
            <v>12 08</v>
          </cell>
          <cell r="H769">
            <v>41131</v>
          </cell>
          <cell r="I769">
            <v>0</v>
          </cell>
          <cell r="J769" t="str">
            <v>Ventas OUTLET</v>
          </cell>
          <cell r="K769">
            <v>0</v>
          </cell>
          <cell r="L769">
            <v>1</v>
          </cell>
          <cell r="M769">
            <v>0</v>
          </cell>
          <cell r="N769">
            <v>31</v>
          </cell>
          <cell r="O769" t="str">
            <v>Adrian</v>
          </cell>
          <cell r="P769">
            <v>0</v>
          </cell>
          <cell r="Q769">
            <v>0</v>
          </cell>
          <cell r="R769">
            <v>0</v>
          </cell>
          <cell r="T769">
            <v>31</v>
          </cell>
          <cell r="U769">
            <v>41492</v>
          </cell>
          <cell r="V769">
            <v>0</v>
          </cell>
          <cell r="W769" t="str">
            <v>Semana 30</v>
          </cell>
          <cell r="Y769">
            <v>3350</v>
          </cell>
        </row>
        <row r="770">
          <cell r="E770">
            <v>10443</v>
          </cell>
          <cell r="F770" t="str">
            <v>a - Entregado</v>
          </cell>
          <cell r="G770" t="str">
            <v>12 09</v>
          </cell>
          <cell r="H770">
            <v>41179</v>
          </cell>
          <cell r="I770">
            <v>0</v>
          </cell>
          <cell r="J770" t="str">
            <v>Florencia Cianfagna</v>
          </cell>
          <cell r="K770">
            <v>0</v>
          </cell>
          <cell r="L770">
            <v>1</v>
          </cell>
          <cell r="M770">
            <v>0</v>
          </cell>
          <cell r="N770">
            <v>35</v>
          </cell>
          <cell r="O770" t="str">
            <v>Carla</v>
          </cell>
          <cell r="P770">
            <v>0</v>
          </cell>
          <cell r="Q770">
            <v>0</v>
          </cell>
          <cell r="R770">
            <v>0</v>
          </cell>
          <cell r="T770">
            <v>35</v>
          </cell>
          <cell r="U770">
            <v>41520</v>
          </cell>
          <cell r="V770">
            <v>0</v>
          </cell>
          <cell r="W770" t="str">
            <v>Semana 30</v>
          </cell>
          <cell r="Y770">
            <v>1272</v>
          </cell>
        </row>
        <row r="771">
          <cell r="E771">
            <v>10444</v>
          </cell>
          <cell r="F771" t="str">
            <v>a - Entregado</v>
          </cell>
          <cell r="G771" t="str">
            <v>12 10</v>
          </cell>
          <cell r="H771">
            <v>41183</v>
          </cell>
          <cell r="I771">
            <v>0</v>
          </cell>
          <cell r="J771" t="str">
            <v>ROSARIO - Agioletto</v>
          </cell>
          <cell r="K771">
            <v>0</v>
          </cell>
          <cell r="L771">
            <v>1</v>
          </cell>
          <cell r="M771">
            <v>0</v>
          </cell>
          <cell r="N771">
            <v>40</v>
          </cell>
          <cell r="O771" t="str">
            <v>Clarisa</v>
          </cell>
          <cell r="P771">
            <v>0</v>
          </cell>
          <cell r="Q771">
            <v>0</v>
          </cell>
          <cell r="R771">
            <v>0</v>
          </cell>
          <cell r="S771" t="str">
            <v>R</v>
          </cell>
          <cell r="T771">
            <v>40</v>
          </cell>
          <cell r="U771">
            <v>41555</v>
          </cell>
          <cell r="V771">
            <v>0</v>
          </cell>
          <cell r="W771" t="str">
            <v>Semana 30</v>
          </cell>
          <cell r="Y771">
            <v>169.5</v>
          </cell>
        </row>
        <row r="772">
          <cell r="E772">
            <v>10445</v>
          </cell>
          <cell r="F772" t="str">
            <v>a - Entregado</v>
          </cell>
          <cell r="G772" t="str">
            <v>12 10</v>
          </cell>
          <cell r="H772">
            <v>41201</v>
          </cell>
          <cell r="I772">
            <v>0</v>
          </cell>
          <cell r="J772" t="str">
            <v>Jorge Ades</v>
          </cell>
          <cell r="K772">
            <v>0</v>
          </cell>
          <cell r="L772">
            <v>1</v>
          </cell>
          <cell r="M772">
            <v>0</v>
          </cell>
          <cell r="N772">
            <v>40</v>
          </cell>
          <cell r="O772" t="str">
            <v>Gaby</v>
          </cell>
          <cell r="P772">
            <v>0</v>
          </cell>
          <cell r="Q772">
            <v>0</v>
          </cell>
          <cell r="R772">
            <v>0</v>
          </cell>
          <cell r="T772">
            <v>40</v>
          </cell>
          <cell r="U772">
            <v>41555</v>
          </cell>
          <cell r="V772">
            <v>0</v>
          </cell>
          <cell r="W772" t="str">
            <v>Semana 30</v>
          </cell>
          <cell r="Y772">
            <v>6454</v>
          </cell>
        </row>
        <row r="773">
          <cell r="E773">
            <v>10446</v>
          </cell>
          <cell r="F773" t="str">
            <v>h - Anulado</v>
          </cell>
          <cell r="I773">
            <v>0</v>
          </cell>
          <cell r="J773" t="str">
            <v>REEMPLAZO 10450</v>
          </cell>
          <cell r="K773">
            <v>0</v>
          </cell>
          <cell r="L773">
            <v>0</v>
          </cell>
          <cell r="M773">
            <v>0</v>
          </cell>
          <cell r="N773">
            <v>39</v>
          </cell>
          <cell r="O773" t="str">
            <v>Clarisa</v>
          </cell>
          <cell r="P773">
            <v>0</v>
          </cell>
          <cell r="Q773">
            <v>0</v>
          </cell>
          <cell r="R773">
            <v>0</v>
          </cell>
          <cell r="T773">
            <v>39</v>
          </cell>
          <cell r="U773">
            <v>41548</v>
          </cell>
          <cell r="V773">
            <v>0</v>
          </cell>
          <cell r="W773" t="str">
            <v>Semana 30</v>
          </cell>
          <cell r="Y773">
            <v>0</v>
          </cell>
        </row>
        <row r="774">
          <cell r="E774">
            <v>10447</v>
          </cell>
          <cell r="F774" t="str">
            <v>a - Entregado</v>
          </cell>
          <cell r="I774">
            <v>0</v>
          </cell>
          <cell r="J774" t="str">
            <v>Irene Papir</v>
          </cell>
          <cell r="K774">
            <v>0</v>
          </cell>
          <cell r="L774">
            <v>0</v>
          </cell>
          <cell r="M774">
            <v>0</v>
          </cell>
          <cell r="N774">
            <v>33</v>
          </cell>
          <cell r="O774" t="str">
            <v>Gaby</v>
          </cell>
          <cell r="P774">
            <v>0</v>
          </cell>
          <cell r="Q774">
            <v>0</v>
          </cell>
          <cell r="R774">
            <v>0</v>
          </cell>
          <cell r="T774">
            <v>33</v>
          </cell>
          <cell r="U774">
            <v>41506</v>
          </cell>
          <cell r="V774">
            <v>0</v>
          </cell>
          <cell r="W774" t="str">
            <v>Semana 30</v>
          </cell>
          <cell r="Y774">
            <v>0</v>
          </cell>
        </row>
        <row r="775">
          <cell r="E775">
            <v>10448</v>
          </cell>
          <cell r="F775" t="str">
            <v>a - Entregado</v>
          </cell>
          <cell r="G775" t="str">
            <v>12 10</v>
          </cell>
          <cell r="H775">
            <v>41197</v>
          </cell>
          <cell r="I775">
            <v>0</v>
          </cell>
          <cell r="J775" t="str">
            <v>CORDOBA - Agioletto MODIFICACION 1</v>
          </cell>
          <cell r="K775">
            <v>0</v>
          </cell>
          <cell r="L775">
            <v>1</v>
          </cell>
          <cell r="M775">
            <v>0</v>
          </cell>
          <cell r="N775">
            <v>37</v>
          </cell>
          <cell r="O775" t="str">
            <v>Clarisa</v>
          </cell>
          <cell r="P775">
            <v>0</v>
          </cell>
          <cell r="Q775">
            <v>0</v>
          </cell>
          <cell r="R775">
            <v>0</v>
          </cell>
          <cell r="S775" t="str">
            <v>C</v>
          </cell>
          <cell r="T775">
            <v>37</v>
          </cell>
          <cell r="U775">
            <v>41534</v>
          </cell>
          <cell r="V775">
            <v>0</v>
          </cell>
          <cell r="W775" t="str">
            <v>Semana 30</v>
          </cell>
          <cell r="Y775">
            <v>2504</v>
          </cell>
        </row>
        <row r="776">
          <cell r="E776">
            <v>10449</v>
          </cell>
          <cell r="F776" t="str">
            <v>a - Entregado</v>
          </cell>
          <cell r="G776" t="str">
            <v>12 11</v>
          </cell>
          <cell r="H776">
            <v>41223</v>
          </cell>
          <cell r="I776">
            <v>0</v>
          </cell>
          <cell r="J776" t="str">
            <v>Claudia Levin</v>
          </cell>
          <cell r="K776">
            <v>0</v>
          </cell>
          <cell r="L776">
            <v>1</v>
          </cell>
          <cell r="M776">
            <v>0</v>
          </cell>
          <cell r="N776">
            <v>39</v>
          </cell>
          <cell r="O776" t="str">
            <v>Wendy</v>
          </cell>
          <cell r="P776">
            <v>0</v>
          </cell>
          <cell r="Q776">
            <v>0</v>
          </cell>
          <cell r="R776">
            <v>0</v>
          </cell>
          <cell r="T776">
            <v>39</v>
          </cell>
          <cell r="U776">
            <v>41548</v>
          </cell>
          <cell r="V776">
            <v>0</v>
          </cell>
          <cell r="W776" t="str">
            <v>Semana 30</v>
          </cell>
          <cell r="Y776">
            <v>19100</v>
          </cell>
        </row>
        <row r="777">
          <cell r="E777">
            <v>10450</v>
          </cell>
          <cell r="F777" t="str">
            <v>a - Entregado</v>
          </cell>
          <cell r="G777" t="str">
            <v>12 11</v>
          </cell>
          <cell r="H777">
            <v>41222</v>
          </cell>
          <cell r="I777">
            <v>0</v>
          </cell>
          <cell r="J777" t="str">
            <v>Agustina Ponce de Leon MODIFICACION 1</v>
          </cell>
          <cell r="K777">
            <v>0.25</v>
          </cell>
          <cell r="L777">
            <v>0.99998430436966346</v>
          </cell>
          <cell r="M777">
            <v>0</v>
          </cell>
          <cell r="N777">
            <v>39</v>
          </cell>
          <cell r="O777" t="str">
            <v>Clarisa</v>
          </cell>
          <cell r="P777" t="str">
            <v>A-3-074</v>
          </cell>
          <cell r="Q777">
            <v>9000</v>
          </cell>
          <cell r="R777" t="str">
            <v>2012-08-Ago</v>
          </cell>
          <cell r="T777">
            <v>39</v>
          </cell>
          <cell r="U777">
            <v>41548</v>
          </cell>
          <cell r="V777">
            <v>0</v>
          </cell>
          <cell r="W777" t="str">
            <v>Semana 30</v>
          </cell>
          <cell r="Y777">
            <v>15928</v>
          </cell>
        </row>
        <row r="778">
          <cell r="E778">
            <v>10451</v>
          </cell>
          <cell r="F778" t="str">
            <v>a - Entregado</v>
          </cell>
          <cell r="G778" t="str">
            <v>12 09</v>
          </cell>
          <cell r="H778">
            <v>41179</v>
          </cell>
          <cell r="I778">
            <v>0</v>
          </cell>
          <cell r="J778" t="str">
            <v>Mario Almiron</v>
          </cell>
          <cell r="K778">
            <v>0</v>
          </cell>
          <cell r="L778">
            <v>1</v>
          </cell>
          <cell r="M778">
            <v>0</v>
          </cell>
          <cell r="N778">
            <v>35</v>
          </cell>
          <cell r="O778" t="str">
            <v>Gaby</v>
          </cell>
          <cell r="P778">
            <v>0</v>
          </cell>
          <cell r="Q778">
            <v>0</v>
          </cell>
          <cell r="R778">
            <v>0</v>
          </cell>
          <cell r="T778">
            <v>35</v>
          </cell>
          <cell r="U778">
            <v>41520</v>
          </cell>
          <cell r="V778">
            <v>0</v>
          </cell>
          <cell r="W778" t="str">
            <v>Semana 30</v>
          </cell>
          <cell r="Y778">
            <v>1272</v>
          </cell>
        </row>
        <row r="779">
          <cell r="E779">
            <v>10452</v>
          </cell>
          <cell r="F779" t="str">
            <v>a - Entregado</v>
          </cell>
          <cell r="G779" t="str">
            <v>12 09</v>
          </cell>
          <cell r="H779">
            <v>41159</v>
          </cell>
          <cell r="I779">
            <v>0</v>
          </cell>
          <cell r="J779" t="str">
            <v>Maria Laura Linale</v>
          </cell>
          <cell r="K779">
            <v>0</v>
          </cell>
          <cell r="L779">
            <v>1</v>
          </cell>
          <cell r="M779">
            <v>0</v>
          </cell>
          <cell r="N779">
            <v>40</v>
          </cell>
          <cell r="O779" t="str">
            <v>Wendy</v>
          </cell>
          <cell r="P779" t="str">
            <v>B-3-111</v>
          </cell>
          <cell r="Q779">
            <v>3775</v>
          </cell>
          <cell r="R779" t="str">
            <v>2012-09-Sep</v>
          </cell>
          <cell r="T779">
            <v>40</v>
          </cell>
          <cell r="U779">
            <v>41555</v>
          </cell>
          <cell r="V779">
            <v>0</v>
          </cell>
          <cell r="W779" t="str">
            <v>Semana 30</v>
          </cell>
          <cell r="Y779">
            <v>3775</v>
          </cell>
        </row>
        <row r="780">
          <cell r="E780">
            <v>10453</v>
          </cell>
          <cell r="F780" t="str">
            <v>a - Entregado</v>
          </cell>
          <cell r="G780" t="str">
            <v>12 10</v>
          </cell>
          <cell r="H780">
            <v>41185</v>
          </cell>
          <cell r="I780">
            <v>0</v>
          </cell>
          <cell r="J780" t="str">
            <v>Maria Cristina Malacalza</v>
          </cell>
          <cell r="K780">
            <v>0</v>
          </cell>
          <cell r="L780">
            <v>1</v>
          </cell>
          <cell r="M780">
            <v>0</v>
          </cell>
          <cell r="N780">
            <v>36</v>
          </cell>
          <cell r="O780" t="str">
            <v>Wendy</v>
          </cell>
          <cell r="P780">
            <v>0</v>
          </cell>
          <cell r="Q780">
            <v>0</v>
          </cell>
          <cell r="R780">
            <v>0</v>
          </cell>
          <cell r="T780">
            <v>36</v>
          </cell>
          <cell r="U780">
            <v>41527</v>
          </cell>
          <cell r="V780">
            <v>0</v>
          </cell>
          <cell r="W780" t="str">
            <v>Semana 30</v>
          </cell>
          <cell r="Y780">
            <v>1352</v>
          </cell>
        </row>
        <row r="781">
          <cell r="E781">
            <v>10454</v>
          </cell>
          <cell r="F781" t="str">
            <v>a - Entregado</v>
          </cell>
          <cell r="G781" t="str">
            <v>12 10</v>
          </cell>
          <cell r="H781">
            <v>41194</v>
          </cell>
          <cell r="I781">
            <v>0</v>
          </cell>
          <cell r="J781" t="str">
            <v>Virginia Maulo</v>
          </cell>
          <cell r="K781">
            <v>0</v>
          </cell>
          <cell r="L781">
            <v>1</v>
          </cell>
          <cell r="M781">
            <v>0</v>
          </cell>
          <cell r="N781">
            <v>40</v>
          </cell>
          <cell r="O781" t="str">
            <v>Carla/Gaby</v>
          </cell>
          <cell r="P781" t="str">
            <v>B-5-080</v>
          </cell>
          <cell r="Q781">
            <v>9133</v>
          </cell>
          <cell r="R781" t="str">
            <v>2012-10-oct</v>
          </cell>
          <cell r="T781">
            <v>40</v>
          </cell>
          <cell r="U781">
            <v>41555</v>
          </cell>
          <cell r="V781">
            <v>0</v>
          </cell>
          <cell r="W781" t="str">
            <v>Semana 30</v>
          </cell>
          <cell r="Y781">
            <v>6398</v>
          </cell>
        </row>
        <row r="782">
          <cell r="E782">
            <v>10455</v>
          </cell>
          <cell r="F782" t="str">
            <v>a - Entregado</v>
          </cell>
          <cell r="G782" t="str">
            <v>12 10</v>
          </cell>
          <cell r="H782">
            <v>41201</v>
          </cell>
          <cell r="I782">
            <v>0</v>
          </cell>
          <cell r="J782" t="str">
            <v>Cristian Lopez</v>
          </cell>
          <cell r="K782">
            <v>0</v>
          </cell>
          <cell r="L782">
            <v>1</v>
          </cell>
          <cell r="M782">
            <v>0</v>
          </cell>
          <cell r="N782">
            <v>36</v>
          </cell>
          <cell r="O782" t="str">
            <v>Carla</v>
          </cell>
          <cell r="P782" t="str">
            <v>A-5-053</v>
          </cell>
          <cell r="Q782">
            <v>2544</v>
          </cell>
          <cell r="R782" t="str">
            <v>2012-08-Ago</v>
          </cell>
          <cell r="T782">
            <v>36</v>
          </cell>
          <cell r="U782">
            <v>41527</v>
          </cell>
          <cell r="V782">
            <v>0</v>
          </cell>
          <cell r="W782" t="str">
            <v>Semana 30</v>
          </cell>
          <cell r="Y782">
            <v>2544</v>
          </cell>
        </row>
        <row r="783">
          <cell r="E783">
            <v>10456</v>
          </cell>
          <cell r="F783" t="str">
            <v>a - Entregado</v>
          </cell>
          <cell r="G783" t="str">
            <v>12 11</v>
          </cell>
          <cell r="H783">
            <v>41227</v>
          </cell>
          <cell r="I783">
            <v>0</v>
          </cell>
          <cell r="J783" t="str">
            <v>Diana Gomel</v>
          </cell>
          <cell r="K783">
            <v>0</v>
          </cell>
          <cell r="L783">
            <v>1</v>
          </cell>
          <cell r="M783">
            <v>0</v>
          </cell>
          <cell r="N783">
            <v>40</v>
          </cell>
          <cell r="O783" t="str">
            <v>Carla/Gaby</v>
          </cell>
          <cell r="P783">
            <v>0</v>
          </cell>
          <cell r="Q783">
            <v>0</v>
          </cell>
          <cell r="R783">
            <v>0</v>
          </cell>
          <cell r="T783">
            <v>40</v>
          </cell>
          <cell r="U783">
            <v>41555</v>
          </cell>
          <cell r="V783">
            <v>0</v>
          </cell>
          <cell r="W783" t="str">
            <v>Semana 30</v>
          </cell>
          <cell r="Y783">
            <v>8754</v>
          </cell>
        </row>
        <row r="784">
          <cell r="E784">
            <v>10457</v>
          </cell>
          <cell r="F784" t="str">
            <v>a - Entregado</v>
          </cell>
          <cell r="G784" t="str">
            <v>12 11</v>
          </cell>
          <cell r="H784">
            <v>41232</v>
          </cell>
          <cell r="I784">
            <v>0</v>
          </cell>
          <cell r="J784" t="str">
            <v>Pablo De Bernardis</v>
          </cell>
          <cell r="K784">
            <v>0</v>
          </cell>
          <cell r="L784">
            <v>1</v>
          </cell>
          <cell r="M784">
            <v>0</v>
          </cell>
          <cell r="N784">
            <v>41</v>
          </cell>
          <cell r="O784" t="str">
            <v>Gaby</v>
          </cell>
          <cell r="P784">
            <v>0</v>
          </cell>
          <cell r="Q784">
            <v>0</v>
          </cell>
          <cell r="R784">
            <v>0</v>
          </cell>
          <cell r="T784">
            <v>41</v>
          </cell>
          <cell r="U784">
            <v>41562</v>
          </cell>
          <cell r="V784">
            <v>0</v>
          </cell>
          <cell r="W784" t="str">
            <v>Semana 30</v>
          </cell>
          <cell r="Y784">
            <v>17726</v>
          </cell>
        </row>
        <row r="785">
          <cell r="E785">
            <v>10458</v>
          </cell>
          <cell r="F785" t="str">
            <v>a - Entregado</v>
          </cell>
          <cell r="G785" t="str">
            <v>12 12</v>
          </cell>
          <cell r="H785">
            <v>41255</v>
          </cell>
          <cell r="I785">
            <v>0</v>
          </cell>
          <cell r="J785" t="str">
            <v>Andrea Pi</v>
          </cell>
          <cell r="K785">
            <v>0</v>
          </cell>
          <cell r="L785">
            <v>1</v>
          </cell>
          <cell r="M785">
            <v>0</v>
          </cell>
          <cell r="N785">
            <v>36</v>
          </cell>
          <cell r="O785" t="str">
            <v>Wendy</v>
          </cell>
          <cell r="P785">
            <v>0</v>
          </cell>
          <cell r="Q785">
            <v>0</v>
          </cell>
          <cell r="R785">
            <v>0</v>
          </cell>
          <cell r="T785">
            <v>36</v>
          </cell>
          <cell r="U785">
            <v>41527</v>
          </cell>
          <cell r="V785">
            <v>0</v>
          </cell>
          <cell r="W785" t="str">
            <v>Semana 30</v>
          </cell>
          <cell r="Y785">
            <v>3087</v>
          </cell>
        </row>
        <row r="786">
          <cell r="E786">
            <v>10459</v>
          </cell>
          <cell r="F786" t="str">
            <v>a - Entregado</v>
          </cell>
          <cell r="G786" t="str">
            <v>12 09</v>
          </cell>
          <cell r="H786">
            <v>41155</v>
          </cell>
          <cell r="I786">
            <v>0</v>
          </cell>
          <cell r="J786" t="str">
            <v>Osvaldo Vergara</v>
          </cell>
          <cell r="K786">
            <v>0.40000000000009095</v>
          </cell>
          <cell r="L786">
            <v>0.9996928746928746</v>
          </cell>
          <cell r="M786">
            <v>0</v>
          </cell>
          <cell r="N786">
            <v>38</v>
          </cell>
          <cell r="O786" t="str">
            <v>Gaby</v>
          </cell>
          <cell r="P786" t="str">
            <v>A-5-061/073</v>
          </cell>
          <cell r="Q786">
            <v>2604</v>
          </cell>
          <cell r="R786" t="str">
            <v>2012-09-Sep</v>
          </cell>
          <cell r="T786">
            <v>38</v>
          </cell>
          <cell r="U786">
            <v>41541</v>
          </cell>
          <cell r="V786">
            <v>0</v>
          </cell>
          <cell r="W786" t="str">
            <v>Semana 30</v>
          </cell>
          <cell r="Y786">
            <v>1302.4000000000001</v>
          </cell>
        </row>
        <row r="787">
          <cell r="E787">
            <v>10460</v>
          </cell>
          <cell r="F787" t="str">
            <v>a - Entregado</v>
          </cell>
          <cell r="G787" t="str">
            <v>12 08</v>
          </cell>
          <cell r="H787">
            <v>41151</v>
          </cell>
          <cell r="I787">
            <v>0</v>
          </cell>
          <cell r="J787" t="str">
            <v>Mariela Fernandez</v>
          </cell>
          <cell r="K787">
            <v>1</v>
          </cell>
          <cell r="L787">
            <v>0.99939467312348673</v>
          </cell>
          <cell r="M787">
            <v>0</v>
          </cell>
          <cell r="N787">
            <v>36</v>
          </cell>
          <cell r="O787" t="str">
            <v>Lucia</v>
          </cell>
          <cell r="P787">
            <v>0</v>
          </cell>
          <cell r="Q787">
            <v>0</v>
          </cell>
          <cell r="R787">
            <v>0</v>
          </cell>
          <cell r="T787">
            <v>36</v>
          </cell>
          <cell r="U787">
            <v>41527</v>
          </cell>
          <cell r="V787">
            <v>0</v>
          </cell>
          <cell r="W787" t="str">
            <v>Semana 30</v>
          </cell>
          <cell r="Y787">
            <v>1652</v>
          </cell>
        </row>
        <row r="788">
          <cell r="E788">
            <v>10461</v>
          </cell>
          <cell r="F788" t="str">
            <v>a - Entregado</v>
          </cell>
          <cell r="G788" t="str">
            <v>12 11</v>
          </cell>
          <cell r="H788">
            <v>41215</v>
          </cell>
          <cell r="I788">
            <v>0</v>
          </cell>
          <cell r="J788" t="str">
            <v>Patricia Girardi</v>
          </cell>
          <cell r="K788">
            <v>0</v>
          </cell>
          <cell r="L788">
            <v>1</v>
          </cell>
          <cell r="M788">
            <v>0</v>
          </cell>
          <cell r="N788">
            <v>40</v>
          </cell>
          <cell r="O788" t="str">
            <v>Clarisa</v>
          </cell>
          <cell r="P788">
            <v>0</v>
          </cell>
          <cell r="Q788">
            <v>0</v>
          </cell>
          <cell r="R788">
            <v>0</v>
          </cell>
          <cell r="T788">
            <v>40</v>
          </cell>
          <cell r="U788">
            <v>41555</v>
          </cell>
          <cell r="V788">
            <v>0</v>
          </cell>
          <cell r="W788" t="str">
            <v>Semana 30</v>
          </cell>
          <cell r="Y788">
            <v>21500</v>
          </cell>
        </row>
        <row r="789">
          <cell r="E789">
            <v>10462</v>
          </cell>
          <cell r="F789" t="str">
            <v>a - Entregado</v>
          </cell>
          <cell r="G789" t="str">
            <v>12 11</v>
          </cell>
          <cell r="H789">
            <v>41228</v>
          </cell>
          <cell r="I789">
            <v>0</v>
          </cell>
          <cell r="J789" t="str">
            <v>Adriana Lopez</v>
          </cell>
          <cell r="K789">
            <v>0</v>
          </cell>
          <cell r="L789">
            <v>1</v>
          </cell>
          <cell r="M789">
            <v>0</v>
          </cell>
          <cell r="N789">
            <v>40</v>
          </cell>
          <cell r="O789" t="str">
            <v>Clarisa</v>
          </cell>
          <cell r="P789">
            <v>0</v>
          </cell>
          <cell r="Q789">
            <v>0</v>
          </cell>
          <cell r="R789">
            <v>0</v>
          </cell>
          <cell r="T789">
            <v>40</v>
          </cell>
          <cell r="U789">
            <v>41555</v>
          </cell>
          <cell r="V789">
            <v>0</v>
          </cell>
          <cell r="W789" t="str">
            <v>Semana 30</v>
          </cell>
          <cell r="Y789">
            <v>16000</v>
          </cell>
        </row>
        <row r="790">
          <cell r="E790">
            <v>10463</v>
          </cell>
          <cell r="F790" t="str">
            <v>a - Entregado</v>
          </cell>
          <cell r="G790" t="str">
            <v>12 09</v>
          </cell>
          <cell r="H790">
            <v>41173</v>
          </cell>
          <cell r="I790">
            <v>0</v>
          </cell>
          <cell r="J790" t="str">
            <v>Mariano Siverino</v>
          </cell>
          <cell r="K790">
            <v>0</v>
          </cell>
          <cell r="L790">
            <v>1</v>
          </cell>
          <cell r="M790">
            <v>0</v>
          </cell>
          <cell r="N790">
            <v>34</v>
          </cell>
          <cell r="O790" t="str">
            <v>Gaby</v>
          </cell>
          <cell r="P790" t="str">
            <v>A-5-076</v>
          </cell>
          <cell r="Q790">
            <v>15721</v>
          </cell>
          <cell r="R790" t="str">
            <v>2012-09-Sep</v>
          </cell>
          <cell r="T790">
            <v>34</v>
          </cell>
          <cell r="U790">
            <v>41513</v>
          </cell>
          <cell r="V790">
            <v>0</v>
          </cell>
          <cell r="W790" t="str">
            <v>Semana 30</v>
          </cell>
          <cell r="Y790">
            <v>2062</v>
          </cell>
        </row>
        <row r="791">
          <cell r="E791">
            <v>10464</v>
          </cell>
          <cell r="F791" t="str">
            <v>a - Entregado</v>
          </cell>
          <cell r="G791" t="str">
            <v>12 10</v>
          </cell>
          <cell r="H791">
            <v>41183</v>
          </cell>
          <cell r="I791">
            <v>0</v>
          </cell>
          <cell r="J791" t="str">
            <v>Alejandra Valenti</v>
          </cell>
          <cell r="K791">
            <v>0</v>
          </cell>
          <cell r="L791">
            <v>1</v>
          </cell>
          <cell r="M791">
            <v>0</v>
          </cell>
          <cell r="N791">
            <v>35</v>
          </cell>
          <cell r="O791" t="str">
            <v>Gaby</v>
          </cell>
          <cell r="P791">
            <v>0</v>
          </cell>
          <cell r="Q791">
            <v>0</v>
          </cell>
          <cell r="R791">
            <v>0</v>
          </cell>
          <cell r="T791">
            <v>35</v>
          </cell>
          <cell r="U791">
            <v>41520</v>
          </cell>
          <cell r="V791">
            <v>0</v>
          </cell>
          <cell r="W791" t="str">
            <v>Semana 31</v>
          </cell>
          <cell r="Y791">
            <v>1272</v>
          </cell>
        </row>
        <row r="792">
          <cell r="E792">
            <v>10465</v>
          </cell>
          <cell r="F792" t="str">
            <v>a - Entregado</v>
          </cell>
          <cell r="G792" t="str">
            <v>12 09</v>
          </cell>
          <cell r="H792">
            <v>41164</v>
          </cell>
          <cell r="I792">
            <v>0</v>
          </cell>
          <cell r="J792" t="str">
            <v>CORDOBA - Agioletto</v>
          </cell>
          <cell r="K792">
            <v>0</v>
          </cell>
          <cell r="L792">
            <v>1</v>
          </cell>
          <cell r="M792">
            <v>0</v>
          </cell>
          <cell r="N792">
            <v>36</v>
          </cell>
          <cell r="O792" t="str">
            <v>Clarisa</v>
          </cell>
          <cell r="P792">
            <v>0</v>
          </cell>
          <cell r="Q792">
            <v>0</v>
          </cell>
          <cell r="R792">
            <v>0</v>
          </cell>
          <cell r="S792" t="str">
            <v>C</v>
          </cell>
          <cell r="T792">
            <v>36</v>
          </cell>
          <cell r="U792">
            <v>41527</v>
          </cell>
          <cell r="V792">
            <v>0</v>
          </cell>
          <cell r="W792" t="str">
            <v>Semana 31</v>
          </cell>
          <cell r="Y792">
            <v>756</v>
          </cell>
        </row>
        <row r="793">
          <cell r="E793">
            <v>10466</v>
          </cell>
          <cell r="F793" t="str">
            <v>a - Entregado</v>
          </cell>
          <cell r="G793" t="str">
            <v>12 10</v>
          </cell>
          <cell r="H793">
            <v>41194</v>
          </cell>
          <cell r="I793">
            <v>0</v>
          </cell>
          <cell r="J793" t="str">
            <v>Liliana Muñiz</v>
          </cell>
          <cell r="K793">
            <v>0</v>
          </cell>
          <cell r="L793">
            <v>1</v>
          </cell>
          <cell r="M793">
            <v>0</v>
          </cell>
          <cell r="N793">
            <v>36</v>
          </cell>
          <cell r="O793" t="str">
            <v>Gaby</v>
          </cell>
          <cell r="P793">
            <v>0</v>
          </cell>
          <cell r="Q793">
            <v>0</v>
          </cell>
          <cell r="R793">
            <v>0</v>
          </cell>
          <cell r="T793">
            <v>36</v>
          </cell>
          <cell r="U793">
            <v>41527</v>
          </cell>
          <cell r="V793">
            <v>0</v>
          </cell>
          <cell r="W793" t="str">
            <v>Semana 31</v>
          </cell>
          <cell r="Y793">
            <v>1113</v>
          </cell>
        </row>
        <row r="794">
          <cell r="E794">
            <v>10467</v>
          </cell>
          <cell r="F794" t="str">
            <v>a - Entregado</v>
          </cell>
          <cell r="G794" t="str">
            <v>12 08</v>
          </cell>
          <cell r="H794">
            <v>41151</v>
          </cell>
          <cell r="I794">
            <v>0</v>
          </cell>
          <cell r="J794" t="str">
            <v>Nora Ojeda</v>
          </cell>
          <cell r="K794">
            <v>84</v>
          </cell>
          <cell r="L794">
            <v>0.94696969696969702</v>
          </cell>
          <cell r="M794">
            <v>0</v>
          </cell>
          <cell r="N794">
            <v>32</v>
          </cell>
          <cell r="O794" t="str">
            <v>Carla</v>
          </cell>
          <cell r="P794">
            <v>0</v>
          </cell>
          <cell r="Q794">
            <v>0</v>
          </cell>
          <cell r="R794">
            <v>0</v>
          </cell>
          <cell r="T794">
            <v>32</v>
          </cell>
          <cell r="U794">
            <v>41499</v>
          </cell>
          <cell r="V794">
            <v>0</v>
          </cell>
          <cell r="W794" t="str">
            <v>Semana 31</v>
          </cell>
          <cell r="Y794">
            <v>1584</v>
          </cell>
        </row>
        <row r="795">
          <cell r="E795">
            <v>10468</v>
          </cell>
          <cell r="F795" t="str">
            <v>a - Entregado</v>
          </cell>
          <cell r="G795" t="str">
            <v>12 10</v>
          </cell>
          <cell r="H795">
            <v>41184</v>
          </cell>
          <cell r="I795">
            <v>0</v>
          </cell>
          <cell r="J795" t="str">
            <v>Alicia Soneyra</v>
          </cell>
          <cell r="K795">
            <v>0</v>
          </cell>
          <cell r="L795">
            <v>1</v>
          </cell>
          <cell r="M795">
            <v>0</v>
          </cell>
          <cell r="N795">
            <v>36</v>
          </cell>
          <cell r="O795" t="str">
            <v>Gaby</v>
          </cell>
          <cell r="P795">
            <v>0</v>
          </cell>
          <cell r="Q795">
            <v>0</v>
          </cell>
          <cell r="R795">
            <v>0</v>
          </cell>
          <cell r="T795">
            <v>36</v>
          </cell>
          <cell r="U795">
            <v>41527</v>
          </cell>
          <cell r="V795">
            <v>0</v>
          </cell>
          <cell r="W795" t="str">
            <v>Semana 31</v>
          </cell>
          <cell r="Y795">
            <v>1113</v>
          </cell>
        </row>
        <row r="796">
          <cell r="E796">
            <v>10469</v>
          </cell>
          <cell r="F796" t="str">
            <v>a - Entregado</v>
          </cell>
          <cell r="G796" t="str">
            <v>12 10</v>
          </cell>
          <cell r="H796">
            <v>41196</v>
          </cell>
          <cell r="I796">
            <v>0</v>
          </cell>
          <cell r="J796" t="str">
            <v>Jose Oscar Berriti</v>
          </cell>
          <cell r="K796">
            <v>0</v>
          </cell>
          <cell r="L796">
            <v>1</v>
          </cell>
          <cell r="M796">
            <v>0</v>
          </cell>
          <cell r="N796">
            <v>36</v>
          </cell>
          <cell r="O796" t="str">
            <v>Gaby</v>
          </cell>
          <cell r="P796">
            <v>0</v>
          </cell>
          <cell r="Q796">
            <v>0</v>
          </cell>
          <cell r="R796">
            <v>0</v>
          </cell>
          <cell r="T796">
            <v>36</v>
          </cell>
          <cell r="U796">
            <v>41527</v>
          </cell>
          <cell r="V796">
            <v>0</v>
          </cell>
          <cell r="W796" t="str">
            <v>Semana 31</v>
          </cell>
          <cell r="Y796">
            <v>1272</v>
          </cell>
        </row>
        <row r="797">
          <cell r="E797">
            <v>10470</v>
          </cell>
          <cell r="F797" t="str">
            <v>a - Entregado</v>
          </cell>
          <cell r="G797" t="str">
            <v>12 10</v>
          </cell>
          <cell r="H797">
            <v>41207</v>
          </cell>
          <cell r="I797">
            <v>0</v>
          </cell>
          <cell r="J797" t="str">
            <v>Layout Libertador</v>
          </cell>
          <cell r="K797">
            <v>0</v>
          </cell>
          <cell r="L797">
            <v>0</v>
          </cell>
          <cell r="M797">
            <v>0</v>
          </cell>
          <cell r="N797">
            <v>36</v>
          </cell>
          <cell r="O797" t="str">
            <v>Clarisa</v>
          </cell>
          <cell r="P797">
            <v>0</v>
          </cell>
          <cell r="Q797">
            <v>0</v>
          </cell>
          <cell r="R797">
            <v>0</v>
          </cell>
          <cell r="T797">
            <v>36</v>
          </cell>
          <cell r="U797">
            <v>41527</v>
          </cell>
          <cell r="V797">
            <v>0</v>
          </cell>
          <cell r="W797" t="str">
            <v>Semana 31</v>
          </cell>
          <cell r="Y797">
            <v>0</v>
          </cell>
        </row>
        <row r="798">
          <cell r="E798">
            <v>10471</v>
          </cell>
          <cell r="F798" t="str">
            <v>a - Entregado</v>
          </cell>
          <cell r="G798" t="str">
            <v>12 10</v>
          </cell>
          <cell r="H798">
            <v>41207</v>
          </cell>
          <cell r="I798">
            <v>0</v>
          </cell>
          <cell r="J798" t="str">
            <v>Layout Libertador</v>
          </cell>
          <cell r="K798">
            <v>0</v>
          </cell>
          <cell r="L798">
            <v>0</v>
          </cell>
          <cell r="M798">
            <v>0</v>
          </cell>
          <cell r="N798">
            <v>36</v>
          </cell>
          <cell r="O798" t="str">
            <v>Clarisa</v>
          </cell>
          <cell r="P798">
            <v>0</v>
          </cell>
          <cell r="Q798">
            <v>0</v>
          </cell>
          <cell r="R798">
            <v>0</v>
          </cell>
          <cell r="T798">
            <v>36</v>
          </cell>
          <cell r="U798">
            <v>41527</v>
          </cell>
          <cell r="V798">
            <v>0</v>
          </cell>
          <cell r="W798" t="str">
            <v>Semana 31</v>
          </cell>
          <cell r="Y798">
            <v>0</v>
          </cell>
        </row>
        <row r="799">
          <cell r="E799">
            <v>10472</v>
          </cell>
          <cell r="F799" t="str">
            <v>a - Entregado</v>
          </cell>
          <cell r="G799" t="str">
            <v>12 10</v>
          </cell>
          <cell r="H799">
            <v>41209</v>
          </cell>
          <cell r="I799">
            <v>0</v>
          </cell>
          <cell r="J799" t="str">
            <v>Soledad Nasuti</v>
          </cell>
          <cell r="K799">
            <v>-4200</v>
          </cell>
          <cell r="L799">
            <v>1.164319248826291</v>
          </cell>
          <cell r="M799">
            <v>0</v>
          </cell>
          <cell r="N799">
            <v>40</v>
          </cell>
          <cell r="O799" t="str">
            <v>Carla/Lucia</v>
          </cell>
          <cell r="P799">
            <v>0</v>
          </cell>
          <cell r="Q799">
            <v>0</v>
          </cell>
          <cell r="R799">
            <v>0</v>
          </cell>
          <cell r="T799">
            <v>40</v>
          </cell>
          <cell r="U799">
            <v>41555</v>
          </cell>
          <cell r="V799">
            <v>0</v>
          </cell>
          <cell r="W799" t="str">
            <v>Semana 31</v>
          </cell>
          <cell r="Y799">
            <v>25560</v>
          </cell>
        </row>
        <row r="800">
          <cell r="E800">
            <v>10473</v>
          </cell>
          <cell r="F800" t="str">
            <v>a - Entregado</v>
          </cell>
          <cell r="G800" t="str">
            <v>12 10</v>
          </cell>
          <cell r="H800">
            <v>41207</v>
          </cell>
          <cell r="I800">
            <v>0</v>
          </cell>
          <cell r="J800" t="str">
            <v>Layout Libertador</v>
          </cell>
          <cell r="K800">
            <v>0</v>
          </cell>
          <cell r="L800">
            <v>0</v>
          </cell>
          <cell r="M800">
            <v>0</v>
          </cell>
          <cell r="N800">
            <v>36</v>
          </cell>
          <cell r="O800" t="str">
            <v>Clarisa</v>
          </cell>
          <cell r="P800">
            <v>0</v>
          </cell>
          <cell r="Q800">
            <v>0</v>
          </cell>
          <cell r="R800">
            <v>0</v>
          </cell>
          <cell r="T800">
            <v>36</v>
          </cell>
          <cell r="U800">
            <v>41527</v>
          </cell>
          <cell r="V800">
            <v>0</v>
          </cell>
          <cell r="W800" t="str">
            <v>Semana 31</v>
          </cell>
          <cell r="Y800">
            <v>0</v>
          </cell>
        </row>
        <row r="801">
          <cell r="E801">
            <v>10474</v>
          </cell>
          <cell r="F801" t="str">
            <v>a - Entregado</v>
          </cell>
          <cell r="G801" t="str">
            <v>12 09</v>
          </cell>
          <cell r="H801">
            <v>41159</v>
          </cell>
          <cell r="I801">
            <v>0</v>
          </cell>
          <cell r="J801" t="str">
            <v>Maximiliano Jalon</v>
          </cell>
          <cell r="K801">
            <v>0</v>
          </cell>
          <cell r="L801">
            <v>1</v>
          </cell>
          <cell r="M801">
            <v>0</v>
          </cell>
          <cell r="N801">
            <v>37</v>
          </cell>
          <cell r="O801" t="str">
            <v>Carla</v>
          </cell>
          <cell r="P801">
            <v>0</v>
          </cell>
          <cell r="Q801">
            <v>0</v>
          </cell>
          <cell r="R801">
            <v>0</v>
          </cell>
          <cell r="T801">
            <v>37</v>
          </cell>
          <cell r="U801">
            <v>41534</v>
          </cell>
          <cell r="V801">
            <v>0</v>
          </cell>
          <cell r="W801" t="str">
            <v>Semana 31</v>
          </cell>
          <cell r="Y801">
            <v>1352</v>
          </cell>
        </row>
        <row r="802">
          <cell r="E802">
            <v>10475</v>
          </cell>
          <cell r="F802" t="str">
            <v>a - Entregado</v>
          </cell>
          <cell r="G802" t="str">
            <v>12 08</v>
          </cell>
          <cell r="H802">
            <v>41144</v>
          </cell>
          <cell r="I802">
            <v>0</v>
          </cell>
          <cell r="J802" t="str">
            <v>Alfonso Campiteli</v>
          </cell>
          <cell r="K802">
            <v>0</v>
          </cell>
          <cell r="L802">
            <v>1</v>
          </cell>
          <cell r="M802">
            <v>0</v>
          </cell>
          <cell r="N802">
            <v>34</v>
          </cell>
          <cell r="O802" t="str">
            <v>Wendy</v>
          </cell>
          <cell r="P802">
            <v>0</v>
          </cell>
          <cell r="Q802">
            <v>0</v>
          </cell>
          <cell r="R802">
            <v>0</v>
          </cell>
          <cell r="T802">
            <v>34</v>
          </cell>
          <cell r="U802">
            <v>41513</v>
          </cell>
          <cell r="V802">
            <v>0</v>
          </cell>
          <cell r="W802" t="str">
            <v>Semana 31</v>
          </cell>
          <cell r="Y802">
            <v>1117</v>
          </cell>
        </row>
        <row r="803">
          <cell r="E803">
            <v>10476</v>
          </cell>
          <cell r="F803" t="str">
            <v>a - Entregado</v>
          </cell>
          <cell r="G803" t="str">
            <v>12 11</v>
          </cell>
          <cell r="H803">
            <v>41220</v>
          </cell>
          <cell r="I803">
            <v>0</v>
          </cell>
          <cell r="J803" t="str">
            <v>Adriana Porteiro</v>
          </cell>
          <cell r="K803">
            <v>0</v>
          </cell>
          <cell r="L803">
            <v>1</v>
          </cell>
          <cell r="M803">
            <v>0</v>
          </cell>
          <cell r="N803">
            <v>42</v>
          </cell>
          <cell r="O803" t="str">
            <v>Wendy</v>
          </cell>
          <cell r="P803" t="str">
            <v>A-6-40</v>
          </cell>
          <cell r="Q803">
            <v>23905</v>
          </cell>
          <cell r="R803" t="str">
            <v>2012-11-Nov</v>
          </cell>
          <cell r="T803">
            <v>42</v>
          </cell>
          <cell r="U803">
            <v>41569</v>
          </cell>
          <cell r="V803">
            <v>0</v>
          </cell>
          <cell r="W803" t="str">
            <v>Semana 31</v>
          </cell>
          <cell r="Y803">
            <v>23905</v>
          </cell>
        </row>
        <row r="804">
          <cell r="E804">
            <v>10477</v>
          </cell>
          <cell r="F804" t="str">
            <v>a - Entregado</v>
          </cell>
          <cell r="G804" t="str">
            <v>12 11</v>
          </cell>
          <cell r="H804">
            <v>41227</v>
          </cell>
          <cell r="I804">
            <v>0</v>
          </cell>
          <cell r="J804" t="str">
            <v>Diego Putrueli</v>
          </cell>
          <cell r="K804">
            <v>0</v>
          </cell>
          <cell r="L804">
            <v>1</v>
          </cell>
          <cell r="M804">
            <v>0</v>
          </cell>
          <cell r="N804">
            <v>41</v>
          </cell>
          <cell r="O804" t="str">
            <v>Lucia</v>
          </cell>
          <cell r="P804">
            <v>0</v>
          </cell>
          <cell r="Q804">
            <v>0</v>
          </cell>
          <cell r="R804">
            <v>0</v>
          </cell>
          <cell r="T804">
            <v>41</v>
          </cell>
          <cell r="U804">
            <v>41562</v>
          </cell>
          <cell r="V804">
            <v>0</v>
          </cell>
          <cell r="W804" t="str">
            <v>Semana 31</v>
          </cell>
          <cell r="Y804">
            <v>11977</v>
          </cell>
        </row>
        <row r="805">
          <cell r="E805">
            <v>10478</v>
          </cell>
          <cell r="F805" t="str">
            <v>a - Entregado</v>
          </cell>
          <cell r="G805" t="str">
            <v>12 09</v>
          </cell>
          <cell r="H805">
            <v>41180</v>
          </cell>
          <cell r="I805">
            <v>0</v>
          </cell>
          <cell r="J805" t="str">
            <v>Alejandro Baduniec</v>
          </cell>
          <cell r="K805">
            <v>0</v>
          </cell>
          <cell r="L805">
            <v>1</v>
          </cell>
          <cell r="M805">
            <v>0</v>
          </cell>
          <cell r="N805">
            <v>37</v>
          </cell>
          <cell r="O805" t="str">
            <v>Wendy</v>
          </cell>
          <cell r="P805">
            <v>0</v>
          </cell>
          <cell r="Q805">
            <v>0</v>
          </cell>
          <cell r="R805">
            <v>0</v>
          </cell>
          <cell r="T805">
            <v>37</v>
          </cell>
          <cell r="U805">
            <v>41534</v>
          </cell>
          <cell r="V805">
            <v>0</v>
          </cell>
          <cell r="W805" t="str">
            <v>Semana 31</v>
          </cell>
          <cell r="Y805">
            <v>1184</v>
          </cell>
        </row>
        <row r="806">
          <cell r="E806">
            <v>10479</v>
          </cell>
          <cell r="F806" t="str">
            <v>a - Entregado</v>
          </cell>
          <cell r="G806" t="str">
            <v>12 08</v>
          </cell>
          <cell r="H806">
            <v>41149</v>
          </cell>
          <cell r="I806">
            <v>0</v>
          </cell>
          <cell r="J806" t="str">
            <v>CORDOBA - Agioletto</v>
          </cell>
          <cell r="K806">
            <v>0</v>
          </cell>
          <cell r="L806">
            <v>1</v>
          </cell>
          <cell r="M806">
            <v>0</v>
          </cell>
          <cell r="N806">
            <v>38</v>
          </cell>
          <cell r="O806" t="str">
            <v>Clarisa</v>
          </cell>
          <cell r="P806">
            <v>0</v>
          </cell>
          <cell r="Q806">
            <v>0</v>
          </cell>
          <cell r="R806">
            <v>0</v>
          </cell>
          <cell r="S806" t="str">
            <v>C</v>
          </cell>
          <cell r="T806">
            <v>38</v>
          </cell>
          <cell r="U806">
            <v>41541</v>
          </cell>
          <cell r="V806">
            <v>0</v>
          </cell>
          <cell r="W806" t="str">
            <v>Semana 31</v>
          </cell>
          <cell r="Y806">
            <v>660</v>
          </cell>
        </row>
        <row r="807">
          <cell r="E807">
            <v>10480</v>
          </cell>
          <cell r="F807" t="str">
            <v>a - Entregado</v>
          </cell>
          <cell r="G807" t="str">
            <v>12 11</v>
          </cell>
          <cell r="I807">
            <v>0</v>
          </cell>
          <cell r="J807" t="str">
            <v>ROSARIO - Agioletto</v>
          </cell>
          <cell r="K807">
            <v>0</v>
          </cell>
          <cell r="L807">
            <v>1</v>
          </cell>
          <cell r="M807">
            <v>0</v>
          </cell>
          <cell r="N807">
            <v>38</v>
          </cell>
          <cell r="O807" t="str">
            <v>Clarisa</v>
          </cell>
          <cell r="P807">
            <v>0</v>
          </cell>
          <cell r="Q807">
            <v>0</v>
          </cell>
          <cell r="R807">
            <v>0</v>
          </cell>
          <cell r="S807" t="str">
            <v>R</v>
          </cell>
          <cell r="T807">
            <v>38</v>
          </cell>
          <cell r="U807">
            <v>41541</v>
          </cell>
          <cell r="V807">
            <v>0</v>
          </cell>
          <cell r="W807" t="str">
            <v>Semana 31</v>
          </cell>
          <cell r="Y807">
            <v>628</v>
          </cell>
        </row>
        <row r="808">
          <cell r="E808">
            <v>10481</v>
          </cell>
          <cell r="F808" t="str">
            <v>a - Entregado</v>
          </cell>
          <cell r="G808" t="str">
            <v>12 10</v>
          </cell>
          <cell r="H808">
            <v>41202</v>
          </cell>
          <cell r="I808">
            <v>0</v>
          </cell>
          <cell r="J808" t="str">
            <v>Jorge Scarinsi</v>
          </cell>
          <cell r="K808">
            <v>-5.7999999999992724</v>
          </cell>
          <cell r="L808">
            <v>1.0004204665729075</v>
          </cell>
          <cell r="M808">
            <v>0</v>
          </cell>
          <cell r="N808">
            <v>39</v>
          </cell>
          <cell r="O808" t="str">
            <v>Wendy/Lucia</v>
          </cell>
          <cell r="P808" t="str">
            <v>B-3-105</v>
          </cell>
          <cell r="Q808">
            <v>13794</v>
          </cell>
          <cell r="R808" t="str">
            <v>2012-08-Ago</v>
          </cell>
          <cell r="T808">
            <v>39</v>
          </cell>
          <cell r="U808">
            <v>41548</v>
          </cell>
          <cell r="V808">
            <v>0</v>
          </cell>
          <cell r="W808" t="str">
            <v>Semana 31</v>
          </cell>
          <cell r="Y808">
            <v>13794.2</v>
          </cell>
        </row>
        <row r="809">
          <cell r="E809">
            <v>10482</v>
          </cell>
          <cell r="F809" t="str">
            <v>a - Entregado</v>
          </cell>
          <cell r="G809" t="str">
            <v>12 11</v>
          </cell>
          <cell r="H809">
            <v>41230</v>
          </cell>
          <cell r="I809">
            <v>0</v>
          </cell>
          <cell r="J809" t="str">
            <v>Carla Jonas</v>
          </cell>
          <cell r="K809">
            <v>0</v>
          </cell>
          <cell r="L809">
            <v>1</v>
          </cell>
          <cell r="M809">
            <v>0</v>
          </cell>
          <cell r="N809">
            <v>43</v>
          </cell>
          <cell r="O809" t="str">
            <v>Lucia</v>
          </cell>
          <cell r="P809" t="str">
            <v>A-3-081</v>
          </cell>
          <cell r="Q809">
            <v>12780</v>
          </cell>
          <cell r="R809" t="str">
            <v>2012-08-Ago</v>
          </cell>
          <cell r="T809">
            <v>43</v>
          </cell>
          <cell r="U809">
            <v>41576</v>
          </cell>
          <cell r="V809">
            <v>0</v>
          </cell>
          <cell r="W809" t="str">
            <v>Semana 31</v>
          </cell>
          <cell r="Y809">
            <v>12780</v>
          </cell>
        </row>
        <row r="810">
          <cell r="E810">
            <v>10483</v>
          </cell>
          <cell r="F810" t="str">
            <v>h - Anulado</v>
          </cell>
          <cell r="I810">
            <v>0</v>
          </cell>
          <cell r="J810" t="str">
            <v>ROSARIO - Agioletto</v>
          </cell>
          <cell r="K810">
            <v>0</v>
          </cell>
          <cell r="L810">
            <v>0</v>
          </cell>
          <cell r="M810">
            <v>0</v>
          </cell>
          <cell r="N810">
            <v>43</v>
          </cell>
          <cell r="O810" t="str">
            <v>Clarisa</v>
          </cell>
          <cell r="P810">
            <v>0</v>
          </cell>
          <cell r="Q810">
            <v>0</v>
          </cell>
          <cell r="R810">
            <v>0</v>
          </cell>
          <cell r="S810" t="str">
            <v>R</v>
          </cell>
          <cell r="T810">
            <v>43</v>
          </cell>
          <cell r="U810">
            <v>41576</v>
          </cell>
          <cell r="V810">
            <v>0</v>
          </cell>
          <cell r="W810" t="str">
            <v>Semana 31</v>
          </cell>
          <cell r="Y810">
            <v>0</v>
          </cell>
        </row>
        <row r="811">
          <cell r="E811">
            <v>10484</v>
          </cell>
          <cell r="F811" t="str">
            <v>a - Entregado</v>
          </cell>
          <cell r="G811" t="str">
            <v>13 01</v>
          </cell>
          <cell r="H811">
            <v>41278</v>
          </cell>
          <cell r="J811" t="str">
            <v>ROSARIO - Agioletto</v>
          </cell>
          <cell r="K811">
            <v>0</v>
          </cell>
          <cell r="L811">
            <v>1</v>
          </cell>
          <cell r="M811">
            <v>0</v>
          </cell>
          <cell r="N811">
            <v>43</v>
          </cell>
          <cell r="O811" t="str">
            <v>Clarisa</v>
          </cell>
          <cell r="P811">
            <v>0</v>
          </cell>
          <cell r="Q811">
            <v>0</v>
          </cell>
          <cell r="R811">
            <v>0</v>
          </cell>
          <cell r="S811" t="str">
            <v>R</v>
          </cell>
          <cell r="T811">
            <v>43</v>
          </cell>
          <cell r="U811">
            <v>41576</v>
          </cell>
          <cell r="V811">
            <v>0</v>
          </cell>
          <cell r="W811" t="str">
            <v>Semana 31</v>
          </cell>
          <cell r="Y811">
            <v>12008</v>
          </cell>
        </row>
        <row r="812">
          <cell r="E812">
            <v>10485</v>
          </cell>
          <cell r="F812" t="str">
            <v>h - Anulado</v>
          </cell>
          <cell r="I812">
            <v>0</v>
          </cell>
          <cell r="J812" t="str">
            <v>Alejandro Souto</v>
          </cell>
          <cell r="K812">
            <v>0</v>
          </cell>
          <cell r="L812">
            <v>0</v>
          </cell>
          <cell r="M812">
            <v>0</v>
          </cell>
          <cell r="N812">
            <v>41</v>
          </cell>
          <cell r="O812" t="str">
            <v>Clarisa</v>
          </cell>
          <cell r="P812">
            <v>0</v>
          </cell>
          <cell r="Q812">
            <v>0</v>
          </cell>
          <cell r="R812">
            <v>0</v>
          </cell>
          <cell r="T812">
            <v>41</v>
          </cell>
          <cell r="U812">
            <v>41562</v>
          </cell>
          <cell r="V812">
            <v>0</v>
          </cell>
          <cell r="W812" t="str">
            <v>Semana 31</v>
          </cell>
          <cell r="Y812">
            <v>0</v>
          </cell>
        </row>
        <row r="813">
          <cell r="E813">
            <v>10486</v>
          </cell>
          <cell r="F813" t="str">
            <v>a - Entregado</v>
          </cell>
          <cell r="G813" t="str">
            <v>12 11</v>
          </cell>
          <cell r="H813">
            <v>41234</v>
          </cell>
          <cell r="I813">
            <v>0</v>
          </cell>
          <cell r="J813" t="str">
            <v>Nazarena Pedraza</v>
          </cell>
          <cell r="K813">
            <v>0</v>
          </cell>
          <cell r="L813">
            <v>1</v>
          </cell>
          <cell r="M813">
            <v>0</v>
          </cell>
          <cell r="N813">
            <v>41</v>
          </cell>
          <cell r="O813" t="str">
            <v>Clarisa</v>
          </cell>
          <cell r="P813">
            <v>0</v>
          </cell>
          <cell r="Q813">
            <v>0</v>
          </cell>
          <cell r="R813">
            <v>0</v>
          </cell>
          <cell r="T813">
            <v>41</v>
          </cell>
          <cell r="U813">
            <v>41562</v>
          </cell>
          <cell r="V813">
            <v>0</v>
          </cell>
          <cell r="W813" t="str">
            <v>Semana 32</v>
          </cell>
          <cell r="Y813">
            <v>17903</v>
          </cell>
        </row>
        <row r="814">
          <cell r="E814">
            <v>10487</v>
          </cell>
          <cell r="F814" t="str">
            <v>h - Anulado</v>
          </cell>
          <cell r="I814">
            <v>0</v>
          </cell>
          <cell r="J814" t="str">
            <v>Javier Sofiachuk</v>
          </cell>
          <cell r="K814">
            <v>-200</v>
          </cell>
          <cell r="L814">
            <v>0</v>
          </cell>
          <cell r="M814">
            <v>0</v>
          </cell>
          <cell r="N814">
            <v>41</v>
          </cell>
          <cell r="O814" t="str">
            <v>Wendy</v>
          </cell>
          <cell r="P814">
            <v>0</v>
          </cell>
          <cell r="Q814">
            <v>0</v>
          </cell>
          <cell r="R814">
            <v>0</v>
          </cell>
          <cell r="T814">
            <v>41</v>
          </cell>
          <cell r="U814">
            <v>41562</v>
          </cell>
          <cell r="V814">
            <v>0</v>
          </cell>
          <cell r="W814" t="str">
            <v>Semana 32</v>
          </cell>
          <cell r="Y814">
            <v>0</v>
          </cell>
        </row>
        <row r="815">
          <cell r="E815">
            <v>10488</v>
          </cell>
          <cell r="F815" t="str">
            <v>a - Entregado</v>
          </cell>
          <cell r="G815" t="str">
            <v>12 08</v>
          </cell>
          <cell r="I815">
            <v>0</v>
          </cell>
          <cell r="J815" t="str">
            <v>Ailin Carreiro</v>
          </cell>
          <cell r="K815">
            <v>0</v>
          </cell>
          <cell r="L815">
            <v>1</v>
          </cell>
          <cell r="M815">
            <v>0</v>
          </cell>
          <cell r="N815">
            <v>33</v>
          </cell>
          <cell r="O815" t="str">
            <v>Clarisa</v>
          </cell>
          <cell r="P815" t="str">
            <v>B-3-106</v>
          </cell>
          <cell r="Q815">
            <v>1560</v>
          </cell>
          <cell r="R815" t="str">
            <v>2012-08-Ago</v>
          </cell>
          <cell r="T815">
            <v>33</v>
          </cell>
          <cell r="U815">
            <v>41506</v>
          </cell>
          <cell r="V815">
            <v>0</v>
          </cell>
          <cell r="W815" t="str">
            <v>Semana 32</v>
          </cell>
          <cell r="Y815">
            <v>1560</v>
          </cell>
        </row>
        <row r="816">
          <cell r="E816">
            <v>10489</v>
          </cell>
          <cell r="F816" t="str">
            <v>a - Entregado</v>
          </cell>
          <cell r="G816" t="str">
            <v>12 08</v>
          </cell>
          <cell r="H816">
            <v>41136</v>
          </cell>
          <cell r="I816">
            <v>0</v>
          </cell>
          <cell r="J816" t="str">
            <v>Ventas OUTLET</v>
          </cell>
          <cell r="K816">
            <v>0</v>
          </cell>
          <cell r="L816">
            <v>1</v>
          </cell>
          <cell r="M816">
            <v>0</v>
          </cell>
          <cell r="N816">
            <v>33</v>
          </cell>
          <cell r="O816" t="str">
            <v>Outlet</v>
          </cell>
          <cell r="P816">
            <v>0</v>
          </cell>
          <cell r="Q816">
            <v>0</v>
          </cell>
          <cell r="R816">
            <v>0</v>
          </cell>
          <cell r="T816">
            <v>33</v>
          </cell>
          <cell r="U816">
            <v>41506</v>
          </cell>
          <cell r="V816">
            <v>0</v>
          </cell>
          <cell r="W816" t="str">
            <v>Semana 32</v>
          </cell>
          <cell r="Y816">
            <v>5500</v>
          </cell>
        </row>
        <row r="817">
          <cell r="E817">
            <v>10490</v>
          </cell>
          <cell r="F817" t="str">
            <v>a - Entregado</v>
          </cell>
          <cell r="G817" t="str">
            <v>12 09</v>
          </cell>
          <cell r="H817">
            <v>41155</v>
          </cell>
          <cell r="I817">
            <v>0</v>
          </cell>
          <cell r="J817" t="str">
            <v>Mariela Pasatelli</v>
          </cell>
          <cell r="K817">
            <v>0</v>
          </cell>
          <cell r="L817">
            <v>1</v>
          </cell>
          <cell r="M817">
            <v>0</v>
          </cell>
          <cell r="N817">
            <v>35</v>
          </cell>
          <cell r="O817" t="str">
            <v>Carla/Gaby</v>
          </cell>
          <cell r="P817">
            <v>0</v>
          </cell>
          <cell r="Q817">
            <v>0</v>
          </cell>
          <cell r="R817">
            <v>0</v>
          </cell>
          <cell r="T817">
            <v>35</v>
          </cell>
          <cell r="U817">
            <v>41520</v>
          </cell>
          <cell r="V817">
            <v>0</v>
          </cell>
          <cell r="W817" t="str">
            <v>Semana 32</v>
          </cell>
          <cell r="Y817">
            <v>1536</v>
          </cell>
        </row>
        <row r="818">
          <cell r="E818">
            <v>10491</v>
          </cell>
          <cell r="F818" t="str">
            <v>a - Entregado</v>
          </cell>
          <cell r="G818" t="str">
            <v>12 08</v>
          </cell>
          <cell r="H818">
            <v>41144</v>
          </cell>
          <cell r="I818">
            <v>0</v>
          </cell>
          <cell r="J818" t="str">
            <v>Norberto Gomez</v>
          </cell>
          <cell r="K818">
            <v>0</v>
          </cell>
          <cell r="L818">
            <v>1</v>
          </cell>
          <cell r="M818">
            <v>0</v>
          </cell>
          <cell r="N818">
            <v>36</v>
          </cell>
          <cell r="O818" t="str">
            <v>Carla</v>
          </cell>
          <cell r="P818">
            <v>0</v>
          </cell>
          <cell r="Q818">
            <v>0</v>
          </cell>
          <cell r="R818">
            <v>0</v>
          </cell>
          <cell r="T818">
            <v>36</v>
          </cell>
          <cell r="U818">
            <v>41527</v>
          </cell>
          <cell r="V818">
            <v>0</v>
          </cell>
          <cell r="W818" t="str">
            <v>Semana 32</v>
          </cell>
          <cell r="Y818">
            <v>1672</v>
          </cell>
        </row>
        <row r="819">
          <cell r="E819">
            <v>10492</v>
          </cell>
          <cell r="F819" t="str">
            <v>a - Entregado</v>
          </cell>
          <cell r="G819" t="str">
            <v>12 10</v>
          </cell>
          <cell r="H819">
            <v>41183</v>
          </cell>
          <cell r="I819">
            <v>0</v>
          </cell>
          <cell r="J819" t="str">
            <v>Gloria Rosado</v>
          </cell>
          <cell r="K819">
            <v>0</v>
          </cell>
          <cell r="L819">
            <v>1</v>
          </cell>
          <cell r="M819">
            <v>0</v>
          </cell>
          <cell r="N819">
            <v>36</v>
          </cell>
          <cell r="O819" t="str">
            <v>Clarisa</v>
          </cell>
          <cell r="P819">
            <v>0</v>
          </cell>
          <cell r="Q819">
            <v>0</v>
          </cell>
          <cell r="R819">
            <v>0</v>
          </cell>
          <cell r="T819">
            <v>36</v>
          </cell>
          <cell r="U819">
            <v>41527</v>
          </cell>
          <cell r="V819">
            <v>0</v>
          </cell>
          <cell r="W819" t="str">
            <v>Semana 32</v>
          </cell>
          <cell r="Y819">
            <v>939</v>
          </cell>
        </row>
        <row r="820">
          <cell r="E820">
            <v>10493</v>
          </cell>
          <cell r="F820" t="str">
            <v>a - Entregado</v>
          </cell>
          <cell r="G820" t="str">
            <v>12 09</v>
          </cell>
          <cell r="H820">
            <v>41172</v>
          </cell>
          <cell r="I820">
            <v>0</v>
          </cell>
          <cell r="J820" t="str">
            <v>José Lamela</v>
          </cell>
          <cell r="K820">
            <v>0</v>
          </cell>
          <cell r="L820">
            <v>1</v>
          </cell>
          <cell r="M820">
            <v>0</v>
          </cell>
          <cell r="N820">
            <v>36</v>
          </cell>
          <cell r="O820" t="str">
            <v>Gaby</v>
          </cell>
          <cell r="P820">
            <v>0</v>
          </cell>
          <cell r="Q820">
            <v>0</v>
          </cell>
          <cell r="R820">
            <v>0</v>
          </cell>
          <cell r="T820">
            <v>36</v>
          </cell>
          <cell r="U820">
            <v>41527</v>
          </cell>
          <cell r="V820">
            <v>0</v>
          </cell>
          <cell r="W820" t="str">
            <v>Semana 32</v>
          </cell>
          <cell r="Y820">
            <v>2544</v>
          </cell>
        </row>
        <row r="821">
          <cell r="E821">
            <v>10494</v>
          </cell>
          <cell r="F821" t="str">
            <v>a - Entregado</v>
          </cell>
          <cell r="G821" t="str">
            <v>12 12</v>
          </cell>
          <cell r="H821">
            <v>41636</v>
          </cell>
          <cell r="I821">
            <v>0</v>
          </cell>
          <cell r="J821" t="str">
            <v>Martin</v>
          </cell>
          <cell r="K821">
            <v>0</v>
          </cell>
          <cell r="L821">
            <v>1</v>
          </cell>
          <cell r="M821">
            <v>0</v>
          </cell>
          <cell r="N821">
            <v>42</v>
          </cell>
          <cell r="O821" t="str">
            <v>Clarisa</v>
          </cell>
          <cell r="P821">
            <v>0</v>
          </cell>
          <cell r="Q821">
            <v>0</v>
          </cell>
          <cell r="R821">
            <v>0</v>
          </cell>
          <cell r="S821" t="str">
            <v>R</v>
          </cell>
          <cell r="T821">
            <v>42</v>
          </cell>
          <cell r="U821">
            <v>41569</v>
          </cell>
          <cell r="V821">
            <v>0</v>
          </cell>
          <cell r="W821" t="str">
            <v>Semana 32</v>
          </cell>
          <cell r="Y821">
            <v>7394</v>
          </cell>
        </row>
        <row r="822">
          <cell r="E822">
            <v>10495</v>
          </cell>
          <cell r="F822" t="str">
            <v>a - Entregado</v>
          </cell>
          <cell r="G822" t="str">
            <v>12 10</v>
          </cell>
          <cell r="H822">
            <v>41185</v>
          </cell>
          <cell r="I822">
            <v>0</v>
          </cell>
          <cell r="J822" t="str">
            <v>Andrea Camagno</v>
          </cell>
          <cell r="K822">
            <v>0</v>
          </cell>
          <cell r="L822">
            <v>1</v>
          </cell>
          <cell r="M822">
            <v>0</v>
          </cell>
          <cell r="N822">
            <v>36</v>
          </cell>
          <cell r="O822" t="str">
            <v>Carla/Gaby</v>
          </cell>
          <cell r="P822">
            <v>0</v>
          </cell>
          <cell r="Q822">
            <v>0</v>
          </cell>
          <cell r="R822">
            <v>0</v>
          </cell>
          <cell r="T822">
            <v>36</v>
          </cell>
          <cell r="U822">
            <v>41527</v>
          </cell>
          <cell r="V822">
            <v>0</v>
          </cell>
          <cell r="W822" t="str">
            <v>Semana 32</v>
          </cell>
          <cell r="Y822">
            <v>1352</v>
          </cell>
        </row>
        <row r="823">
          <cell r="E823">
            <v>10496</v>
          </cell>
          <cell r="F823" t="str">
            <v>a - Entregado</v>
          </cell>
          <cell r="G823" t="str">
            <v>12 12</v>
          </cell>
          <cell r="H823">
            <v>41250</v>
          </cell>
          <cell r="I823">
            <v>0</v>
          </cell>
          <cell r="J823" t="str">
            <v>Daniel Blanco</v>
          </cell>
          <cell r="K823">
            <v>0</v>
          </cell>
          <cell r="L823">
            <v>1</v>
          </cell>
          <cell r="M823">
            <v>0</v>
          </cell>
          <cell r="N823">
            <v>43</v>
          </cell>
          <cell r="O823" t="str">
            <v>Wendy</v>
          </cell>
          <cell r="P823">
            <v>0</v>
          </cell>
          <cell r="Q823">
            <v>0</v>
          </cell>
          <cell r="R823">
            <v>0</v>
          </cell>
          <cell r="T823">
            <v>43</v>
          </cell>
          <cell r="U823">
            <v>41576</v>
          </cell>
          <cell r="V823">
            <v>0</v>
          </cell>
          <cell r="W823" t="str">
            <v>Semana 32</v>
          </cell>
          <cell r="Y823">
            <v>15065</v>
          </cell>
        </row>
        <row r="824">
          <cell r="E824">
            <v>10497</v>
          </cell>
          <cell r="F824" t="str">
            <v>a - Entregado</v>
          </cell>
          <cell r="G824" t="str">
            <v>12 09</v>
          </cell>
          <cell r="H824">
            <v>41155</v>
          </cell>
          <cell r="I824">
            <v>0</v>
          </cell>
          <cell r="J824" t="str">
            <v>Rodolfo Gomez Peralta</v>
          </cell>
          <cell r="K824">
            <v>0</v>
          </cell>
          <cell r="L824">
            <v>1</v>
          </cell>
          <cell r="M824">
            <v>0</v>
          </cell>
          <cell r="N824">
            <v>36</v>
          </cell>
          <cell r="O824" t="str">
            <v>Gaby</v>
          </cell>
          <cell r="P824">
            <v>0</v>
          </cell>
          <cell r="Q824">
            <v>0</v>
          </cell>
          <cell r="R824">
            <v>0</v>
          </cell>
          <cell r="T824">
            <v>36</v>
          </cell>
          <cell r="U824">
            <v>41527</v>
          </cell>
          <cell r="V824">
            <v>0</v>
          </cell>
          <cell r="W824" t="str">
            <v>Semana 32</v>
          </cell>
          <cell r="Y824">
            <v>1192</v>
          </cell>
        </row>
        <row r="825">
          <cell r="E825">
            <v>10498</v>
          </cell>
          <cell r="F825" t="str">
            <v>a - Entregado</v>
          </cell>
          <cell r="G825" t="str">
            <v>12 11</v>
          </cell>
          <cell r="H825">
            <v>41235</v>
          </cell>
          <cell r="I825">
            <v>0</v>
          </cell>
          <cell r="J825" t="str">
            <v>Hernan Arcioni</v>
          </cell>
          <cell r="K825">
            <v>0.11999999999898137</v>
          </cell>
          <cell r="L825">
            <v>0.99999217540141827</v>
          </cell>
          <cell r="M825">
            <v>0</v>
          </cell>
          <cell r="N825">
            <v>42</v>
          </cell>
          <cell r="O825" t="str">
            <v>Gaby</v>
          </cell>
          <cell r="P825">
            <v>0</v>
          </cell>
          <cell r="Q825">
            <v>0</v>
          </cell>
          <cell r="R825">
            <v>0</v>
          </cell>
          <cell r="T825">
            <v>42</v>
          </cell>
          <cell r="U825">
            <v>41569</v>
          </cell>
          <cell r="V825">
            <v>0</v>
          </cell>
          <cell r="W825" t="str">
            <v>Semana 32</v>
          </cell>
          <cell r="Y825">
            <v>15336.25</v>
          </cell>
        </row>
        <row r="826">
          <cell r="E826">
            <v>10499</v>
          </cell>
          <cell r="F826" t="str">
            <v>a - Entregado</v>
          </cell>
          <cell r="G826" t="str">
            <v>13 05</v>
          </cell>
          <cell r="H826">
            <v>41396</v>
          </cell>
          <cell r="J826" t="str">
            <v>Diego Zitzer</v>
          </cell>
          <cell r="K826">
            <v>0</v>
          </cell>
          <cell r="L826">
            <v>1</v>
          </cell>
          <cell r="M826">
            <v>0</v>
          </cell>
          <cell r="N826">
            <v>42</v>
          </cell>
          <cell r="O826" t="str">
            <v>Clarisa</v>
          </cell>
          <cell r="P826">
            <v>0</v>
          </cell>
          <cell r="Q826">
            <v>0</v>
          </cell>
          <cell r="R826">
            <v>0</v>
          </cell>
          <cell r="T826">
            <v>42</v>
          </cell>
          <cell r="U826">
            <v>41569</v>
          </cell>
          <cell r="V826">
            <v>0</v>
          </cell>
          <cell r="W826" t="str">
            <v>Semana 32</v>
          </cell>
          <cell r="Y826">
            <v>4200</v>
          </cell>
        </row>
        <row r="827">
          <cell r="E827">
            <v>10500</v>
          </cell>
          <cell r="F827" t="str">
            <v>a - Entregado</v>
          </cell>
          <cell r="G827" t="str">
            <v>12 09</v>
          </cell>
          <cell r="H827">
            <v>41172</v>
          </cell>
          <cell r="I827">
            <v>0</v>
          </cell>
          <cell r="J827" t="str">
            <v>Agustina Ordoqui</v>
          </cell>
          <cell r="K827">
            <v>0</v>
          </cell>
          <cell r="L827">
            <v>1</v>
          </cell>
          <cell r="M827">
            <v>0</v>
          </cell>
          <cell r="N827">
            <v>40</v>
          </cell>
          <cell r="O827" t="str">
            <v>Lucia</v>
          </cell>
          <cell r="P827">
            <v>0</v>
          </cell>
          <cell r="Q827">
            <v>0</v>
          </cell>
          <cell r="R827">
            <v>0</v>
          </cell>
          <cell r="T827">
            <v>40</v>
          </cell>
          <cell r="U827">
            <v>41555</v>
          </cell>
          <cell r="V827">
            <v>0</v>
          </cell>
          <cell r="W827" t="str">
            <v>Semana 32</v>
          </cell>
          <cell r="Y827">
            <v>4500</v>
          </cell>
        </row>
        <row r="828">
          <cell r="E828">
            <v>10501</v>
          </cell>
          <cell r="F828" t="str">
            <v>a - Entregado</v>
          </cell>
          <cell r="G828" t="str">
            <v>12 11</v>
          </cell>
          <cell r="H828">
            <v>41232</v>
          </cell>
          <cell r="I828">
            <v>0</v>
          </cell>
          <cell r="J828" t="str">
            <v>Martín Micheli</v>
          </cell>
          <cell r="K828">
            <v>0</v>
          </cell>
          <cell r="L828">
            <v>1</v>
          </cell>
          <cell r="M828">
            <v>0</v>
          </cell>
          <cell r="N828">
            <v>44</v>
          </cell>
          <cell r="O828" t="str">
            <v>Clarisa/Gaby</v>
          </cell>
          <cell r="P828">
            <v>0</v>
          </cell>
          <cell r="Q828">
            <v>0</v>
          </cell>
          <cell r="R828">
            <v>0</v>
          </cell>
          <cell r="T828">
            <v>44</v>
          </cell>
          <cell r="U828">
            <v>41583</v>
          </cell>
          <cell r="V828">
            <v>0</v>
          </cell>
          <cell r="W828" t="str">
            <v>Semana 32</v>
          </cell>
          <cell r="Y828">
            <v>19016</v>
          </cell>
        </row>
        <row r="829">
          <cell r="E829">
            <v>10502</v>
          </cell>
          <cell r="F829" t="str">
            <v>h - Anulado</v>
          </cell>
          <cell r="G829" t="str">
            <v>12 11</v>
          </cell>
          <cell r="I829">
            <v>0</v>
          </cell>
          <cell r="J829" t="str">
            <v>Maria Buordin</v>
          </cell>
          <cell r="K829">
            <v>-300</v>
          </cell>
          <cell r="L829">
            <v>0</v>
          </cell>
          <cell r="M829">
            <v>0</v>
          </cell>
          <cell r="N829">
            <v>42</v>
          </cell>
          <cell r="O829" t="str">
            <v>Carla</v>
          </cell>
          <cell r="P829">
            <v>0</v>
          </cell>
          <cell r="Q829">
            <v>0</v>
          </cell>
          <cell r="R829">
            <v>0</v>
          </cell>
          <cell r="T829">
            <v>42</v>
          </cell>
          <cell r="U829">
            <v>41569</v>
          </cell>
          <cell r="V829">
            <v>0</v>
          </cell>
          <cell r="W829" t="str">
            <v>Semana 32</v>
          </cell>
          <cell r="Y829">
            <v>0</v>
          </cell>
        </row>
        <row r="830">
          <cell r="E830">
            <v>10503</v>
          </cell>
          <cell r="F830" t="str">
            <v>a - Entregado</v>
          </cell>
          <cell r="G830" t="str">
            <v>12 11</v>
          </cell>
          <cell r="H830">
            <v>41229</v>
          </cell>
          <cell r="I830">
            <v>0</v>
          </cell>
          <cell r="J830" t="str">
            <v>José Carlos Armoza</v>
          </cell>
          <cell r="K830">
            <v>0</v>
          </cell>
          <cell r="L830">
            <v>1</v>
          </cell>
          <cell r="M830">
            <v>0</v>
          </cell>
          <cell r="N830">
            <v>42</v>
          </cell>
          <cell r="O830" t="str">
            <v>Carla</v>
          </cell>
          <cell r="P830">
            <v>0</v>
          </cell>
          <cell r="Q830">
            <v>0</v>
          </cell>
          <cell r="R830">
            <v>0</v>
          </cell>
          <cell r="T830">
            <v>42</v>
          </cell>
          <cell r="U830">
            <v>41569</v>
          </cell>
          <cell r="V830">
            <v>0</v>
          </cell>
          <cell r="W830" t="str">
            <v>Semana 32</v>
          </cell>
          <cell r="Y830">
            <v>10280</v>
          </cell>
        </row>
        <row r="831">
          <cell r="E831">
            <v>10504</v>
          </cell>
          <cell r="F831" t="str">
            <v>a - Entregado</v>
          </cell>
          <cell r="G831" t="str">
            <v>12 10</v>
          </cell>
          <cell r="H831">
            <v>41183</v>
          </cell>
          <cell r="I831">
            <v>0</v>
          </cell>
          <cell r="J831" t="str">
            <v>Hugo Abellan</v>
          </cell>
          <cell r="K831">
            <v>0</v>
          </cell>
          <cell r="L831">
            <v>1</v>
          </cell>
          <cell r="M831">
            <v>0</v>
          </cell>
          <cell r="N831">
            <v>37</v>
          </cell>
          <cell r="O831" t="str">
            <v>Gaby</v>
          </cell>
          <cell r="P831">
            <v>0</v>
          </cell>
          <cell r="Q831">
            <v>0</v>
          </cell>
          <cell r="R831">
            <v>0</v>
          </cell>
          <cell r="T831">
            <v>37</v>
          </cell>
          <cell r="U831">
            <v>41534</v>
          </cell>
          <cell r="V831">
            <v>0</v>
          </cell>
          <cell r="W831" t="str">
            <v>Semana 33</v>
          </cell>
          <cell r="Y831">
            <v>1352</v>
          </cell>
        </row>
        <row r="832">
          <cell r="E832">
            <v>10505</v>
          </cell>
          <cell r="F832" t="str">
            <v>a - Entregado</v>
          </cell>
          <cell r="G832" t="str">
            <v>12 09</v>
          </cell>
          <cell r="H832">
            <v>41157</v>
          </cell>
          <cell r="I832">
            <v>0</v>
          </cell>
          <cell r="J832" t="str">
            <v>Jimena Gudiño</v>
          </cell>
          <cell r="K832">
            <v>0</v>
          </cell>
          <cell r="L832">
            <v>1</v>
          </cell>
          <cell r="M832">
            <v>0</v>
          </cell>
          <cell r="N832">
            <v>36</v>
          </cell>
          <cell r="O832" t="str">
            <v>Clarisa</v>
          </cell>
          <cell r="P832">
            <v>0</v>
          </cell>
          <cell r="Q832">
            <v>0</v>
          </cell>
          <cell r="R832">
            <v>0</v>
          </cell>
          <cell r="T832">
            <v>36</v>
          </cell>
          <cell r="U832">
            <v>41527</v>
          </cell>
          <cell r="V832">
            <v>0</v>
          </cell>
          <cell r="W832" t="str">
            <v>Semana 33</v>
          </cell>
          <cell r="Y832">
            <v>1043</v>
          </cell>
        </row>
        <row r="833">
          <cell r="E833">
            <v>10506</v>
          </cell>
          <cell r="F833" t="str">
            <v>a - Entregado</v>
          </cell>
          <cell r="G833" t="str">
            <v>12 11</v>
          </cell>
          <cell r="I833">
            <v>0</v>
          </cell>
          <cell r="J833" t="str">
            <v>Martin</v>
          </cell>
          <cell r="K833">
            <v>0</v>
          </cell>
          <cell r="L833">
            <v>1</v>
          </cell>
          <cell r="M833">
            <v>0</v>
          </cell>
          <cell r="N833">
            <v>38</v>
          </cell>
          <cell r="O833" t="str">
            <v>Clarisa</v>
          </cell>
          <cell r="P833">
            <v>0</v>
          </cell>
          <cell r="Q833">
            <v>0</v>
          </cell>
          <cell r="R833">
            <v>0</v>
          </cell>
          <cell r="S833" t="str">
            <v>R</v>
          </cell>
          <cell r="T833">
            <v>38</v>
          </cell>
          <cell r="U833">
            <v>41541</v>
          </cell>
          <cell r="V833">
            <v>0</v>
          </cell>
          <cell r="W833" t="str">
            <v>Semana 33</v>
          </cell>
          <cell r="Y833">
            <v>3168.5</v>
          </cell>
        </row>
        <row r="834">
          <cell r="E834">
            <v>10507</v>
          </cell>
          <cell r="F834" t="str">
            <v>a - Entregado</v>
          </cell>
          <cell r="G834" t="str">
            <v>12 11</v>
          </cell>
          <cell r="H834">
            <v>41242</v>
          </cell>
          <cell r="I834">
            <v>0</v>
          </cell>
          <cell r="J834" t="str">
            <v>Alejandro Souto</v>
          </cell>
          <cell r="K834">
            <v>0</v>
          </cell>
          <cell r="L834">
            <v>1</v>
          </cell>
          <cell r="M834">
            <v>0</v>
          </cell>
          <cell r="N834">
            <v>42</v>
          </cell>
          <cell r="O834" t="str">
            <v>Clarisa</v>
          </cell>
          <cell r="P834">
            <v>0</v>
          </cell>
          <cell r="Q834">
            <v>0</v>
          </cell>
          <cell r="R834">
            <v>0</v>
          </cell>
          <cell r="T834">
            <v>42</v>
          </cell>
          <cell r="U834">
            <v>41569</v>
          </cell>
          <cell r="V834">
            <v>0</v>
          </cell>
          <cell r="W834" t="str">
            <v>Semana 33</v>
          </cell>
          <cell r="Y834">
            <v>17400</v>
          </cell>
        </row>
        <row r="835">
          <cell r="E835">
            <v>10508</v>
          </cell>
          <cell r="F835" t="str">
            <v>a - Entregado</v>
          </cell>
          <cell r="G835" t="str">
            <v>12 12</v>
          </cell>
          <cell r="H835">
            <v>41263</v>
          </cell>
          <cell r="I835">
            <v>0</v>
          </cell>
          <cell r="J835" t="str">
            <v>Alejandro Cerundulo</v>
          </cell>
          <cell r="K835">
            <v>-2.1699999999982538</v>
          </cell>
          <cell r="L835">
            <v>1.0001196779174939</v>
          </cell>
          <cell r="M835">
            <v>0</v>
          </cell>
          <cell r="N835">
            <v>43</v>
          </cell>
          <cell r="O835" t="str">
            <v>Carla/Gaby</v>
          </cell>
          <cell r="P835">
            <v>0</v>
          </cell>
          <cell r="Q835">
            <v>0</v>
          </cell>
          <cell r="R835">
            <v>0</v>
          </cell>
          <cell r="T835">
            <v>43</v>
          </cell>
          <cell r="U835">
            <v>41576</v>
          </cell>
          <cell r="V835">
            <v>0</v>
          </cell>
          <cell r="W835" t="str">
            <v>Semana 33</v>
          </cell>
          <cell r="Y835">
            <v>18132</v>
          </cell>
        </row>
        <row r="836">
          <cell r="E836">
            <v>10509</v>
          </cell>
          <cell r="F836" t="str">
            <v>a - Entregado</v>
          </cell>
          <cell r="G836" t="str">
            <v>12 11</v>
          </cell>
          <cell r="H836">
            <v>41260</v>
          </cell>
          <cell r="I836">
            <v>0</v>
          </cell>
          <cell r="J836" t="str">
            <v>Xoana Roig</v>
          </cell>
          <cell r="K836">
            <v>0.25</v>
          </cell>
          <cell r="L836">
            <v>0.99998343520681143</v>
          </cell>
          <cell r="M836">
            <v>0</v>
          </cell>
          <cell r="N836">
            <v>44</v>
          </cell>
          <cell r="O836" t="str">
            <v>Gaby</v>
          </cell>
          <cell r="P836" t="str">
            <v>B-6-59</v>
          </cell>
          <cell r="Q836">
            <v>14792.25</v>
          </cell>
          <cell r="R836" t="str">
            <v>2012-12-Dic</v>
          </cell>
          <cell r="T836">
            <v>44</v>
          </cell>
          <cell r="U836">
            <v>41583</v>
          </cell>
          <cell r="V836">
            <v>0</v>
          </cell>
          <cell r="W836" t="str">
            <v>Semana 34</v>
          </cell>
          <cell r="Y836">
            <v>15092.25</v>
          </cell>
        </row>
        <row r="837">
          <cell r="E837">
            <v>10510</v>
          </cell>
          <cell r="F837" t="str">
            <v>a - Entregado</v>
          </cell>
          <cell r="G837" t="str">
            <v>13 01</v>
          </cell>
          <cell r="H837">
            <v>41278</v>
          </cell>
          <cell r="J837" t="str">
            <v>Martin</v>
          </cell>
          <cell r="K837">
            <v>0</v>
          </cell>
          <cell r="L837">
            <v>1</v>
          </cell>
          <cell r="M837">
            <v>0</v>
          </cell>
          <cell r="N837">
            <v>43</v>
          </cell>
          <cell r="O837" t="str">
            <v>Clarisa</v>
          </cell>
          <cell r="P837">
            <v>0</v>
          </cell>
          <cell r="Q837">
            <v>0</v>
          </cell>
          <cell r="R837">
            <v>0</v>
          </cell>
          <cell r="S837" t="str">
            <v>R</v>
          </cell>
          <cell r="T837">
            <v>43</v>
          </cell>
          <cell r="U837">
            <v>41576</v>
          </cell>
          <cell r="V837">
            <v>0</v>
          </cell>
          <cell r="W837" t="str">
            <v>Semana 34</v>
          </cell>
          <cell r="Y837">
            <v>1423</v>
          </cell>
        </row>
        <row r="838">
          <cell r="E838">
            <v>10511</v>
          </cell>
          <cell r="F838" t="str">
            <v>h - Anulado</v>
          </cell>
          <cell r="I838">
            <v>0</v>
          </cell>
          <cell r="J838" t="str">
            <v>ANULADA</v>
          </cell>
          <cell r="K838">
            <v>0</v>
          </cell>
          <cell r="L838">
            <v>0</v>
          </cell>
          <cell r="M838">
            <v>0</v>
          </cell>
          <cell r="N838">
            <v>34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T838">
            <v>34</v>
          </cell>
          <cell r="U838">
            <v>41513</v>
          </cell>
          <cell r="V838">
            <v>0</v>
          </cell>
          <cell r="W838" t="str">
            <v>Semana 34</v>
          </cell>
          <cell r="Y838">
            <v>0</v>
          </cell>
        </row>
        <row r="839">
          <cell r="E839">
            <v>10512</v>
          </cell>
          <cell r="F839" t="str">
            <v>a - Entregado</v>
          </cell>
          <cell r="G839" t="str">
            <v>13 01</v>
          </cell>
          <cell r="H839">
            <v>41278</v>
          </cell>
          <cell r="J839" t="str">
            <v>Martin</v>
          </cell>
          <cell r="K839">
            <v>0</v>
          </cell>
          <cell r="L839">
            <v>1</v>
          </cell>
          <cell r="M839">
            <v>0</v>
          </cell>
          <cell r="N839">
            <v>43</v>
          </cell>
          <cell r="O839" t="str">
            <v>Clarisa</v>
          </cell>
          <cell r="P839">
            <v>0</v>
          </cell>
          <cell r="Q839">
            <v>0</v>
          </cell>
          <cell r="R839">
            <v>0</v>
          </cell>
          <cell r="S839" t="str">
            <v>R</v>
          </cell>
          <cell r="T839">
            <v>43</v>
          </cell>
          <cell r="U839">
            <v>41576</v>
          </cell>
          <cell r="V839">
            <v>0</v>
          </cell>
          <cell r="W839" t="str">
            <v>Semana 34</v>
          </cell>
          <cell r="Y839">
            <v>10279</v>
          </cell>
        </row>
        <row r="840">
          <cell r="E840">
            <v>10513</v>
          </cell>
          <cell r="F840" t="str">
            <v>a - Entregado</v>
          </cell>
          <cell r="G840" t="str">
            <v>12 10</v>
          </cell>
          <cell r="H840">
            <v>41196</v>
          </cell>
          <cell r="I840">
            <v>0</v>
          </cell>
          <cell r="J840" t="str">
            <v>Carlos Gru</v>
          </cell>
          <cell r="K840">
            <v>0</v>
          </cell>
          <cell r="L840">
            <v>1</v>
          </cell>
          <cell r="M840">
            <v>0</v>
          </cell>
          <cell r="N840">
            <v>38</v>
          </cell>
          <cell r="O840" t="str">
            <v>Gaby</v>
          </cell>
          <cell r="P840" t="str">
            <v>A-5-81</v>
          </cell>
          <cell r="Q840">
            <v>1272</v>
          </cell>
          <cell r="R840" t="str">
            <v>2012-10-Oct</v>
          </cell>
          <cell r="T840">
            <v>38</v>
          </cell>
          <cell r="U840">
            <v>41541</v>
          </cell>
          <cell r="V840">
            <v>0</v>
          </cell>
          <cell r="W840" t="str">
            <v>Semana 34</v>
          </cell>
          <cell r="Y840">
            <v>1272</v>
          </cell>
        </row>
        <row r="841">
          <cell r="E841">
            <v>10514</v>
          </cell>
          <cell r="F841" t="str">
            <v>h - Anulado</v>
          </cell>
          <cell r="I841">
            <v>0</v>
          </cell>
          <cell r="J841" t="str">
            <v>Vladimir Gladun</v>
          </cell>
          <cell r="K841">
            <v>-100</v>
          </cell>
          <cell r="L841">
            <v>0</v>
          </cell>
          <cell r="M841">
            <v>0</v>
          </cell>
          <cell r="N841">
            <v>43</v>
          </cell>
          <cell r="O841" t="str">
            <v>Wendy</v>
          </cell>
          <cell r="P841">
            <v>0</v>
          </cell>
          <cell r="Q841">
            <v>0</v>
          </cell>
          <cell r="R841">
            <v>0</v>
          </cell>
          <cell r="T841">
            <v>43</v>
          </cell>
          <cell r="U841">
            <v>41576</v>
          </cell>
          <cell r="V841">
            <v>0</v>
          </cell>
          <cell r="W841" t="str">
            <v>Semana 34</v>
          </cell>
          <cell r="Y841">
            <v>0</v>
          </cell>
        </row>
        <row r="842">
          <cell r="E842">
            <v>10515</v>
          </cell>
          <cell r="F842" t="str">
            <v>a - Entregado</v>
          </cell>
          <cell r="G842" t="str">
            <v>12 11</v>
          </cell>
          <cell r="H842">
            <v>41217</v>
          </cell>
          <cell r="I842">
            <v>0</v>
          </cell>
          <cell r="J842" t="str">
            <v>Karina Bercovich</v>
          </cell>
          <cell r="K842">
            <v>0</v>
          </cell>
          <cell r="L842">
            <v>1</v>
          </cell>
          <cell r="M842">
            <v>0</v>
          </cell>
          <cell r="N842">
            <v>45</v>
          </cell>
          <cell r="O842" t="str">
            <v>Lucia</v>
          </cell>
          <cell r="P842" t="str">
            <v>B-6-51</v>
          </cell>
          <cell r="Q842">
            <v>16287</v>
          </cell>
          <cell r="R842" t="str">
            <v>2012-11-Nov</v>
          </cell>
          <cell r="T842">
            <v>45</v>
          </cell>
          <cell r="U842">
            <v>41590</v>
          </cell>
          <cell r="V842">
            <v>0</v>
          </cell>
          <cell r="W842" t="str">
            <v>Semana 34</v>
          </cell>
          <cell r="Y842">
            <v>16287</v>
          </cell>
        </row>
        <row r="843">
          <cell r="E843">
            <v>10516</v>
          </cell>
          <cell r="F843" t="str">
            <v>a - Entregado</v>
          </cell>
          <cell r="G843" t="str">
            <v>12 11</v>
          </cell>
          <cell r="H843">
            <v>41228</v>
          </cell>
          <cell r="I843">
            <v>0</v>
          </cell>
          <cell r="J843" t="str">
            <v>Debora Fernandez</v>
          </cell>
          <cell r="K843">
            <v>-90.200000000000728</v>
          </cell>
          <cell r="L843">
            <v>1.0053691115370422</v>
          </cell>
          <cell r="M843">
            <v>0</v>
          </cell>
          <cell r="N843">
            <v>43</v>
          </cell>
          <cell r="O843" t="str">
            <v>Clarisa</v>
          </cell>
          <cell r="P843">
            <v>0</v>
          </cell>
          <cell r="Q843">
            <v>0</v>
          </cell>
          <cell r="R843">
            <v>0</v>
          </cell>
          <cell r="T843">
            <v>43</v>
          </cell>
          <cell r="U843">
            <v>41576</v>
          </cell>
          <cell r="V843">
            <v>0</v>
          </cell>
          <cell r="W843" t="str">
            <v>Semana 34</v>
          </cell>
          <cell r="Y843">
            <v>16799.8</v>
          </cell>
        </row>
        <row r="844">
          <cell r="E844">
            <v>10517</v>
          </cell>
          <cell r="F844" t="str">
            <v>a - Entregado</v>
          </cell>
          <cell r="G844" t="str">
            <v>12 11</v>
          </cell>
          <cell r="H844">
            <v>41241</v>
          </cell>
          <cell r="I844">
            <v>0</v>
          </cell>
          <cell r="J844" t="str">
            <v>Anna Puertas</v>
          </cell>
          <cell r="K844">
            <v>-0.25</v>
          </cell>
          <cell r="L844">
            <v>1.0000161147369269</v>
          </cell>
          <cell r="M844">
            <v>0</v>
          </cell>
          <cell r="N844">
            <v>43</v>
          </cell>
          <cell r="O844" t="str">
            <v>Lucia</v>
          </cell>
          <cell r="P844" t="str">
            <v>A-3-105</v>
          </cell>
          <cell r="Q844">
            <v>15513</v>
          </cell>
          <cell r="R844" t="str">
            <v>2012-11-Nov</v>
          </cell>
          <cell r="T844">
            <v>43</v>
          </cell>
          <cell r="U844">
            <v>41576</v>
          </cell>
          <cell r="V844">
            <v>0</v>
          </cell>
          <cell r="W844" t="str">
            <v>Semana 34</v>
          </cell>
          <cell r="Y844">
            <v>15513.75</v>
          </cell>
        </row>
        <row r="845">
          <cell r="E845">
            <v>10518</v>
          </cell>
          <cell r="F845" t="str">
            <v>a - Entregado</v>
          </cell>
          <cell r="G845" t="str">
            <v>12 10</v>
          </cell>
          <cell r="H845">
            <v>41194</v>
          </cell>
          <cell r="I845">
            <v>0</v>
          </cell>
          <cell r="J845" t="str">
            <v>Virgina Maulo</v>
          </cell>
          <cell r="K845">
            <v>8.5999999999999091</v>
          </cell>
          <cell r="L845">
            <v>0.99685626553589712</v>
          </cell>
          <cell r="M845">
            <v>0</v>
          </cell>
          <cell r="N845">
            <v>41</v>
          </cell>
          <cell r="O845" t="str">
            <v>Gaby</v>
          </cell>
          <cell r="P845">
            <v>0</v>
          </cell>
          <cell r="Q845">
            <v>0</v>
          </cell>
          <cell r="R845">
            <v>0</v>
          </cell>
          <cell r="T845">
            <v>41</v>
          </cell>
          <cell r="U845">
            <v>41562</v>
          </cell>
          <cell r="V845">
            <v>0</v>
          </cell>
          <cell r="W845" t="str">
            <v>Semana 34</v>
          </cell>
          <cell r="Y845">
            <v>2735.6</v>
          </cell>
        </row>
        <row r="846">
          <cell r="E846">
            <v>10519</v>
          </cell>
          <cell r="F846" t="str">
            <v>a - Entregado</v>
          </cell>
          <cell r="G846" t="str">
            <v>12 10</v>
          </cell>
          <cell r="H846">
            <v>41208</v>
          </cell>
          <cell r="I846">
            <v>0</v>
          </cell>
          <cell r="J846" t="str">
            <v>Teresita</v>
          </cell>
          <cell r="K846">
            <v>0</v>
          </cell>
          <cell r="L846">
            <v>1</v>
          </cell>
          <cell r="M846">
            <v>0</v>
          </cell>
          <cell r="N846">
            <v>41</v>
          </cell>
          <cell r="O846" t="str">
            <v>Clarisa</v>
          </cell>
          <cell r="P846">
            <v>0</v>
          </cell>
          <cell r="Q846">
            <v>0</v>
          </cell>
          <cell r="R846">
            <v>0</v>
          </cell>
          <cell r="S846" t="str">
            <v>C</v>
          </cell>
          <cell r="T846">
            <v>41</v>
          </cell>
          <cell r="U846">
            <v>41562</v>
          </cell>
          <cell r="V846">
            <v>0</v>
          </cell>
          <cell r="W846" t="str">
            <v>Semana 34</v>
          </cell>
          <cell r="Y846">
            <v>1696</v>
          </cell>
        </row>
        <row r="847">
          <cell r="E847">
            <v>10520</v>
          </cell>
          <cell r="F847" t="str">
            <v>a - Entregado</v>
          </cell>
          <cell r="G847" t="str">
            <v>12 08</v>
          </cell>
          <cell r="I847">
            <v>0</v>
          </cell>
          <cell r="J847" t="str">
            <v>Martin</v>
          </cell>
          <cell r="K847">
            <v>0</v>
          </cell>
          <cell r="L847">
            <v>1</v>
          </cell>
          <cell r="M847">
            <v>0</v>
          </cell>
          <cell r="N847">
            <v>37</v>
          </cell>
          <cell r="O847" t="str">
            <v>Clarisa</v>
          </cell>
          <cell r="P847">
            <v>0</v>
          </cell>
          <cell r="Q847">
            <v>0</v>
          </cell>
          <cell r="R847">
            <v>0</v>
          </cell>
          <cell r="S847" t="str">
            <v>R</v>
          </cell>
          <cell r="T847">
            <v>37</v>
          </cell>
          <cell r="U847">
            <v>41534</v>
          </cell>
          <cell r="V847">
            <v>0</v>
          </cell>
          <cell r="W847" t="str">
            <v>Semana 34</v>
          </cell>
          <cell r="Y847">
            <v>329</v>
          </cell>
        </row>
        <row r="848">
          <cell r="E848">
            <v>10521</v>
          </cell>
          <cell r="F848" t="str">
            <v>a - Entregado</v>
          </cell>
          <cell r="G848" t="str">
            <v>12 10</v>
          </cell>
          <cell r="H848">
            <v>41208</v>
          </cell>
          <cell r="I848">
            <v>0</v>
          </cell>
          <cell r="J848" t="str">
            <v>Teresita</v>
          </cell>
          <cell r="K848">
            <v>0</v>
          </cell>
          <cell r="L848">
            <v>1</v>
          </cell>
          <cell r="M848">
            <v>0</v>
          </cell>
          <cell r="N848">
            <v>39</v>
          </cell>
          <cell r="O848" t="str">
            <v>Clarisa</v>
          </cell>
          <cell r="P848">
            <v>0</v>
          </cell>
          <cell r="Q848">
            <v>0</v>
          </cell>
          <cell r="R848">
            <v>0</v>
          </cell>
          <cell r="S848" t="str">
            <v>C</v>
          </cell>
          <cell r="T848">
            <v>39</v>
          </cell>
          <cell r="U848">
            <v>41548</v>
          </cell>
          <cell r="V848">
            <v>0</v>
          </cell>
          <cell r="Y848">
            <v>1183</v>
          </cell>
        </row>
        <row r="849">
          <cell r="E849">
            <v>10522</v>
          </cell>
          <cell r="F849" t="str">
            <v>h - Anulado</v>
          </cell>
          <cell r="G849" t="str">
            <v>12 10</v>
          </cell>
          <cell r="H849">
            <v>41208</v>
          </cell>
          <cell r="I849">
            <v>0</v>
          </cell>
          <cell r="J849" t="str">
            <v>Teresita ANULADO</v>
          </cell>
          <cell r="K849">
            <v>-591</v>
          </cell>
          <cell r="L849">
            <v>0</v>
          </cell>
          <cell r="M849">
            <v>0</v>
          </cell>
          <cell r="N849">
            <v>39</v>
          </cell>
          <cell r="O849" t="str">
            <v>Clarisa</v>
          </cell>
          <cell r="P849">
            <v>0</v>
          </cell>
          <cell r="Q849">
            <v>0</v>
          </cell>
          <cell r="R849">
            <v>0</v>
          </cell>
          <cell r="S849" t="str">
            <v>C</v>
          </cell>
          <cell r="T849">
            <v>39</v>
          </cell>
          <cell r="U849">
            <v>41548</v>
          </cell>
          <cell r="V849">
            <v>0</v>
          </cell>
          <cell r="Y849">
            <v>0</v>
          </cell>
        </row>
        <row r="850">
          <cell r="E850">
            <v>10523</v>
          </cell>
          <cell r="F850" t="str">
            <v>a - Entregado</v>
          </cell>
          <cell r="G850" t="str">
            <v>12 11</v>
          </cell>
          <cell r="H850">
            <v>41223</v>
          </cell>
          <cell r="I850">
            <v>0</v>
          </cell>
          <cell r="J850" t="str">
            <v>Julio Vazquez</v>
          </cell>
          <cell r="K850">
            <v>0</v>
          </cell>
          <cell r="L850">
            <v>1</v>
          </cell>
          <cell r="M850">
            <v>0</v>
          </cell>
          <cell r="N850">
            <v>39</v>
          </cell>
          <cell r="O850" t="str">
            <v>Clarisa</v>
          </cell>
          <cell r="P850">
            <v>0</v>
          </cell>
          <cell r="Q850">
            <v>0</v>
          </cell>
          <cell r="R850">
            <v>0</v>
          </cell>
          <cell r="T850">
            <v>39</v>
          </cell>
          <cell r="U850">
            <v>41548</v>
          </cell>
          <cell r="V850">
            <v>0</v>
          </cell>
          <cell r="Y850">
            <v>1442</v>
          </cell>
        </row>
        <row r="851">
          <cell r="E851">
            <v>10524</v>
          </cell>
          <cell r="F851" t="str">
            <v>a - Entregado</v>
          </cell>
          <cell r="G851" t="str">
            <v>12 10</v>
          </cell>
          <cell r="H851">
            <v>41208</v>
          </cell>
          <cell r="I851">
            <v>0</v>
          </cell>
          <cell r="J851" t="str">
            <v xml:space="preserve">Teresita  </v>
          </cell>
          <cell r="K851">
            <v>0</v>
          </cell>
          <cell r="L851">
            <v>1</v>
          </cell>
          <cell r="M851">
            <v>0</v>
          </cell>
          <cell r="N851">
            <v>44</v>
          </cell>
          <cell r="O851" t="str">
            <v>Clarisa</v>
          </cell>
          <cell r="P851">
            <v>0</v>
          </cell>
          <cell r="Q851">
            <v>0</v>
          </cell>
          <cell r="R851">
            <v>0</v>
          </cell>
          <cell r="S851" t="str">
            <v>C</v>
          </cell>
          <cell r="T851">
            <v>44</v>
          </cell>
          <cell r="U851">
            <v>41583</v>
          </cell>
          <cell r="V851">
            <v>0</v>
          </cell>
          <cell r="Y851">
            <v>591</v>
          </cell>
        </row>
        <row r="852">
          <cell r="E852">
            <v>10525</v>
          </cell>
          <cell r="F852" t="str">
            <v>a - Entregado</v>
          </cell>
          <cell r="G852" t="str">
            <v>12 11</v>
          </cell>
          <cell r="H852">
            <v>41225</v>
          </cell>
          <cell r="I852">
            <v>0</v>
          </cell>
          <cell r="J852" t="str">
            <v>Daniel Navarro</v>
          </cell>
          <cell r="K852">
            <v>0</v>
          </cell>
          <cell r="L852">
            <v>1</v>
          </cell>
          <cell r="M852">
            <v>0</v>
          </cell>
          <cell r="N852">
            <v>43</v>
          </cell>
          <cell r="O852" t="str">
            <v>Wendy</v>
          </cell>
          <cell r="P852">
            <v>0</v>
          </cell>
          <cell r="Q852">
            <v>0</v>
          </cell>
          <cell r="R852">
            <v>0</v>
          </cell>
          <cell r="T852">
            <v>43</v>
          </cell>
          <cell r="U852">
            <v>41576</v>
          </cell>
          <cell r="V852">
            <v>0</v>
          </cell>
          <cell r="Y852">
            <v>16459</v>
          </cell>
        </row>
        <row r="853">
          <cell r="E853">
            <v>10526</v>
          </cell>
          <cell r="F853" t="str">
            <v>h - Anulado</v>
          </cell>
          <cell r="I853">
            <v>0</v>
          </cell>
          <cell r="J853" t="str">
            <v>ANULADA</v>
          </cell>
          <cell r="K853">
            <v>0</v>
          </cell>
          <cell r="L853">
            <v>0</v>
          </cell>
          <cell r="M853">
            <v>0</v>
          </cell>
          <cell r="N853">
            <v>43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T853">
            <v>43</v>
          </cell>
          <cell r="U853">
            <v>41576</v>
          </cell>
          <cell r="V853">
            <v>0</v>
          </cell>
          <cell r="Y853">
            <v>0</v>
          </cell>
        </row>
        <row r="854">
          <cell r="E854">
            <v>10527</v>
          </cell>
          <cell r="F854" t="str">
            <v>a - Entregado</v>
          </cell>
          <cell r="G854" t="str">
            <v>12 11</v>
          </cell>
          <cell r="H854">
            <v>41228</v>
          </cell>
          <cell r="I854">
            <v>0</v>
          </cell>
          <cell r="J854" t="str">
            <v>Viviana Marino</v>
          </cell>
          <cell r="K854">
            <v>0</v>
          </cell>
          <cell r="L854">
            <v>1</v>
          </cell>
          <cell r="M854">
            <v>0</v>
          </cell>
          <cell r="N854">
            <v>44</v>
          </cell>
          <cell r="O854" t="str">
            <v>Wendy</v>
          </cell>
          <cell r="P854" t="str">
            <v>B-3-126</v>
          </cell>
          <cell r="Q854">
            <v>16573</v>
          </cell>
          <cell r="R854" t="str">
            <v>2012-11-Nov</v>
          </cell>
          <cell r="T854">
            <v>44</v>
          </cell>
          <cell r="U854">
            <v>41583</v>
          </cell>
          <cell r="V854">
            <v>0</v>
          </cell>
          <cell r="Y854">
            <v>16573</v>
          </cell>
        </row>
        <row r="855">
          <cell r="E855">
            <v>10528</v>
          </cell>
          <cell r="F855" t="str">
            <v>a - Entregado</v>
          </cell>
          <cell r="G855" t="str">
            <v>12 11</v>
          </cell>
          <cell r="H855">
            <v>41241</v>
          </cell>
          <cell r="I855">
            <v>0</v>
          </cell>
          <cell r="J855" t="str">
            <v>Jorgelina Canepa</v>
          </cell>
          <cell r="K855">
            <v>0.25</v>
          </cell>
          <cell r="L855">
            <v>0.99992260660939558</v>
          </cell>
          <cell r="M855">
            <v>0</v>
          </cell>
          <cell r="N855">
            <v>45</v>
          </cell>
          <cell r="O855" t="str">
            <v>Carla</v>
          </cell>
          <cell r="P855">
            <v>0</v>
          </cell>
          <cell r="Q855">
            <v>0</v>
          </cell>
          <cell r="R855">
            <v>0</v>
          </cell>
          <cell r="T855">
            <v>45</v>
          </cell>
          <cell r="U855">
            <v>41590</v>
          </cell>
          <cell r="V855">
            <v>0</v>
          </cell>
          <cell r="Y855">
            <v>3230.25</v>
          </cell>
        </row>
        <row r="856">
          <cell r="E856">
            <v>10529</v>
          </cell>
          <cell r="F856" t="str">
            <v>a - Entregado</v>
          </cell>
          <cell r="G856" t="str">
            <v>12 11</v>
          </cell>
          <cell r="H856">
            <v>41226</v>
          </cell>
          <cell r="I856">
            <v>0</v>
          </cell>
          <cell r="J856" t="str">
            <v>Mariano Reises</v>
          </cell>
          <cell r="K856">
            <v>0</v>
          </cell>
          <cell r="L856">
            <v>1</v>
          </cell>
          <cell r="M856">
            <v>0</v>
          </cell>
          <cell r="N856">
            <v>45</v>
          </cell>
          <cell r="O856" t="str">
            <v>Wendy</v>
          </cell>
          <cell r="P856">
            <v>0</v>
          </cell>
          <cell r="Q856">
            <v>0</v>
          </cell>
          <cell r="R856">
            <v>0</v>
          </cell>
          <cell r="T856">
            <v>45</v>
          </cell>
          <cell r="U856">
            <v>41590</v>
          </cell>
          <cell r="V856">
            <v>0</v>
          </cell>
          <cell r="Y856">
            <v>5585</v>
          </cell>
        </row>
        <row r="857">
          <cell r="E857">
            <v>10530</v>
          </cell>
          <cell r="F857" t="str">
            <v>a - Entregado</v>
          </cell>
          <cell r="G857" t="str">
            <v>12 10</v>
          </cell>
          <cell r="H857">
            <v>41194</v>
          </cell>
          <cell r="I857">
            <v>0</v>
          </cell>
          <cell r="J857" t="str">
            <v>Gustavo Pane</v>
          </cell>
          <cell r="K857">
            <v>0</v>
          </cell>
          <cell r="L857">
            <v>1</v>
          </cell>
          <cell r="M857">
            <v>0</v>
          </cell>
          <cell r="N857">
            <v>40</v>
          </cell>
          <cell r="O857" t="str">
            <v>Carla</v>
          </cell>
          <cell r="P857">
            <v>0</v>
          </cell>
          <cell r="Q857">
            <v>0</v>
          </cell>
          <cell r="R857">
            <v>0</v>
          </cell>
          <cell r="T857">
            <v>40</v>
          </cell>
          <cell r="U857">
            <v>41555</v>
          </cell>
          <cell r="V857">
            <v>0</v>
          </cell>
          <cell r="Y857">
            <v>2704</v>
          </cell>
        </row>
        <row r="858">
          <cell r="E858">
            <v>10531</v>
          </cell>
          <cell r="F858" t="str">
            <v>a - Entregado</v>
          </cell>
          <cell r="G858" t="str">
            <v>12 11</v>
          </cell>
          <cell r="H858">
            <v>41243</v>
          </cell>
          <cell r="I858">
            <v>0</v>
          </cell>
          <cell r="J858" t="str">
            <v>Patricio Drasal</v>
          </cell>
          <cell r="K858">
            <v>0</v>
          </cell>
          <cell r="L858">
            <v>1</v>
          </cell>
          <cell r="M858">
            <v>0</v>
          </cell>
          <cell r="N858">
            <v>40</v>
          </cell>
          <cell r="O858" t="str">
            <v>Wendy</v>
          </cell>
          <cell r="P858" t="str">
            <v>B-3-109</v>
          </cell>
          <cell r="Q858">
            <v>15143</v>
          </cell>
          <cell r="R858" t="str">
            <v>2012-09-Sep</v>
          </cell>
          <cell r="T858">
            <v>40</v>
          </cell>
          <cell r="U858">
            <v>41555</v>
          </cell>
          <cell r="V858">
            <v>0</v>
          </cell>
          <cell r="Y858">
            <v>15143</v>
          </cell>
        </row>
        <row r="859">
          <cell r="E859">
            <v>10532</v>
          </cell>
          <cell r="F859" t="str">
            <v>a - Entregado</v>
          </cell>
          <cell r="G859" t="str">
            <v>12 10</v>
          </cell>
          <cell r="H859">
            <v>41193</v>
          </cell>
          <cell r="I859">
            <v>0</v>
          </cell>
          <cell r="J859" t="str">
            <v>Monica Luna</v>
          </cell>
          <cell r="K859">
            <v>0</v>
          </cell>
          <cell r="L859">
            <v>1</v>
          </cell>
          <cell r="M859">
            <v>0</v>
          </cell>
          <cell r="N859">
            <v>40</v>
          </cell>
          <cell r="O859" t="str">
            <v>Lucia</v>
          </cell>
          <cell r="P859">
            <v>0</v>
          </cell>
          <cell r="Q859">
            <v>0</v>
          </cell>
          <cell r="R859">
            <v>0</v>
          </cell>
          <cell r="T859">
            <v>40</v>
          </cell>
          <cell r="U859">
            <v>41555</v>
          </cell>
          <cell r="V859">
            <v>0</v>
          </cell>
          <cell r="Y859">
            <v>2704</v>
          </cell>
        </row>
        <row r="860">
          <cell r="E860">
            <v>10533</v>
          </cell>
          <cell r="F860" t="str">
            <v>a - Entregado</v>
          </cell>
          <cell r="G860" t="str">
            <v>12 11</v>
          </cell>
          <cell r="H860">
            <v>41219</v>
          </cell>
          <cell r="I860">
            <v>0</v>
          </cell>
          <cell r="J860" t="str">
            <v>Mario Velazquez</v>
          </cell>
          <cell r="K860">
            <v>0</v>
          </cell>
          <cell r="L860">
            <v>1</v>
          </cell>
          <cell r="M860">
            <v>0</v>
          </cell>
          <cell r="N860">
            <v>44</v>
          </cell>
          <cell r="O860" t="str">
            <v>Wendy</v>
          </cell>
          <cell r="P860" t="str">
            <v>B-3-110</v>
          </cell>
          <cell r="Q860">
            <v>13400</v>
          </cell>
          <cell r="R860" t="str">
            <v>2012-09-Sep</v>
          </cell>
          <cell r="T860">
            <v>44</v>
          </cell>
          <cell r="U860">
            <v>41583</v>
          </cell>
          <cell r="V860">
            <v>0</v>
          </cell>
          <cell r="Y860">
            <v>13400</v>
          </cell>
        </row>
        <row r="861">
          <cell r="E861">
            <v>10534</v>
          </cell>
          <cell r="F861" t="str">
            <v>a - Entregado</v>
          </cell>
          <cell r="G861" t="str">
            <v>12 11</v>
          </cell>
          <cell r="H861">
            <v>41222</v>
          </cell>
          <cell r="I861">
            <v>0</v>
          </cell>
          <cell r="J861" t="str">
            <v>Nora Bonelli</v>
          </cell>
          <cell r="K861">
            <v>0</v>
          </cell>
          <cell r="L861">
            <v>1</v>
          </cell>
          <cell r="M861">
            <v>0</v>
          </cell>
          <cell r="N861">
            <v>44</v>
          </cell>
          <cell r="O861" t="str">
            <v>Carla/Wendy</v>
          </cell>
          <cell r="P861" t="str">
            <v>B-3-127</v>
          </cell>
          <cell r="Q861">
            <v>15374</v>
          </cell>
          <cell r="R861" t="str">
            <v>2012-11-Nov</v>
          </cell>
          <cell r="T861">
            <v>44</v>
          </cell>
          <cell r="U861">
            <v>41583</v>
          </cell>
          <cell r="V861">
            <v>0</v>
          </cell>
          <cell r="Y861">
            <v>15374</v>
          </cell>
        </row>
        <row r="862">
          <cell r="E862">
            <v>10535</v>
          </cell>
          <cell r="F862" t="str">
            <v>a - Entregado</v>
          </cell>
          <cell r="G862" t="str">
            <v>12 10</v>
          </cell>
          <cell r="H862">
            <v>41213</v>
          </cell>
          <cell r="I862">
            <v>0</v>
          </cell>
          <cell r="J862" t="str">
            <v>Ariel Fuertes</v>
          </cell>
          <cell r="K862">
            <v>0</v>
          </cell>
          <cell r="L862">
            <v>1</v>
          </cell>
          <cell r="M862">
            <v>0</v>
          </cell>
          <cell r="N862">
            <v>42</v>
          </cell>
          <cell r="O862" t="str">
            <v>Wendy</v>
          </cell>
          <cell r="P862">
            <v>0</v>
          </cell>
          <cell r="Q862">
            <v>0</v>
          </cell>
          <cell r="R862">
            <v>0</v>
          </cell>
          <cell r="T862">
            <v>42</v>
          </cell>
          <cell r="U862">
            <v>41569</v>
          </cell>
          <cell r="V862">
            <v>0</v>
          </cell>
          <cell r="Y862">
            <v>5790</v>
          </cell>
        </row>
        <row r="863">
          <cell r="E863">
            <v>10536</v>
          </cell>
          <cell r="F863" t="str">
            <v>a - Entregado</v>
          </cell>
          <cell r="G863" t="str">
            <v>12 09</v>
          </cell>
          <cell r="I863">
            <v>0</v>
          </cell>
          <cell r="J863" t="str">
            <v>Fabian Dueñas</v>
          </cell>
          <cell r="K863">
            <v>0</v>
          </cell>
          <cell r="L863">
            <v>1</v>
          </cell>
          <cell r="M863">
            <v>0</v>
          </cell>
          <cell r="N863">
            <v>38</v>
          </cell>
          <cell r="O863" t="str">
            <v>Carla</v>
          </cell>
          <cell r="P863">
            <v>0</v>
          </cell>
          <cell r="Q863">
            <v>0</v>
          </cell>
          <cell r="R863">
            <v>0</v>
          </cell>
          <cell r="T863">
            <v>38</v>
          </cell>
          <cell r="U863">
            <v>41541</v>
          </cell>
          <cell r="V863">
            <v>0</v>
          </cell>
          <cell r="Y863">
            <v>1192</v>
          </cell>
        </row>
        <row r="864">
          <cell r="E864">
            <v>10537</v>
          </cell>
          <cell r="F864" t="str">
            <v>h - Anulado</v>
          </cell>
          <cell r="I864">
            <v>0</v>
          </cell>
          <cell r="J864" t="str">
            <v>ANULADA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T864">
            <v>0</v>
          </cell>
          <cell r="U864">
            <v>41275</v>
          </cell>
          <cell r="V864">
            <v>0</v>
          </cell>
          <cell r="Y864">
            <v>0</v>
          </cell>
        </row>
        <row r="865">
          <cell r="E865">
            <v>10538</v>
          </cell>
          <cell r="F865" t="str">
            <v>a - Entregado</v>
          </cell>
          <cell r="G865" t="str">
            <v>12 12</v>
          </cell>
          <cell r="H865">
            <v>41246</v>
          </cell>
          <cell r="I865">
            <v>0</v>
          </cell>
          <cell r="J865" t="str">
            <v>Mariana Marcheno</v>
          </cell>
          <cell r="K865">
            <v>0</v>
          </cell>
          <cell r="L865">
            <v>1</v>
          </cell>
          <cell r="M865">
            <v>0</v>
          </cell>
          <cell r="N865">
            <v>40</v>
          </cell>
          <cell r="O865" t="str">
            <v>Wendy</v>
          </cell>
          <cell r="P865">
            <v>0</v>
          </cell>
          <cell r="Q865">
            <v>0</v>
          </cell>
          <cell r="R865">
            <v>0</v>
          </cell>
          <cell r="T865">
            <v>40</v>
          </cell>
          <cell r="U865">
            <v>41555</v>
          </cell>
          <cell r="V865">
            <v>0</v>
          </cell>
          <cell r="Y865">
            <v>1183</v>
          </cell>
        </row>
        <row r="866">
          <cell r="E866">
            <v>10539</v>
          </cell>
          <cell r="F866" t="str">
            <v>a - Entregado</v>
          </cell>
          <cell r="G866" t="str">
            <v>12 11</v>
          </cell>
          <cell r="H866">
            <v>41232</v>
          </cell>
          <cell r="I866">
            <v>0</v>
          </cell>
          <cell r="J866" t="str">
            <v>Gisela Gembarowsky</v>
          </cell>
          <cell r="K866">
            <v>-257.10000000000036</v>
          </cell>
          <cell r="L866">
            <v>1.0177336027976467</v>
          </cell>
          <cell r="M866">
            <v>0</v>
          </cell>
          <cell r="N866">
            <v>45</v>
          </cell>
          <cell r="O866" t="str">
            <v>Lucia</v>
          </cell>
          <cell r="P866">
            <v>0</v>
          </cell>
          <cell r="Q866">
            <v>0</v>
          </cell>
          <cell r="R866">
            <v>0</v>
          </cell>
          <cell r="T866">
            <v>45</v>
          </cell>
          <cell r="U866">
            <v>41590</v>
          </cell>
          <cell r="V866">
            <v>0</v>
          </cell>
          <cell r="Y866">
            <v>14497.9</v>
          </cell>
        </row>
        <row r="867">
          <cell r="E867">
            <v>10540</v>
          </cell>
          <cell r="F867" t="str">
            <v>a - Entregado</v>
          </cell>
          <cell r="G867" t="str">
            <v>12 11</v>
          </cell>
          <cell r="H867">
            <v>41243</v>
          </cell>
          <cell r="I867">
            <v>0</v>
          </cell>
          <cell r="J867" t="str">
            <v>Belen Soria</v>
          </cell>
          <cell r="K867">
            <v>1188</v>
          </cell>
          <cell r="L867">
            <v>0.92965419232591184</v>
          </cell>
          <cell r="M867">
            <v>0</v>
          </cell>
          <cell r="N867">
            <v>43</v>
          </cell>
          <cell r="O867" t="str">
            <v>Carla</v>
          </cell>
          <cell r="P867">
            <v>0</v>
          </cell>
          <cell r="Q867">
            <v>0</v>
          </cell>
          <cell r="R867">
            <v>0</v>
          </cell>
          <cell r="T867">
            <v>43</v>
          </cell>
          <cell r="U867">
            <v>41576</v>
          </cell>
          <cell r="V867">
            <v>0</v>
          </cell>
          <cell r="Y867">
            <v>16888</v>
          </cell>
        </row>
        <row r="868">
          <cell r="E868">
            <v>10541</v>
          </cell>
          <cell r="F868" t="str">
            <v>a - Entregado</v>
          </cell>
          <cell r="G868" t="str">
            <v>12 11</v>
          </cell>
          <cell r="H868">
            <v>41246</v>
          </cell>
          <cell r="I868">
            <v>0</v>
          </cell>
          <cell r="J868" t="str">
            <v>Alejandra Boada</v>
          </cell>
          <cell r="K868">
            <v>-0.2999999999992724</v>
          </cell>
          <cell r="L868">
            <v>1.000031767209886</v>
          </cell>
          <cell r="M868">
            <v>0</v>
          </cell>
          <cell r="N868">
            <v>46</v>
          </cell>
          <cell r="O868" t="str">
            <v>Lucia</v>
          </cell>
          <cell r="P868" t="str">
            <v>B-6-50</v>
          </cell>
          <cell r="Q868">
            <v>9443.7000000000007</v>
          </cell>
          <cell r="R868" t="str">
            <v>2012-11-Nov</v>
          </cell>
          <cell r="T868">
            <v>46</v>
          </cell>
          <cell r="U868">
            <v>41597</v>
          </cell>
          <cell r="V868">
            <v>0</v>
          </cell>
          <cell r="Y868">
            <v>9443.7000000000007</v>
          </cell>
        </row>
        <row r="869">
          <cell r="E869">
            <v>10542</v>
          </cell>
          <cell r="F869" t="str">
            <v>a - Entregado</v>
          </cell>
          <cell r="G869" t="str">
            <v>12 12</v>
          </cell>
          <cell r="H869">
            <v>41246</v>
          </cell>
          <cell r="I869">
            <v>0</v>
          </cell>
          <cell r="J869" t="str">
            <v>Casiana Alcaraz</v>
          </cell>
          <cell r="K869">
            <v>-0.1999999999998181</v>
          </cell>
          <cell r="L869">
            <v>1.0000414524954402</v>
          </cell>
          <cell r="M869">
            <v>0</v>
          </cell>
          <cell r="N869">
            <v>43</v>
          </cell>
          <cell r="O869" t="str">
            <v>Gaby</v>
          </cell>
          <cell r="P869">
            <v>0</v>
          </cell>
          <cell r="Q869">
            <v>0</v>
          </cell>
          <cell r="R869">
            <v>0</v>
          </cell>
          <cell r="T869">
            <v>43</v>
          </cell>
          <cell r="U869">
            <v>41576</v>
          </cell>
          <cell r="V869">
            <v>0</v>
          </cell>
          <cell r="Y869">
            <v>4824.8</v>
          </cell>
        </row>
        <row r="870">
          <cell r="E870">
            <v>10543</v>
          </cell>
          <cell r="F870" t="str">
            <v>a - Entregado</v>
          </cell>
          <cell r="G870" t="str">
            <v>12 11</v>
          </cell>
          <cell r="H870">
            <v>41234</v>
          </cell>
          <cell r="I870">
            <v>0</v>
          </cell>
          <cell r="J870" t="str">
            <v>TERESITA</v>
          </cell>
          <cell r="K870">
            <v>0</v>
          </cell>
          <cell r="L870">
            <v>1</v>
          </cell>
          <cell r="M870">
            <v>0</v>
          </cell>
          <cell r="N870">
            <v>45</v>
          </cell>
          <cell r="O870" t="str">
            <v>Clarisa</v>
          </cell>
          <cell r="P870">
            <v>0</v>
          </cell>
          <cell r="Q870">
            <v>0</v>
          </cell>
          <cell r="R870">
            <v>0</v>
          </cell>
          <cell r="S870" t="str">
            <v>C</v>
          </cell>
          <cell r="T870">
            <v>45</v>
          </cell>
          <cell r="U870">
            <v>41590</v>
          </cell>
          <cell r="V870">
            <v>0</v>
          </cell>
          <cell r="Y870">
            <v>9660.17</v>
          </cell>
        </row>
        <row r="871">
          <cell r="E871">
            <v>10544</v>
          </cell>
          <cell r="F871" t="str">
            <v>a - Entregado</v>
          </cell>
          <cell r="G871" t="str">
            <v>13 01</v>
          </cell>
          <cell r="H871">
            <v>41288</v>
          </cell>
          <cell r="J871" t="str">
            <v>Arturo Mohr</v>
          </cell>
          <cell r="K871">
            <v>0</v>
          </cell>
          <cell r="L871">
            <v>1</v>
          </cell>
          <cell r="M871">
            <v>0</v>
          </cell>
          <cell r="N871">
            <v>40</v>
          </cell>
          <cell r="O871" t="str">
            <v>Carla/Wendy</v>
          </cell>
          <cell r="P871">
            <v>0</v>
          </cell>
          <cell r="Q871">
            <v>0</v>
          </cell>
          <cell r="R871">
            <v>0</v>
          </cell>
          <cell r="T871">
            <v>40</v>
          </cell>
          <cell r="U871">
            <v>41555</v>
          </cell>
          <cell r="V871">
            <v>0</v>
          </cell>
          <cell r="Y871">
            <v>2366</v>
          </cell>
        </row>
        <row r="872">
          <cell r="E872">
            <v>10545</v>
          </cell>
          <cell r="F872" t="str">
            <v>a - Entregado</v>
          </cell>
          <cell r="G872" t="str">
            <v>12 10</v>
          </cell>
          <cell r="H872">
            <v>41183</v>
          </cell>
          <cell r="I872">
            <v>0</v>
          </cell>
          <cell r="J872" t="str">
            <v>Valentina Canaparo</v>
          </cell>
          <cell r="K872">
            <v>0</v>
          </cell>
          <cell r="L872">
            <v>1</v>
          </cell>
          <cell r="M872">
            <v>0</v>
          </cell>
          <cell r="N872">
            <v>38</v>
          </cell>
          <cell r="O872" t="str">
            <v>Carla</v>
          </cell>
          <cell r="P872">
            <v>0</v>
          </cell>
          <cell r="Q872">
            <v>0</v>
          </cell>
          <cell r="R872">
            <v>0</v>
          </cell>
          <cell r="T872">
            <v>38</v>
          </cell>
          <cell r="U872">
            <v>41541</v>
          </cell>
          <cell r="V872">
            <v>0</v>
          </cell>
          <cell r="Y872">
            <v>3000</v>
          </cell>
        </row>
        <row r="873">
          <cell r="E873">
            <v>10546</v>
          </cell>
          <cell r="F873" t="str">
            <v>a - Entregado</v>
          </cell>
          <cell r="G873" t="str">
            <v>12 11</v>
          </cell>
          <cell r="H873">
            <v>41243</v>
          </cell>
          <cell r="I873">
            <v>0</v>
          </cell>
          <cell r="J873" t="str">
            <v>Gonzalo Dologaratz</v>
          </cell>
          <cell r="K873">
            <v>0</v>
          </cell>
          <cell r="L873">
            <v>1</v>
          </cell>
          <cell r="M873">
            <v>0</v>
          </cell>
          <cell r="N873">
            <v>46</v>
          </cell>
          <cell r="O873" t="str">
            <v>Wendy/Lucia</v>
          </cell>
          <cell r="P873">
            <v>0</v>
          </cell>
          <cell r="Q873">
            <v>0</v>
          </cell>
          <cell r="R873">
            <v>0</v>
          </cell>
          <cell r="T873">
            <v>46</v>
          </cell>
          <cell r="U873">
            <v>41597</v>
          </cell>
          <cell r="V873">
            <v>0</v>
          </cell>
          <cell r="Y873">
            <v>17433</v>
          </cell>
        </row>
        <row r="874">
          <cell r="E874">
            <v>10547</v>
          </cell>
          <cell r="F874" t="str">
            <v>a - Entregado</v>
          </cell>
          <cell r="G874" t="str">
            <v>12 10</v>
          </cell>
          <cell r="H874">
            <v>41204</v>
          </cell>
          <cell r="I874">
            <v>0</v>
          </cell>
          <cell r="J874" t="str">
            <v>Juan Tomio</v>
          </cell>
          <cell r="K874">
            <v>-2</v>
          </cell>
          <cell r="L874">
            <v>1.0001628929793125</v>
          </cell>
          <cell r="M874">
            <v>0</v>
          </cell>
          <cell r="N874">
            <v>46</v>
          </cell>
          <cell r="O874" t="str">
            <v>Gaby</v>
          </cell>
          <cell r="P874" t="str">
            <v>A-6-032</v>
          </cell>
          <cell r="Q874">
            <v>12278</v>
          </cell>
          <cell r="R874" t="str">
            <v>2012-10-Oct</v>
          </cell>
          <cell r="T874">
            <v>46</v>
          </cell>
          <cell r="U874">
            <v>41597</v>
          </cell>
          <cell r="V874">
            <v>0</v>
          </cell>
          <cell r="Y874">
            <v>12278</v>
          </cell>
        </row>
        <row r="875">
          <cell r="E875">
            <v>10548</v>
          </cell>
          <cell r="F875" t="str">
            <v>a - Entregado</v>
          </cell>
          <cell r="G875" t="str">
            <v>12 12</v>
          </cell>
          <cell r="H875">
            <v>41263</v>
          </cell>
          <cell r="I875">
            <v>0</v>
          </cell>
          <cell r="J875" t="str">
            <v>Alejandro Cerundulo</v>
          </cell>
          <cell r="K875">
            <v>-0.25</v>
          </cell>
          <cell r="L875">
            <v>1.0001639613051321</v>
          </cell>
          <cell r="M875">
            <v>0</v>
          </cell>
          <cell r="N875">
            <v>46</v>
          </cell>
          <cell r="O875" t="str">
            <v>Carla/Gaby</v>
          </cell>
          <cell r="P875">
            <v>0</v>
          </cell>
          <cell r="Q875">
            <v>0</v>
          </cell>
          <cell r="R875">
            <v>0</v>
          </cell>
          <cell r="T875">
            <v>46</v>
          </cell>
          <cell r="U875">
            <v>41597</v>
          </cell>
          <cell r="V875">
            <v>0</v>
          </cell>
          <cell r="Y875">
            <v>1524.75</v>
          </cell>
        </row>
        <row r="876">
          <cell r="E876">
            <v>10549</v>
          </cell>
          <cell r="F876" t="str">
            <v>a - Entregado</v>
          </cell>
          <cell r="G876" t="str">
            <v>12 10</v>
          </cell>
          <cell r="H876">
            <v>41185</v>
          </cell>
          <cell r="I876">
            <v>0</v>
          </cell>
          <cell r="J876" t="str">
            <v>Yanina Brusilovsky</v>
          </cell>
          <cell r="K876">
            <v>0</v>
          </cell>
          <cell r="L876">
            <v>1</v>
          </cell>
          <cell r="M876">
            <v>0</v>
          </cell>
          <cell r="N876">
            <v>41</v>
          </cell>
          <cell r="O876" t="str">
            <v>Wendy</v>
          </cell>
          <cell r="P876">
            <v>0</v>
          </cell>
          <cell r="Q876">
            <v>0</v>
          </cell>
          <cell r="R876">
            <v>0</v>
          </cell>
          <cell r="T876">
            <v>41</v>
          </cell>
          <cell r="U876">
            <v>41562</v>
          </cell>
          <cell r="V876">
            <v>0</v>
          </cell>
          <cell r="Y876">
            <v>1260</v>
          </cell>
        </row>
        <row r="877">
          <cell r="E877">
            <v>10550</v>
          </cell>
          <cell r="F877" t="str">
            <v>a - Entregado</v>
          </cell>
          <cell r="G877" t="str">
            <v>12 11</v>
          </cell>
          <cell r="H877">
            <v>41242</v>
          </cell>
          <cell r="I877">
            <v>0</v>
          </cell>
          <cell r="J877" t="str">
            <v>Leandro Truanosky</v>
          </cell>
          <cell r="K877">
            <v>0</v>
          </cell>
          <cell r="L877">
            <v>1</v>
          </cell>
          <cell r="M877">
            <v>0</v>
          </cell>
          <cell r="N877">
            <v>45</v>
          </cell>
          <cell r="O877" t="str">
            <v>Wendy</v>
          </cell>
          <cell r="P877">
            <v>0</v>
          </cell>
          <cell r="Q877">
            <v>0</v>
          </cell>
          <cell r="R877">
            <v>0</v>
          </cell>
          <cell r="T877">
            <v>45</v>
          </cell>
          <cell r="U877">
            <v>41590</v>
          </cell>
          <cell r="V877">
            <v>0</v>
          </cell>
          <cell r="Y877">
            <v>5237</v>
          </cell>
        </row>
        <row r="878">
          <cell r="E878">
            <v>10551</v>
          </cell>
          <cell r="F878" t="str">
            <v>a - Entregado</v>
          </cell>
          <cell r="G878" t="str">
            <v>12 11</v>
          </cell>
          <cell r="H878">
            <v>41234</v>
          </cell>
          <cell r="I878">
            <v>0</v>
          </cell>
          <cell r="J878" t="str">
            <v>Gaston Pesino</v>
          </cell>
          <cell r="K878">
            <v>-1840</v>
          </cell>
          <cell r="L878">
            <v>1.156595744680851</v>
          </cell>
          <cell r="M878">
            <v>0</v>
          </cell>
          <cell r="N878">
            <v>46</v>
          </cell>
          <cell r="O878" t="str">
            <v>Wendy</v>
          </cell>
          <cell r="P878" t="str">
            <v>A-3-091/101</v>
          </cell>
          <cell r="Q878">
            <v>11750</v>
          </cell>
          <cell r="R878" t="str">
            <v>2012-11-Nov</v>
          </cell>
          <cell r="T878">
            <v>46</v>
          </cell>
          <cell r="U878">
            <v>41597</v>
          </cell>
          <cell r="V878">
            <v>0</v>
          </cell>
          <cell r="Y878">
            <v>11750</v>
          </cell>
        </row>
        <row r="879">
          <cell r="E879">
            <v>10552</v>
          </cell>
          <cell r="F879" t="str">
            <v>h - Anulado</v>
          </cell>
          <cell r="G879" t="str">
            <v>12 11</v>
          </cell>
          <cell r="I879">
            <v>0</v>
          </cell>
          <cell r="J879" t="str">
            <v>Constanza Pereda   ANULADO</v>
          </cell>
          <cell r="K879">
            <v>-100</v>
          </cell>
          <cell r="L879">
            <v>0</v>
          </cell>
          <cell r="M879">
            <v>0</v>
          </cell>
          <cell r="N879">
            <v>43</v>
          </cell>
          <cell r="O879" t="str">
            <v>Wendy</v>
          </cell>
          <cell r="P879">
            <v>0</v>
          </cell>
          <cell r="Q879">
            <v>0</v>
          </cell>
          <cell r="R879">
            <v>0</v>
          </cell>
          <cell r="T879">
            <v>43</v>
          </cell>
          <cell r="U879">
            <v>41576</v>
          </cell>
          <cell r="V879">
            <v>0</v>
          </cell>
          <cell r="Y879">
            <v>0</v>
          </cell>
        </row>
        <row r="880">
          <cell r="E880">
            <v>10553</v>
          </cell>
          <cell r="F880" t="str">
            <v>a - Entregado</v>
          </cell>
          <cell r="G880" t="str">
            <v>12 11</v>
          </cell>
          <cell r="H880">
            <v>41241</v>
          </cell>
          <cell r="I880">
            <v>0</v>
          </cell>
          <cell r="J880" t="str">
            <v>Natalia Leibovich</v>
          </cell>
          <cell r="K880">
            <v>0</v>
          </cell>
          <cell r="L880">
            <v>1</v>
          </cell>
          <cell r="M880">
            <v>0</v>
          </cell>
          <cell r="N880">
            <v>43</v>
          </cell>
          <cell r="O880" t="str">
            <v>Wendy</v>
          </cell>
          <cell r="P880">
            <v>0</v>
          </cell>
          <cell r="Q880">
            <v>0</v>
          </cell>
          <cell r="R880">
            <v>0</v>
          </cell>
          <cell r="T880">
            <v>43</v>
          </cell>
          <cell r="U880">
            <v>41576</v>
          </cell>
          <cell r="V880">
            <v>0</v>
          </cell>
          <cell r="Y880">
            <v>8324</v>
          </cell>
        </row>
        <row r="881">
          <cell r="E881">
            <v>10554</v>
          </cell>
          <cell r="F881" t="str">
            <v>a - Entregado</v>
          </cell>
          <cell r="G881" t="str">
            <v>12 11</v>
          </cell>
          <cell r="H881">
            <v>41242</v>
          </cell>
          <cell r="I881">
            <v>0</v>
          </cell>
          <cell r="J881" t="str">
            <v>Maria Florencia de Carli</v>
          </cell>
          <cell r="K881">
            <v>1840</v>
          </cell>
          <cell r="L881">
            <v>0.67944250871080136</v>
          </cell>
          <cell r="M881">
            <v>0</v>
          </cell>
          <cell r="N881">
            <v>45</v>
          </cell>
          <cell r="O881" t="str">
            <v>Wendy</v>
          </cell>
          <cell r="P881">
            <v>0</v>
          </cell>
          <cell r="Q881">
            <v>0</v>
          </cell>
          <cell r="R881">
            <v>0</v>
          </cell>
          <cell r="T881">
            <v>45</v>
          </cell>
          <cell r="U881">
            <v>41590</v>
          </cell>
          <cell r="V881">
            <v>0</v>
          </cell>
          <cell r="Y881">
            <v>5740</v>
          </cell>
        </row>
        <row r="882">
          <cell r="E882">
            <v>10555</v>
          </cell>
          <cell r="F882" t="str">
            <v>a - Entregado</v>
          </cell>
          <cell r="G882" t="str">
            <v>12 09</v>
          </cell>
          <cell r="H882">
            <v>41180</v>
          </cell>
          <cell r="I882">
            <v>0</v>
          </cell>
          <cell r="J882" t="str">
            <v>Beneoit Berneron</v>
          </cell>
          <cell r="K882">
            <v>0</v>
          </cell>
          <cell r="L882">
            <v>1</v>
          </cell>
          <cell r="M882">
            <v>0</v>
          </cell>
          <cell r="N882">
            <v>41</v>
          </cell>
          <cell r="O882" t="str">
            <v>Wendy</v>
          </cell>
          <cell r="P882">
            <v>0</v>
          </cell>
          <cell r="Q882">
            <v>0</v>
          </cell>
          <cell r="R882">
            <v>0</v>
          </cell>
          <cell r="T882">
            <v>41</v>
          </cell>
          <cell r="U882">
            <v>41562</v>
          </cell>
          <cell r="V882">
            <v>0</v>
          </cell>
          <cell r="Y882">
            <v>1352</v>
          </cell>
        </row>
        <row r="883">
          <cell r="E883">
            <v>10556</v>
          </cell>
          <cell r="F883" t="str">
            <v>a - Entregado</v>
          </cell>
          <cell r="G883" t="str">
            <v>12 09</v>
          </cell>
          <cell r="H883">
            <v>41160</v>
          </cell>
          <cell r="I883">
            <v>0</v>
          </cell>
          <cell r="J883" t="str">
            <v>Mariano</v>
          </cell>
          <cell r="K883">
            <v>0</v>
          </cell>
          <cell r="L883">
            <v>1</v>
          </cell>
          <cell r="M883">
            <v>0</v>
          </cell>
          <cell r="N883">
            <v>41</v>
          </cell>
          <cell r="O883" t="str">
            <v>Wendy</v>
          </cell>
          <cell r="P883">
            <v>0</v>
          </cell>
          <cell r="Q883">
            <v>0</v>
          </cell>
          <cell r="R883">
            <v>0</v>
          </cell>
          <cell r="T883">
            <v>41</v>
          </cell>
          <cell r="U883">
            <v>41562</v>
          </cell>
          <cell r="V883">
            <v>0</v>
          </cell>
          <cell r="Y883">
            <v>280</v>
          </cell>
        </row>
        <row r="884">
          <cell r="E884">
            <v>10557</v>
          </cell>
          <cell r="F884" t="str">
            <v>a - Entregado</v>
          </cell>
          <cell r="G884" t="str">
            <v>12 11</v>
          </cell>
          <cell r="H884">
            <v>41230</v>
          </cell>
          <cell r="I884">
            <v>0</v>
          </cell>
          <cell r="J884" t="str">
            <v>Silvina Orsetti</v>
          </cell>
          <cell r="K884">
            <v>0</v>
          </cell>
          <cell r="L884">
            <v>1</v>
          </cell>
          <cell r="M884">
            <v>0</v>
          </cell>
          <cell r="N884">
            <v>46</v>
          </cell>
          <cell r="O884" t="str">
            <v>Carla/Lucia</v>
          </cell>
          <cell r="P884">
            <v>0</v>
          </cell>
          <cell r="Q884">
            <v>0</v>
          </cell>
          <cell r="R884">
            <v>0</v>
          </cell>
          <cell r="T884">
            <v>46</v>
          </cell>
          <cell r="U884">
            <v>41597</v>
          </cell>
          <cell r="V884">
            <v>0</v>
          </cell>
          <cell r="Y884">
            <v>15629</v>
          </cell>
        </row>
        <row r="885">
          <cell r="E885">
            <v>10558</v>
          </cell>
          <cell r="F885" t="str">
            <v>a - Entregado</v>
          </cell>
          <cell r="G885" t="str">
            <v>12 11</v>
          </cell>
          <cell r="H885">
            <v>41247</v>
          </cell>
          <cell r="I885">
            <v>0</v>
          </cell>
          <cell r="J885" t="str">
            <v>Mariano Perez Esteban</v>
          </cell>
          <cell r="K885">
            <v>0</v>
          </cell>
          <cell r="L885">
            <v>1</v>
          </cell>
          <cell r="M885">
            <v>0</v>
          </cell>
          <cell r="N885">
            <v>47</v>
          </cell>
          <cell r="O885" t="str">
            <v>Lucia</v>
          </cell>
          <cell r="P885">
            <v>0</v>
          </cell>
          <cell r="Q885">
            <v>0</v>
          </cell>
          <cell r="R885">
            <v>0</v>
          </cell>
          <cell r="T885">
            <v>47</v>
          </cell>
          <cell r="U885">
            <v>41604</v>
          </cell>
          <cell r="V885">
            <v>0</v>
          </cell>
          <cell r="Y885">
            <v>10271</v>
          </cell>
        </row>
        <row r="886">
          <cell r="E886">
            <v>10559</v>
          </cell>
          <cell r="F886" t="str">
            <v>a - Entregado</v>
          </cell>
          <cell r="G886" t="str">
            <v>12 11</v>
          </cell>
          <cell r="H886">
            <v>41235</v>
          </cell>
          <cell r="I886">
            <v>0</v>
          </cell>
          <cell r="J886" t="str">
            <v>Julia Rossi</v>
          </cell>
          <cell r="K886">
            <v>0.90000000000145519</v>
          </cell>
          <cell r="L886">
            <v>0.99995763888562017</v>
          </cell>
          <cell r="M886">
            <v>0</v>
          </cell>
          <cell r="N886">
            <v>47</v>
          </cell>
          <cell r="O886" t="str">
            <v>Lucia</v>
          </cell>
          <cell r="P886">
            <v>0</v>
          </cell>
          <cell r="Q886">
            <v>0</v>
          </cell>
          <cell r="R886">
            <v>0</v>
          </cell>
          <cell r="T886">
            <v>47</v>
          </cell>
          <cell r="U886">
            <v>41604</v>
          </cell>
          <cell r="V886">
            <v>0</v>
          </cell>
          <cell r="Y886">
            <v>21245.9</v>
          </cell>
        </row>
        <row r="887">
          <cell r="E887">
            <v>10560</v>
          </cell>
          <cell r="F887" t="str">
            <v>a - Entregado</v>
          </cell>
          <cell r="G887" t="str">
            <v>12 09</v>
          </cell>
          <cell r="H887">
            <v>41179</v>
          </cell>
          <cell r="I887">
            <v>0</v>
          </cell>
          <cell r="J887" t="str">
            <v>Federico Bergallo</v>
          </cell>
          <cell r="K887">
            <v>0</v>
          </cell>
          <cell r="L887">
            <v>1</v>
          </cell>
          <cell r="M887">
            <v>0</v>
          </cell>
          <cell r="N887">
            <v>39</v>
          </cell>
          <cell r="O887" t="str">
            <v>Gaby</v>
          </cell>
          <cell r="P887">
            <v>0</v>
          </cell>
          <cell r="Q887">
            <v>0</v>
          </cell>
          <cell r="R887">
            <v>0</v>
          </cell>
          <cell r="T887">
            <v>39</v>
          </cell>
          <cell r="U887">
            <v>41548</v>
          </cell>
          <cell r="V887">
            <v>0</v>
          </cell>
          <cell r="Y887">
            <v>1192</v>
          </cell>
        </row>
        <row r="888">
          <cell r="E888">
            <v>10561</v>
          </cell>
          <cell r="F888" t="str">
            <v>a - Entregado</v>
          </cell>
          <cell r="G888" t="str">
            <v>12 09</v>
          </cell>
          <cell r="I888">
            <v>0</v>
          </cell>
          <cell r="J888" t="str">
            <v>Alberto Maldonado</v>
          </cell>
          <cell r="K888">
            <v>0</v>
          </cell>
          <cell r="L888">
            <v>1</v>
          </cell>
          <cell r="M888">
            <v>0</v>
          </cell>
          <cell r="N888">
            <v>39</v>
          </cell>
          <cell r="O888" t="str">
            <v>Wendy</v>
          </cell>
          <cell r="P888">
            <v>0</v>
          </cell>
          <cell r="Q888">
            <v>0</v>
          </cell>
          <cell r="R888">
            <v>0</v>
          </cell>
          <cell r="T888">
            <v>39</v>
          </cell>
          <cell r="U888">
            <v>41548</v>
          </cell>
          <cell r="V888">
            <v>0</v>
          </cell>
          <cell r="Y888">
            <v>280</v>
          </cell>
        </row>
        <row r="889">
          <cell r="E889">
            <v>10562</v>
          </cell>
          <cell r="F889" t="str">
            <v>a - Entregado</v>
          </cell>
          <cell r="G889" t="str">
            <v>12 12</v>
          </cell>
          <cell r="H889">
            <v>41250</v>
          </cell>
          <cell r="I889">
            <v>0</v>
          </cell>
          <cell r="J889" t="str">
            <v>Viviana Suarez</v>
          </cell>
          <cell r="K889">
            <v>0</v>
          </cell>
          <cell r="L889">
            <v>1</v>
          </cell>
          <cell r="M889">
            <v>0</v>
          </cell>
          <cell r="N889">
            <v>45</v>
          </cell>
          <cell r="O889" t="str">
            <v>Carla</v>
          </cell>
          <cell r="P889">
            <v>0</v>
          </cell>
          <cell r="Q889">
            <v>0</v>
          </cell>
          <cell r="R889">
            <v>0</v>
          </cell>
          <cell r="T889">
            <v>45</v>
          </cell>
          <cell r="U889">
            <v>41590</v>
          </cell>
          <cell r="V889">
            <v>0</v>
          </cell>
          <cell r="Y889">
            <v>3156</v>
          </cell>
        </row>
        <row r="890">
          <cell r="E890">
            <v>10563</v>
          </cell>
          <cell r="F890" t="str">
            <v>a - Entregado</v>
          </cell>
          <cell r="G890" t="str">
            <v>12 11</v>
          </cell>
          <cell r="H890">
            <v>41236</v>
          </cell>
          <cell r="I890">
            <v>0</v>
          </cell>
          <cell r="J890" t="str">
            <v>ROSARIO</v>
          </cell>
          <cell r="K890">
            <v>0</v>
          </cell>
          <cell r="L890">
            <v>1</v>
          </cell>
          <cell r="M890">
            <v>0</v>
          </cell>
          <cell r="N890">
            <v>45</v>
          </cell>
          <cell r="O890" t="str">
            <v>Clarisa</v>
          </cell>
          <cell r="P890">
            <v>0</v>
          </cell>
          <cell r="Q890">
            <v>0</v>
          </cell>
          <cell r="R890">
            <v>0</v>
          </cell>
          <cell r="S890" t="str">
            <v>R</v>
          </cell>
          <cell r="T890">
            <v>45</v>
          </cell>
          <cell r="U890">
            <v>41590</v>
          </cell>
          <cell r="V890">
            <v>0</v>
          </cell>
          <cell r="Y890">
            <v>8154</v>
          </cell>
        </row>
        <row r="891">
          <cell r="E891">
            <v>10564</v>
          </cell>
          <cell r="F891" t="str">
            <v>a - Entregado</v>
          </cell>
          <cell r="G891" t="str">
            <v>12 12</v>
          </cell>
          <cell r="I891">
            <v>0</v>
          </cell>
          <cell r="J891" t="str">
            <v>ROSARIO</v>
          </cell>
          <cell r="K891">
            <v>0</v>
          </cell>
          <cell r="L891">
            <v>1</v>
          </cell>
          <cell r="M891">
            <v>0</v>
          </cell>
          <cell r="N891">
            <v>45</v>
          </cell>
          <cell r="O891" t="str">
            <v>Clarisa</v>
          </cell>
          <cell r="P891">
            <v>0</v>
          </cell>
          <cell r="Q891">
            <v>0</v>
          </cell>
          <cell r="R891">
            <v>0</v>
          </cell>
          <cell r="S891" t="str">
            <v>R</v>
          </cell>
          <cell r="T891">
            <v>45</v>
          </cell>
          <cell r="U891">
            <v>41590</v>
          </cell>
          <cell r="V891">
            <v>0</v>
          </cell>
          <cell r="Y891">
            <v>1904</v>
          </cell>
        </row>
        <row r="892">
          <cell r="E892">
            <v>10565</v>
          </cell>
          <cell r="F892" t="str">
            <v>a - Entregado</v>
          </cell>
          <cell r="G892" t="str">
            <v>12 11</v>
          </cell>
          <cell r="H892">
            <v>41228</v>
          </cell>
          <cell r="I892">
            <v>0</v>
          </cell>
          <cell r="J892" t="str">
            <v>Roxana Padelli</v>
          </cell>
          <cell r="K892">
            <v>0</v>
          </cell>
          <cell r="L892">
            <v>1</v>
          </cell>
          <cell r="M892">
            <v>0</v>
          </cell>
          <cell r="N892">
            <v>39</v>
          </cell>
          <cell r="O892" t="str">
            <v>Carla</v>
          </cell>
          <cell r="P892">
            <v>0</v>
          </cell>
          <cell r="Q892">
            <v>0</v>
          </cell>
          <cell r="R892">
            <v>0</v>
          </cell>
          <cell r="T892">
            <v>39</v>
          </cell>
          <cell r="U892">
            <v>41548</v>
          </cell>
          <cell r="V892">
            <v>0</v>
          </cell>
          <cell r="Y892">
            <v>1272</v>
          </cell>
        </row>
        <row r="893">
          <cell r="E893">
            <v>10566</v>
          </cell>
          <cell r="F893" t="str">
            <v>a - Entregado</v>
          </cell>
          <cell r="G893" t="str">
            <v>12 09</v>
          </cell>
          <cell r="H893">
            <v>41164</v>
          </cell>
          <cell r="I893">
            <v>0</v>
          </cell>
          <cell r="J893" t="str">
            <v>Sin Nombre</v>
          </cell>
          <cell r="K893">
            <v>0</v>
          </cell>
          <cell r="L893">
            <v>1</v>
          </cell>
          <cell r="M893">
            <v>0</v>
          </cell>
          <cell r="N893">
            <v>37</v>
          </cell>
          <cell r="O893" t="str">
            <v>Wendy</v>
          </cell>
          <cell r="P893">
            <v>0</v>
          </cell>
          <cell r="Q893">
            <v>0</v>
          </cell>
          <cell r="R893">
            <v>0</v>
          </cell>
          <cell r="T893">
            <v>37</v>
          </cell>
          <cell r="U893">
            <v>41534</v>
          </cell>
          <cell r="V893">
            <v>0</v>
          </cell>
          <cell r="Y893">
            <v>220</v>
          </cell>
        </row>
        <row r="894">
          <cell r="E894">
            <v>10567</v>
          </cell>
          <cell r="F894" t="str">
            <v>a - Entregado</v>
          </cell>
          <cell r="G894" t="str">
            <v>12 12</v>
          </cell>
          <cell r="H894">
            <v>41269</v>
          </cell>
          <cell r="J894" t="str">
            <v>Silvia Leiva</v>
          </cell>
          <cell r="K894">
            <v>150</v>
          </cell>
          <cell r="L894">
            <v>0.9897945298680092</v>
          </cell>
          <cell r="M894">
            <v>0</v>
          </cell>
          <cell r="N894">
            <v>46</v>
          </cell>
          <cell r="O894" t="str">
            <v>Clarisa/Carla</v>
          </cell>
          <cell r="P894" t="str">
            <v>B-6-52</v>
          </cell>
          <cell r="Q894">
            <v>14698</v>
          </cell>
          <cell r="R894" t="str">
            <v>2012-11-Nov</v>
          </cell>
          <cell r="T894">
            <v>46</v>
          </cell>
          <cell r="U894">
            <v>41597</v>
          </cell>
          <cell r="V894">
            <v>0</v>
          </cell>
          <cell r="Y894">
            <v>14698</v>
          </cell>
        </row>
        <row r="895">
          <cell r="E895">
            <v>10568</v>
          </cell>
          <cell r="F895" t="str">
            <v>a - Entregado</v>
          </cell>
          <cell r="G895" t="str">
            <v>12 12</v>
          </cell>
          <cell r="H895">
            <v>41263</v>
          </cell>
          <cell r="J895" t="str">
            <v>Alejandro Cerundulo</v>
          </cell>
          <cell r="K895">
            <v>15.669999999998254</v>
          </cell>
          <cell r="L895">
            <v>0.99955133711275268</v>
          </cell>
          <cell r="M895">
            <v>0</v>
          </cell>
          <cell r="N895">
            <v>47</v>
          </cell>
          <cell r="O895" t="str">
            <v>Carla/Gaby</v>
          </cell>
          <cell r="P895">
            <v>0</v>
          </cell>
          <cell r="Q895">
            <v>0</v>
          </cell>
          <cell r="R895">
            <v>0</v>
          </cell>
          <cell r="T895">
            <v>47</v>
          </cell>
          <cell r="U895">
            <v>41604</v>
          </cell>
          <cell r="V895">
            <v>0</v>
          </cell>
          <cell r="Y895">
            <v>34926</v>
          </cell>
        </row>
        <row r="896">
          <cell r="E896">
            <v>10569</v>
          </cell>
          <cell r="F896" t="str">
            <v>a - Entregado</v>
          </cell>
          <cell r="G896" t="str">
            <v>12 09</v>
          </cell>
          <cell r="H896">
            <v>41164</v>
          </cell>
          <cell r="J896" t="str">
            <v>Mariano Hernandez</v>
          </cell>
          <cell r="K896">
            <v>0</v>
          </cell>
          <cell r="L896">
            <v>1</v>
          </cell>
          <cell r="M896">
            <v>0</v>
          </cell>
          <cell r="N896">
            <v>37</v>
          </cell>
          <cell r="O896" t="str">
            <v>Carla</v>
          </cell>
          <cell r="P896">
            <v>0</v>
          </cell>
          <cell r="Q896">
            <v>0</v>
          </cell>
          <cell r="R896">
            <v>0</v>
          </cell>
          <cell r="T896">
            <v>37</v>
          </cell>
          <cell r="U896">
            <v>41534</v>
          </cell>
          <cell r="V896">
            <v>0</v>
          </cell>
          <cell r="Y896">
            <v>152</v>
          </cell>
        </row>
        <row r="897">
          <cell r="E897">
            <v>10570</v>
          </cell>
          <cell r="F897" t="str">
            <v>a - Entregado</v>
          </cell>
          <cell r="G897" t="str">
            <v>12 10</v>
          </cell>
          <cell r="H897">
            <v>41200</v>
          </cell>
          <cell r="J897" t="str">
            <v>CORDOBA</v>
          </cell>
          <cell r="K897">
            <v>0</v>
          </cell>
          <cell r="L897">
            <v>1</v>
          </cell>
          <cell r="M897">
            <v>0</v>
          </cell>
          <cell r="N897">
            <v>39</v>
          </cell>
          <cell r="O897" t="str">
            <v>Clarisa</v>
          </cell>
          <cell r="P897">
            <v>0</v>
          </cell>
          <cell r="Q897">
            <v>0</v>
          </cell>
          <cell r="R897">
            <v>0</v>
          </cell>
          <cell r="S897" t="str">
            <v>C</v>
          </cell>
          <cell r="T897">
            <v>39</v>
          </cell>
          <cell r="U897">
            <v>41548</v>
          </cell>
          <cell r="V897">
            <v>0</v>
          </cell>
          <cell r="Y897">
            <v>652</v>
          </cell>
        </row>
        <row r="898">
          <cell r="E898">
            <v>10571</v>
          </cell>
          <cell r="F898" t="str">
            <v>a - Entregado</v>
          </cell>
          <cell r="G898" t="str">
            <v>12 11</v>
          </cell>
          <cell r="H898">
            <v>41247</v>
          </cell>
          <cell r="J898" t="str">
            <v>Ana Menese</v>
          </cell>
          <cell r="K898">
            <v>0</v>
          </cell>
          <cell r="L898">
            <v>1</v>
          </cell>
          <cell r="M898">
            <v>0</v>
          </cell>
          <cell r="N898">
            <v>47</v>
          </cell>
          <cell r="O898" t="str">
            <v>Carla/Gaby</v>
          </cell>
          <cell r="P898" t="str">
            <v>A-5-063</v>
          </cell>
          <cell r="Q898">
            <v>11262</v>
          </cell>
          <cell r="R898" t="str">
            <v>2012-09-Sep</v>
          </cell>
          <cell r="T898">
            <v>47</v>
          </cell>
          <cell r="U898">
            <v>41604</v>
          </cell>
          <cell r="V898">
            <v>0</v>
          </cell>
          <cell r="Y898">
            <v>11262</v>
          </cell>
        </row>
        <row r="899">
          <cell r="E899">
            <v>10572</v>
          </cell>
          <cell r="F899" t="str">
            <v>a - Entregado</v>
          </cell>
          <cell r="G899" t="str">
            <v>13 01</v>
          </cell>
          <cell r="H899">
            <v>41283</v>
          </cell>
          <cell r="J899" t="str">
            <v>ROSARIO</v>
          </cell>
          <cell r="K899">
            <v>1815.5</v>
          </cell>
          <cell r="L899">
            <v>0.70412320730117339</v>
          </cell>
          <cell r="M899">
            <v>0</v>
          </cell>
          <cell r="N899">
            <v>46</v>
          </cell>
          <cell r="O899" t="str">
            <v>Clarisa</v>
          </cell>
          <cell r="P899">
            <v>0</v>
          </cell>
          <cell r="Q899">
            <v>0</v>
          </cell>
          <cell r="R899">
            <v>0</v>
          </cell>
          <cell r="S899" t="str">
            <v>R</v>
          </cell>
          <cell r="T899">
            <v>46</v>
          </cell>
          <cell r="U899">
            <v>41597</v>
          </cell>
          <cell r="V899">
            <v>0</v>
          </cell>
          <cell r="Y899">
            <v>6136</v>
          </cell>
        </row>
        <row r="900">
          <cell r="E900">
            <v>10573</v>
          </cell>
          <cell r="F900" t="str">
            <v>a - Entregado</v>
          </cell>
          <cell r="G900" t="str">
            <v>12 12</v>
          </cell>
          <cell r="H900">
            <v>41629</v>
          </cell>
          <cell r="J900" t="str">
            <v>Marcelo Barzan</v>
          </cell>
          <cell r="K900">
            <v>0</v>
          </cell>
          <cell r="L900">
            <v>1</v>
          </cell>
          <cell r="M900">
            <v>0</v>
          </cell>
          <cell r="N900">
            <v>47</v>
          </cell>
          <cell r="O900" t="str">
            <v>Wendy</v>
          </cell>
          <cell r="P900" t="str">
            <v>B-6-60-61</v>
          </cell>
          <cell r="Q900">
            <v>28350</v>
          </cell>
          <cell r="R900" t="str">
            <v>2012-12-Dic</v>
          </cell>
          <cell r="T900">
            <v>47</v>
          </cell>
          <cell r="U900">
            <v>41604</v>
          </cell>
          <cell r="V900">
            <v>0</v>
          </cell>
          <cell r="Y900">
            <v>28350</v>
          </cell>
        </row>
        <row r="901">
          <cell r="E901">
            <v>10574</v>
          </cell>
          <cell r="F901" t="str">
            <v>a - Entregado</v>
          </cell>
          <cell r="G901" t="str">
            <v>12 10</v>
          </cell>
          <cell r="H901">
            <v>41193</v>
          </cell>
          <cell r="J901" t="str">
            <v>Alejandra</v>
          </cell>
          <cell r="K901">
            <v>0</v>
          </cell>
          <cell r="L901">
            <v>1</v>
          </cell>
          <cell r="M901">
            <v>0</v>
          </cell>
          <cell r="N901">
            <v>40</v>
          </cell>
          <cell r="O901" t="str">
            <v>Wendy</v>
          </cell>
          <cell r="P901" t="str">
            <v>A-3-094</v>
          </cell>
          <cell r="Q901">
            <v>1352</v>
          </cell>
          <cell r="R901" t="str">
            <v>2012-09-Sep</v>
          </cell>
          <cell r="T901">
            <v>40</v>
          </cell>
          <cell r="U901">
            <v>41555</v>
          </cell>
          <cell r="V901">
            <v>0</v>
          </cell>
          <cell r="Y901">
            <v>1352</v>
          </cell>
        </row>
        <row r="902">
          <cell r="E902">
            <v>10575</v>
          </cell>
          <cell r="F902" t="str">
            <v>a - Entregado</v>
          </cell>
          <cell r="G902" t="str">
            <v>12 12</v>
          </cell>
          <cell r="H902">
            <v>41249</v>
          </cell>
          <cell r="J902" t="str">
            <v>Diego Renwich</v>
          </cell>
          <cell r="K902">
            <v>-0.40000000000145519</v>
          </cell>
          <cell r="L902">
            <v>1.0000228929867336</v>
          </cell>
          <cell r="M902">
            <v>0</v>
          </cell>
          <cell r="N902">
            <v>46</v>
          </cell>
          <cell r="O902" t="str">
            <v>Lucia</v>
          </cell>
          <cell r="P902" t="str">
            <v>B-6-53</v>
          </cell>
          <cell r="Q902">
            <v>17472</v>
          </cell>
          <cell r="R902" t="str">
            <v>2012-11-Nov</v>
          </cell>
          <cell r="T902">
            <v>46</v>
          </cell>
          <cell r="U902">
            <v>41597</v>
          </cell>
          <cell r="V902">
            <v>0</v>
          </cell>
          <cell r="Y902">
            <v>17472.599999999999</v>
          </cell>
        </row>
        <row r="903">
          <cell r="E903">
            <v>10576</v>
          </cell>
          <cell r="F903" t="str">
            <v>a - Entregado</v>
          </cell>
          <cell r="G903" t="str">
            <v>13 01</v>
          </cell>
          <cell r="H903">
            <v>41283</v>
          </cell>
          <cell r="J903" t="str">
            <v>Martin</v>
          </cell>
          <cell r="K903">
            <v>3221</v>
          </cell>
          <cell r="L903">
            <v>0.71246206034636672</v>
          </cell>
          <cell r="M903">
            <v>0</v>
          </cell>
          <cell r="N903">
            <v>46</v>
          </cell>
          <cell r="O903" t="str">
            <v>Clarisa</v>
          </cell>
          <cell r="P903">
            <v>0</v>
          </cell>
          <cell r="Q903">
            <v>0</v>
          </cell>
          <cell r="R903">
            <v>0</v>
          </cell>
          <cell r="S903" t="str">
            <v>R</v>
          </cell>
          <cell r="T903">
            <v>46</v>
          </cell>
          <cell r="U903">
            <v>41597</v>
          </cell>
          <cell r="V903">
            <v>0</v>
          </cell>
          <cell r="Y903">
            <v>11202</v>
          </cell>
        </row>
        <row r="904">
          <cell r="E904">
            <v>10577</v>
          </cell>
          <cell r="F904" t="str">
            <v>a - Entregado</v>
          </cell>
          <cell r="G904" t="str">
            <v>12 10</v>
          </cell>
          <cell r="H904">
            <v>41193</v>
          </cell>
          <cell r="J904" t="str">
            <v>Fernanda Selva</v>
          </cell>
          <cell r="K904">
            <v>0</v>
          </cell>
          <cell r="L904">
            <v>1</v>
          </cell>
          <cell r="M904">
            <v>0</v>
          </cell>
          <cell r="N904">
            <v>40</v>
          </cell>
          <cell r="O904" t="str">
            <v>Wendy</v>
          </cell>
          <cell r="P904">
            <v>0</v>
          </cell>
          <cell r="Q904">
            <v>0</v>
          </cell>
          <cell r="R904">
            <v>0</v>
          </cell>
          <cell r="T904">
            <v>40</v>
          </cell>
          <cell r="U904">
            <v>41555</v>
          </cell>
          <cell r="V904">
            <v>0</v>
          </cell>
          <cell r="Y904">
            <v>1920</v>
          </cell>
        </row>
        <row r="905">
          <cell r="E905">
            <v>10578</v>
          </cell>
          <cell r="F905" t="str">
            <v>a - Entregado</v>
          </cell>
          <cell r="G905" t="str">
            <v>12 11</v>
          </cell>
          <cell r="H905">
            <v>41219</v>
          </cell>
          <cell r="J905" t="str">
            <v>Fernanda Selva</v>
          </cell>
          <cell r="K905">
            <v>0</v>
          </cell>
          <cell r="L905">
            <v>1</v>
          </cell>
          <cell r="M905">
            <v>0</v>
          </cell>
          <cell r="N905">
            <v>44</v>
          </cell>
          <cell r="O905" t="str">
            <v>Wendy</v>
          </cell>
          <cell r="P905">
            <v>0</v>
          </cell>
          <cell r="Q905">
            <v>0</v>
          </cell>
          <cell r="R905">
            <v>0</v>
          </cell>
          <cell r="T905">
            <v>44</v>
          </cell>
          <cell r="U905">
            <v>41583</v>
          </cell>
          <cell r="V905">
            <v>0</v>
          </cell>
          <cell r="Y905">
            <v>11890</v>
          </cell>
        </row>
        <row r="906">
          <cell r="E906">
            <v>10579</v>
          </cell>
          <cell r="F906" t="str">
            <v>a - Entregado</v>
          </cell>
          <cell r="G906" t="str">
            <v>12 12</v>
          </cell>
          <cell r="H906">
            <v>41260</v>
          </cell>
          <cell r="J906" t="str">
            <v>Sergio Rey</v>
          </cell>
          <cell r="K906">
            <v>0</v>
          </cell>
          <cell r="L906">
            <v>1</v>
          </cell>
          <cell r="M906">
            <v>0</v>
          </cell>
          <cell r="N906">
            <v>44</v>
          </cell>
          <cell r="O906" t="str">
            <v>Gaby</v>
          </cell>
          <cell r="P906" t="str">
            <v>A-6-46</v>
          </cell>
          <cell r="Q906">
            <v>19179</v>
          </cell>
          <cell r="R906" t="str">
            <v>2012-12-Dic</v>
          </cell>
          <cell r="T906">
            <v>44</v>
          </cell>
          <cell r="U906">
            <v>41583</v>
          </cell>
          <cell r="V906">
            <v>0</v>
          </cell>
          <cell r="Y906">
            <v>19179</v>
          </cell>
        </row>
        <row r="907">
          <cell r="E907">
            <v>10580</v>
          </cell>
          <cell r="F907" t="str">
            <v>a - Entregado</v>
          </cell>
          <cell r="G907" t="str">
            <v>12 09</v>
          </cell>
          <cell r="H907">
            <v>41171</v>
          </cell>
          <cell r="J907" t="str">
            <v>Ventas OUTLET</v>
          </cell>
          <cell r="K907">
            <v>0</v>
          </cell>
          <cell r="L907">
            <v>1</v>
          </cell>
          <cell r="M907">
            <v>0</v>
          </cell>
          <cell r="N907">
            <v>38</v>
          </cell>
          <cell r="O907" t="str">
            <v>Outlet</v>
          </cell>
          <cell r="P907">
            <v>0</v>
          </cell>
          <cell r="Q907">
            <v>0</v>
          </cell>
          <cell r="R907">
            <v>0</v>
          </cell>
          <cell r="T907">
            <v>38</v>
          </cell>
          <cell r="U907">
            <v>41541</v>
          </cell>
          <cell r="V907">
            <v>0</v>
          </cell>
          <cell r="Y907">
            <v>1500</v>
          </cell>
        </row>
        <row r="908">
          <cell r="E908">
            <v>10581</v>
          </cell>
          <cell r="F908" t="str">
            <v>a - Entregado</v>
          </cell>
          <cell r="G908" t="str">
            <v>12 11</v>
          </cell>
          <cell r="H908">
            <v>41240</v>
          </cell>
          <cell r="J908" t="str">
            <v>Macarena Berrando</v>
          </cell>
          <cell r="K908">
            <v>-0.39999999999997726</v>
          </cell>
          <cell r="L908">
            <v>1.0005733944954127</v>
          </cell>
          <cell r="M908">
            <v>0</v>
          </cell>
          <cell r="N908">
            <v>42</v>
          </cell>
          <cell r="O908" t="str">
            <v>Carla</v>
          </cell>
          <cell r="P908">
            <v>0</v>
          </cell>
          <cell r="Q908">
            <v>0</v>
          </cell>
          <cell r="R908">
            <v>0</v>
          </cell>
          <cell r="T908">
            <v>42</v>
          </cell>
          <cell r="U908">
            <v>41569</v>
          </cell>
          <cell r="V908">
            <v>0</v>
          </cell>
          <cell r="Y908">
            <v>697.6</v>
          </cell>
        </row>
        <row r="909">
          <cell r="E909">
            <v>10582</v>
          </cell>
          <cell r="F909" t="str">
            <v>a - Entregado</v>
          </cell>
          <cell r="G909" t="str">
            <v>12 10</v>
          </cell>
          <cell r="H909">
            <v>41193</v>
          </cell>
          <cell r="J909" t="str">
            <v>Alejandro Martin</v>
          </cell>
          <cell r="K909">
            <v>0.59999999999990905</v>
          </cell>
          <cell r="L909">
            <v>0.99980491611392897</v>
          </cell>
          <cell r="M909">
            <v>0</v>
          </cell>
          <cell r="N909">
            <v>38</v>
          </cell>
          <cell r="O909" t="str">
            <v>Carla</v>
          </cell>
          <cell r="P909">
            <v>0</v>
          </cell>
          <cell r="Q909">
            <v>0</v>
          </cell>
          <cell r="R909">
            <v>0</v>
          </cell>
          <cell r="T909">
            <v>38</v>
          </cell>
          <cell r="U909">
            <v>41541</v>
          </cell>
          <cell r="V909">
            <v>0</v>
          </cell>
          <cell r="Y909">
            <v>3075.6</v>
          </cell>
        </row>
        <row r="910">
          <cell r="E910">
            <v>10583</v>
          </cell>
          <cell r="F910" t="str">
            <v>a - Entregado</v>
          </cell>
          <cell r="G910" t="str">
            <v>12 11</v>
          </cell>
          <cell r="H910">
            <v>41234</v>
          </cell>
          <cell r="J910" t="str">
            <v>CORDOBA</v>
          </cell>
          <cell r="K910">
            <v>1010</v>
          </cell>
          <cell r="L910">
            <v>0</v>
          </cell>
          <cell r="M910">
            <v>0</v>
          </cell>
          <cell r="N910">
            <v>45</v>
          </cell>
          <cell r="O910" t="str">
            <v>Clarisa</v>
          </cell>
          <cell r="P910">
            <v>0</v>
          </cell>
          <cell r="Q910">
            <v>0</v>
          </cell>
          <cell r="R910">
            <v>0</v>
          </cell>
          <cell r="S910" t="str">
            <v>C</v>
          </cell>
          <cell r="T910">
            <v>45</v>
          </cell>
          <cell r="U910">
            <v>41590</v>
          </cell>
          <cell r="V910">
            <v>0</v>
          </cell>
          <cell r="Y910">
            <v>1010</v>
          </cell>
        </row>
        <row r="911">
          <cell r="E911">
            <v>10584</v>
          </cell>
          <cell r="F911" t="str">
            <v>a - Entregado</v>
          </cell>
          <cell r="G911" t="str">
            <v>13 01</v>
          </cell>
          <cell r="H911">
            <v>41299</v>
          </cell>
          <cell r="J911" t="str">
            <v>Martin</v>
          </cell>
          <cell r="K911">
            <v>1541.5</v>
          </cell>
          <cell r="L911">
            <v>0</v>
          </cell>
          <cell r="M911">
            <v>0</v>
          </cell>
          <cell r="N911">
            <v>47</v>
          </cell>
          <cell r="O911" t="str">
            <v>Clarisa</v>
          </cell>
          <cell r="P911">
            <v>0</v>
          </cell>
          <cell r="Q911">
            <v>0</v>
          </cell>
          <cell r="R911">
            <v>0</v>
          </cell>
          <cell r="S911" t="str">
            <v>R</v>
          </cell>
          <cell r="T911">
            <v>47</v>
          </cell>
          <cell r="U911">
            <v>41604</v>
          </cell>
          <cell r="V911">
            <v>0</v>
          </cell>
          <cell r="Y911">
            <v>1541.5</v>
          </cell>
        </row>
        <row r="912">
          <cell r="E912">
            <v>10585</v>
          </cell>
          <cell r="F912" t="str">
            <v>a - Entregado</v>
          </cell>
          <cell r="G912" t="str">
            <v>13 01</v>
          </cell>
          <cell r="H912">
            <v>41302</v>
          </cell>
          <cell r="J912" t="str">
            <v>Maria Fernanda Cohen</v>
          </cell>
          <cell r="K912">
            <v>0</v>
          </cell>
          <cell r="L912">
            <v>1</v>
          </cell>
          <cell r="M912">
            <v>0</v>
          </cell>
          <cell r="N912">
            <v>48</v>
          </cell>
          <cell r="O912" t="str">
            <v>Carla/Gaby</v>
          </cell>
          <cell r="P912" t="str">
            <v>A-3-096</v>
          </cell>
          <cell r="Q912">
            <v>22514</v>
          </cell>
          <cell r="R912" t="str">
            <v>2012-09-Sep</v>
          </cell>
          <cell r="T912">
            <v>48</v>
          </cell>
          <cell r="U912">
            <v>41611</v>
          </cell>
          <cell r="V912">
            <v>0</v>
          </cell>
          <cell r="Y912">
            <v>22514</v>
          </cell>
        </row>
        <row r="913">
          <cell r="E913">
            <v>10586</v>
          </cell>
          <cell r="F913" t="str">
            <v>a - Entregado</v>
          </cell>
          <cell r="G913" t="str">
            <v>12 09</v>
          </cell>
          <cell r="H913">
            <v>41172</v>
          </cell>
          <cell r="J913" t="str">
            <v>Ventas OUTLET</v>
          </cell>
          <cell r="K913">
            <v>0</v>
          </cell>
          <cell r="L913">
            <v>1</v>
          </cell>
          <cell r="M913">
            <v>0</v>
          </cell>
          <cell r="N913">
            <v>38</v>
          </cell>
          <cell r="O913" t="str">
            <v>Outlet</v>
          </cell>
          <cell r="P913">
            <v>0</v>
          </cell>
          <cell r="Q913">
            <v>0</v>
          </cell>
          <cell r="R913">
            <v>0</v>
          </cell>
          <cell r="T913">
            <v>38</v>
          </cell>
          <cell r="U913">
            <v>41541</v>
          </cell>
          <cell r="V913">
            <v>0</v>
          </cell>
          <cell r="Y913">
            <v>600</v>
          </cell>
        </row>
        <row r="914">
          <cell r="E914">
            <v>10587</v>
          </cell>
          <cell r="F914" t="str">
            <v>a - Entregado</v>
          </cell>
          <cell r="G914" t="str">
            <v>12 12</v>
          </cell>
          <cell r="H914">
            <v>41251</v>
          </cell>
          <cell r="J914" t="str">
            <v>Viviana De Gennaro</v>
          </cell>
          <cell r="K914">
            <v>0</v>
          </cell>
          <cell r="L914">
            <v>1</v>
          </cell>
          <cell r="M914">
            <v>0</v>
          </cell>
          <cell r="N914">
            <v>48</v>
          </cell>
          <cell r="O914" t="str">
            <v>Clarisa/Lucia</v>
          </cell>
          <cell r="P914" t="str">
            <v>B-3-137</v>
          </cell>
          <cell r="Q914">
            <v>20963</v>
          </cell>
          <cell r="R914" t="str">
            <v>2012-12-Dic</v>
          </cell>
          <cell r="T914">
            <v>48</v>
          </cell>
          <cell r="U914">
            <v>41611</v>
          </cell>
          <cell r="V914">
            <v>0</v>
          </cell>
          <cell r="Y914">
            <v>20936</v>
          </cell>
        </row>
        <row r="915">
          <cell r="E915">
            <v>10588</v>
          </cell>
          <cell r="F915" t="str">
            <v>a - Entregado</v>
          </cell>
          <cell r="G915" t="str">
            <v>12 12</v>
          </cell>
          <cell r="J915" t="str">
            <v>TERESITA</v>
          </cell>
          <cell r="K915">
            <v>0</v>
          </cell>
          <cell r="L915">
            <v>1</v>
          </cell>
          <cell r="M915">
            <v>0</v>
          </cell>
          <cell r="N915">
            <v>47</v>
          </cell>
          <cell r="O915" t="str">
            <v>Clarisa</v>
          </cell>
          <cell r="P915">
            <v>0</v>
          </cell>
          <cell r="Q915">
            <v>0</v>
          </cell>
          <cell r="R915">
            <v>0</v>
          </cell>
          <cell r="S915" t="str">
            <v>C</v>
          </cell>
          <cell r="T915">
            <v>47</v>
          </cell>
          <cell r="U915">
            <v>41604</v>
          </cell>
          <cell r="V915">
            <v>0</v>
          </cell>
          <cell r="Y915">
            <v>897</v>
          </cell>
        </row>
        <row r="916">
          <cell r="E916">
            <v>10589</v>
          </cell>
          <cell r="F916" t="str">
            <v>a - Entregado</v>
          </cell>
          <cell r="G916" t="str">
            <v>13 01</v>
          </cell>
          <cell r="H916">
            <v>41278</v>
          </cell>
          <cell r="J916" t="str">
            <v>Martin</v>
          </cell>
          <cell r="K916">
            <v>3445.5</v>
          </cell>
          <cell r="L916">
            <v>0.66911552866609048</v>
          </cell>
          <cell r="M916">
            <v>0</v>
          </cell>
          <cell r="N916">
            <v>47</v>
          </cell>
          <cell r="O916" t="str">
            <v>Clarisa</v>
          </cell>
          <cell r="P916">
            <v>0</v>
          </cell>
          <cell r="Q916">
            <v>0</v>
          </cell>
          <cell r="R916">
            <v>0</v>
          </cell>
          <cell r="S916" t="str">
            <v>R</v>
          </cell>
          <cell r="T916">
            <v>47</v>
          </cell>
          <cell r="U916">
            <v>41604</v>
          </cell>
          <cell r="V916">
            <v>0</v>
          </cell>
          <cell r="Y916">
            <v>10413</v>
          </cell>
        </row>
        <row r="917">
          <cell r="E917">
            <v>10590</v>
          </cell>
          <cell r="F917" t="str">
            <v>a - Entregado</v>
          </cell>
          <cell r="G917" t="str">
            <v>12 12</v>
          </cell>
          <cell r="H917">
            <v>41255</v>
          </cell>
          <cell r="J917" t="str">
            <v>Alejandra Boada</v>
          </cell>
          <cell r="K917">
            <v>569.5</v>
          </cell>
          <cell r="L917">
            <v>0.93430993713593635</v>
          </cell>
          <cell r="M917">
            <v>0</v>
          </cell>
          <cell r="N917">
            <v>49</v>
          </cell>
          <cell r="O917" t="str">
            <v>Carla</v>
          </cell>
          <cell r="P917">
            <v>0</v>
          </cell>
          <cell r="Q917">
            <v>0</v>
          </cell>
          <cell r="R917">
            <v>0</v>
          </cell>
          <cell r="T917">
            <v>49</v>
          </cell>
          <cell r="U917">
            <v>41618</v>
          </cell>
          <cell r="V917">
            <v>0</v>
          </cell>
          <cell r="Y917">
            <v>8669.5</v>
          </cell>
        </row>
        <row r="918">
          <cell r="E918">
            <v>10591</v>
          </cell>
          <cell r="F918" t="str">
            <v>h - Anulado</v>
          </cell>
          <cell r="I918" t="str">
            <v>Anulado</v>
          </cell>
          <cell r="J918" t="str">
            <v>Martin</v>
          </cell>
          <cell r="K918">
            <v>0</v>
          </cell>
          <cell r="L918">
            <v>0</v>
          </cell>
          <cell r="M918">
            <v>0</v>
          </cell>
          <cell r="N918">
            <v>47</v>
          </cell>
          <cell r="O918" t="str">
            <v>Clarisa</v>
          </cell>
          <cell r="P918">
            <v>0</v>
          </cell>
          <cell r="Q918">
            <v>0</v>
          </cell>
          <cell r="R918">
            <v>0</v>
          </cell>
          <cell r="S918" t="str">
            <v>R</v>
          </cell>
          <cell r="T918">
            <v>47</v>
          </cell>
          <cell r="U918">
            <v>41604</v>
          </cell>
          <cell r="V918">
            <v>0</v>
          </cell>
          <cell r="Y918">
            <v>0</v>
          </cell>
        </row>
        <row r="919">
          <cell r="E919">
            <v>10592</v>
          </cell>
          <cell r="F919" t="str">
            <v>a - Entregado</v>
          </cell>
          <cell r="G919" t="str">
            <v>12 12</v>
          </cell>
          <cell r="H919">
            <v>41262</v>
          </cell>
          <cell r="J919" t="str">
            <v>Norberto Albornoz</v>
          </cell>
          <cell r="K919">
            <v>0.2000000000007276</v>
          </cell>
          <cell r="L919">
            <v>0.99999362147267434</v>
          </cell>
          <cell r="M919">
            <v>0</v>
          </cell>
          <cell r="N919">
            <v>49</v>
          </cell>
          <cell r="O919" t="str">
            <v>Gaby</v>
          </cell>
          <cell r="P919" t="str">
            <v>B-5-079 / B-5-78</v>
          </cell>
          <cell r="Q919">
            <v>31355</v>
          </cell>
          <cell r="R919" t="str">
            <v>2012-09-Sep</v>
          </cell>
          <cell r="T919">
            <v>49</v>
          </cell>
          <cell r="U919">
            <v>41618</v>
          </cell>
          <cell r="V919">
            <v>0</v>
          </cell>
          <cell r="Y919">
            <v>31355.200000000001</v>
          </cell>
        </row>
        <row r="920">
          <cell r="E920">
            <v>10593</v>
          </cell>
          <cell r="F920" t="str">
            <v>a - Entregado</v>
          </cell>
          <cell r="G920" t="str">
            <v>12 11</v>
          </cell>
          <cell r="J920" t="str">
            <v>Natalia Crespo</v>
          </cell>
          <cell r="K920">
            <v>0</v>
          </cell>
          <cell r="L920">
            <v>1</v>
          </cell>
          <cell r="M920">
            <v>0</v>
          </cell>
          <cell r="N920">
            <v>49</v>
          </cell>
          <cell r="O920" t="str">
            <v>Gaby</v>
          </cell>
          <cell r="P920">
            <v>0</v>
          </cell>
          <cell r="Q920">
            <v>0</v>
          </cell>
          <cell r="R920">
            <v>0</v>
          </cell>
          <cell r="T920">
            <v>49</v>
          </cell>
          <cell r="U920">
            <v>41618</v>
          </cell>
          <cell r="V920">
            <v>0</v>
          </cell>
          <cell r="Y920">
            <v>1272</v>
          </cell>
        </row>
        <row r="921">
          <cell r="E921">
            <v>10594</v>
          </cell>
          <cell r="F921" t="str">
            <v>a - Entregado</v>
          </cell>
          <cell r="G921" t="str">
            <v>12 10</v>
          </cell>
          <cell r="H921">
            <v>41212</v>
          </cell>
          <cell r="J921" t="str">
            <v>Valeria Fuks</v>
          </cell>
          <cell r="K921">
            <v>0</v>
          </cell>
          <cell r="L921">
            <v>1</v>
          </cell>
          <cell r="M921">
            <v>0</v>
          </cell>
          <cell r="N921">
            <v>43</v>
          </cell>
          <cell r="O921" t="str">
            <v>Carla/Wendy</v>
          </cell>
          <cell r="P921">
            <v>0</v>
          </cell>
          <cell r="Q921">
            <v>0</v>
          </cell>
          <cell r="R921">
            <v>0</v>
          </cell>
          <cell r="T921">
            <v>43</v>
          </cell>
          <cell r="U921">
            <v>41576</v>
          </cell>
          <cell r="V921">
            <v>0</v>
          </cell>
          <cell r="Y921">
            <v>1580</v>
          </cell>
        </row>
        <row r="922">
          <cell r="E922">
            <v>10595</v>
          </cell>
          <cell r="F922" t="str">
            <v>a - Entregado</v>
          </cell>
          <cell r="G922" t="str">
            <v>12 12</v>
          </cell>
          <cell r="H922">
            <v>41247</v>
          </cell>
          <cell r="J922" t="str">
            <v>TERESITA</v>
          </cell>
          <cell r="K922">
            <v>0</v>
          </cell>
          <cell r="L922">
            <v>1</v>
          </cell>
          <cell r="M922">
            <v>0</v>
          </cell>
          <cell r="N922">
            <v>47</v>
          </cell>
          <cell r="O922" t="str">
            <v>Clarisa</v>
          </cell>
          <cell r="P922">
            <v>0</v>
          </cell>
          <cell r="Q922">
            <v>0</v>
          </cell>
          <cell r="R922">
            <v>0</v>
          </cell>
          <cell r="S922" t="str">
            <v>C</v>
          </cell>
          <cell r="T922">
            <v>47</v>
          </cell>
          <cell r="U922">
            <v>41604</v>
          </cell>
          <cell r="V922">
            <v>0</v>
          </cell>
          <cell r="Y922">
            <v>2489</v>
          </cell>
        </row>
        <row r="923">
          <cell r="E923">
            <v>10596</v>
          </cell>
          <cell r="F923" t="str">
            <v>a - Entregado</v>
          </cell>
          <cell r="G923" t="str">
            <v>13 03</v>
          </cell>
          <cell r="H923">
            <v>41340</v>
          </cell>
          <cell r="J923" t="str">
            <v>Rosana Luquez</v>
          </cell>
          <cell r="K923">
            <v>0</v>
          </cell>
          <cell r="L923">
            <v>1</v>
          </cell>
          <cell r="M923">
            <v>0</v>
          </cell>
          <cell r="N923">
            <v>48</v>
          </cell>
          <cell r="O923" t="str">
            <v>Gaby</v>
          </cell>
          <cell r="P923">
            <v>0</v>
          </cell>
          <cell r="Q923">
            <v>0</v>
          </cell>
          <cell r="R923">
            <v>0</v>
          </cell>
          <cell r="T923">
            <v>48</v>
          </cell>
          <cell r="U923">
            <v>41611</v>
          </cell>
          <cell r="V923">
            <v>0</v>
          </cell>
          <cell r="Y923">
            <v>7600</v>
          </cell>
        </row>
        <row r="924">
          <cell r="E924">
            <v>10597</v>
          </cell>
          <cell r="F924" t="str">
            <v>a - Entregado</v>
          </cell>
          <cell r="G924" t="str">
            <v>12 10</v>
          </cell>
          <cell r="H924">
            <v>41212</v>
          </cell>
          <cell r="J924" t="str">
            <v>Gerardo Gordó</v>
          </cell>
          <cell r="K924">
            <v>200</v>
          </cell>
          <cell r="L924">
            <v>0.75903614457831325</v>
          </cell>
          <cell r="M924">
            <v>0</v>
          </cell>
          <cell r="N924">
            <v>43</v>
          </cell>
          <cell r="O924" t="str">
            <v>Carla</v>
          </cell>
          <cell r="P924">
            <v>0</v>
          </cell>
          <cell r="Q924">
            <v>0</v>
          </cell>
          <cell r="R924">
            <v>0</v>
          </cell>
          <cell r="T924">
            <v>43</v>
          </cell>
          <cell r="U924">
            <v>41576</v>
          </cell>
          <cell r="V924">
            <v>0</v>
          </cell>
          <cell r="Y924">
            <v>830</v>
          </cell>
        </row>
        <row r="925">
          <cell r="E925">
            <v>10598</v>
          </cell>
          <cell r="F925" t="str">
            <v>a - Entregado</v>
          </cell>
          <cell r="G925" t="str">
            <v>12 09</v>
          </cell>
          <cell r="H925">
            <v>41180</v>
          </cell>
          <cell r="J925" t="str">
            <v>Leila Serebrinsky</v>
          </cell>
          <cell r="K925">
            <v>0</v>
          </cell>
          <cell r="L925">
            <v>1</v>
          </cell>
          <cell r="M925">
            <v>0</v>
          </cell>
          <cell r="N925">
            <v>39</v>
          </cell>
          <cell r="O925" t="str">
            <v>Adrian</v>
          </cell>
          <cell r="P925">
            <v>0</v>
          </cell>
          <cell r="Q925">
            <v>0</v>
          </cell>
          <cell r="R925">
            <v>0</v>
          </cell>
          <cell r="T925">
            <v>39</v>
          </cell>
          <cell r="U925">
            <v>41548</v>
          </cell>
          <cell r="V925">
            <v>0</v>
          </cell>
          <cell r="Y925">
            <v>900</v>
          </cell>
        </row>
        <row r="926">
          <cell r="E926">
            <v>10599</v>
          </cell>
          <cell r="F926" t="str">
            <v>h - Anulado</v>
          </cell>
          <cell r="I926" t="str">
            <v>Anulado</v>
          </cell>
          <cell r="J926" t="str">
            <v>Martin-Anulado</v>
          </cell>
          <cell r="K926">
            <v>0</v>
          </cell>
          <cell r="L926">
            <v>0</v>
          </cell>
          <cell r="M926">
            <v>0</v>
          </cell>
          <cell r="N926">
            <v>48</v>
          </cell>
          <cell r="O926" t="str">
            <v>Clarisa</v>
          </cell>
          <cell r="P926">
            <v>0</v>
          </cell>
          <cell r="Q926">
            <v>0</v>
          </cell>
          <cell r="R926">
            <v>0</v>
          </cell>
          <cell r="S926" t="str">
            <v>R</v>
          </cell>
          <cell r="T926">
            <v>48</v>
          </cell>
          <cell r="U926">
            <v>41611</v>
          </cell>
          <cell r="V926">
            <v>0</v>
          </cell>
          <cell r="Y926">
            <v>0</v>
          </cell>
        </row>
        <row r="927">
          <cell r="E927">
            <v>10600</v>
          </cell>
          <cell r="F927" t="str">
            <v>h - Anulado</v>
          </cell>
          <cell r="I927" t="str">
            <v>Anulado</v>
          </cell>
          <cell r="J927" t="str">
            <v>Martin</v>
          </cell>
          <cell r="K927">
            <v>0</v>
          </cell>
          <cell r="L927">
            <v>0</v>
          </cell>
          <cell r="M927">
            <v>0</v>
          </cell>
          <cell r="N927">
            <v>48</v>
          </cell>
          <cell r="O927" t="str">
            <v>Clarisa</v>
          </cell>
          <cell r="P927">
            <v>0</v>
          </cell>
          <cell r="Q927">
            <v>0</v>
          </cell>
          <cell r="R927">
            <v>0</v>
          </cell>
          <cell r="S927" t="str">
            <v>R</v>
          </cell>
          <cell r="T927">
            <v>48</v>
          </cell>
          <cell r="U927">
            <v>41611</v>
          </cell>
          <cell r="V927">
            <v>0</v>
          </cell>
          <cell r="Y927">
            <v>0</v>
          </cell>
        </row>
        <row r="928">
          <cell r="E928">
            <v>10601</v>
          </cell>
          <cell r="F928" t="str">
            <v>a - Entregado</v>
          </cell>
          <cell r="G928" t="str">
            <v>12 12</v>
          </cell>
          <cell r="H928">
            <v>41255</v>
          </cell>
          <cell r="J928" t="str">
            <v>Mariana Dobrilla</v>
          </cell>
          <cell r="K928">
            <v>0</v>
          </cell>
          <cell r="L928">
            <v>1</v>
          </cell>
          <cell r="M928">
            <v>0</v>
          </cell>
          <cell r="N928">
            <v>48</v>
          </cell>
          <cell r="O928" t="str">
            <v>Wendy/Gaby</v>
          </cell>
          <cell r="P928" t="str">
            <v>B-6-71</v>
          </cell>
          <cell r="Q928">
            <v>16850</v>
          </cell>
          <cell r="R928" t="str">
            <v>2013-01-Ene</v>
          </cell>
          <cell r="T928">
            <v>48</v>
          </cell>
          <cell r="U928">
            <v>41611</v>
          </cell>
          <cell r="V928">
            <v>0</v>
          </cell>
          <cell r="Y928">
            <v>16850</v>
          </cell>
        </row>
        <row r="929">
          <cell r="E929">
            <v>10602</v>
          </cell>
          <cell r="F929" t="str">
            <v>a - Entregado</v>
          </cell>
          <cell r="G929" t="str">
            <v>12 12</v>
          </cell>
          <cell r="H929">
            <v>41248</v>
          </cell>
          <cell r="J929" t="str">
            <v>Roberta Jawerbaum</v>
          </cell>
          <cell r="K929">
            <v>0</v>
          </cell>
          <cell r="L929">
            <v>1</v>
          </cell>
          <cell r="M929">
            <v>0</v>
          </cell>
          <cell r="N929">
            <v>43</v>
          </cell>
          <cell r="O929" t="str">
            <v>Wendy</v>
          </cell>
          <cell r="P929" t="str">
            <v>B-6-58</v>
          </cell>
          <cell r="Q929">
            <v>2056</v>
          </cell>
          <cell r="R929" t="str">
            <v>2012-12-Dic</v>
          </cell>
          <cell r="T929">
            <v>43</v>
          </cell>
          <cell r="U929">
            <v>41576</v>
          </cell>
          <cell r="V929">
            <v>0</v>
          </cell>
          <cell r="Y929">
            <v>4056</v>
          </cell>
        </row>
        <row r="930">
          <cell r="E930">
            <v>10603</v>
          </cell>
          <cell r="F930" t="str">
            <v>a - Entregado</v>
          </cell>
          <cell r="G930" t="str">
            <v>12 11</v>
          </cell>
          <cell r="H930">
            <v>41234</v>
          </cell>
          <cell r="J930" t="str">
            <v>Marisol Waisberg</v>
          </cell>
          <cell r="K930">
            <v>0</v>
          </cell>
          <cell r="L930">
            <v>1</v>
          </cell>
          <cell r="M930">
            <v>0</v>
          </cell>
          <cell r="N930">
            <v>46</v>
          </cell>
          <cell r="O930" t="str">
            <v>Carla</v>
          </cell>
          <cell r="P930" t="str">
            <v>A-3-102</v>
          </cell>
          <cell r="Q930">
            <v>5264</v>
          </cell>
          <cell r="R930" t="str">
            <v>2012-11-Nov</v>
          </cell>
          <cell r="T930">
            <v>46</v>
          </cell>
          <cell r="U930">
            <v>41597</v>
          </cell>
          <cell r="V930">
            <v>0</v>
          </cell>
          <cell r="Y930">
            <v>5264</v>
          </cell>
        </row>
        <row r="931">
          <cell r="E931">
            <v>10604</v>
          </cell>
          <cell r="F931" t="str">
            <v>a - Entregado</v>
          </cell>
          <cell r="G931" t="str">
            <v>12 12</v>
          </cell>
          <cell r="H931">
            <v>41263</v>
          </cell>
          <cell r="J931" t="str">
            <v>Giselle Del Val</v>
          </cell>
          <cell r="K931">
            <v>0</v>
          </cell>
          <cell r="L931">
            <v>1</v>
          </cell>
          <cell r="M931">
            <v>0</v>
          </cell>
          <cell r="N931">
            <v>49</v>
          </cell>
          <cell r="O931" t="str">
            <v>Carla</v>
          </cell>
          <cell r="P931">
            <v>0</v>
          </cell>
          <cell r="Q931">
            <v>0</v>
          </cell>
          <cell r="R931">
            <v>0</v>
          </cell>
          <cell r="T931">
            <v>49</v>
          </cell>
          <cell r="U931">
            <v>41618</v>
          </cell>
          <cell r="V931">
            <v>0</v>
          </cell>
          <cell r="Y931">
            <v>18000</v>
          </cell>
        </row>
        <row r="932">
          <cell r="E932">
            <v>10605</v>
          </cell>
          <cell r="F932" t="str">
            <v>a - Entregado</v>
          </cell>
          <cell r="G932" t="str">
            <v>13 02</v>
          </cell>
          <cell r="H932">
            <v>41330</v>
          </cell>
          <cell r="J932" t="str">
            <v>Danilo Turco</v>
          </cell>
          <cell r="K932">
            <v>0.19999999999708962</v>
          </cell>
          <cell r="L932">
            <v>0.99999517225397816</v>
          </cell>
          <cell r="M932">
            <v>0</v>
          </cell>
          <cell r="N932">
            <v>49</v>
          </cell>
          <cell r="O932" t="str">
            <v>Wendy/Gaby</v>
          </cell>
          <cell r="P932">
            <v>0</v>
          </cell>
          <cell r="Q932">
            <v>0</v>
          </cell>
          <cell r="R932">
            <v>0</v>
          </cell>
          <cell r="T932">
            <v>49</v>
          </cell>
          <cell r="U932">
            <v>41618</v>
          </cell>
          <cell r="V932">
            <v>0</v>
          </cell>
          <cell r="Y932">
            <v>41427.199999999997</v>
          </cell>
        </row>
        <row r="933">
          <cell r="E933">
            <v>10606</v>
          </cell>
          <cell r="F933" t="str">
            <v>a - Entregado</v>
          </cell>
          <cell r="G933" t="str">
            <v>12 09</v>
          </cell>
          <cell r="H933">
            <v>41181</v>
          </cell>
          <cell r="J933" t="str">
            <v>Nora Loprette</v>
          </cell>
          <cell r="K933">
            <v>0.20000000000004547</v>
          </cell>
          <cell r="L933">
            <v>0.99987238386932109</v>
          </cell>
          <cell r="M933">
            <v>0</v>
          </cell>
          <cell r="N933">
            <v>39</v>
          </cell>
          <cell r="O933" t="str">
            <v>Carla</v>
          </cell>
          <cell r="P933">
            <v>0</v>
          </cell>
          <cell r="Q933">
            <v>0</v>
          </cell>
          <cell r="R933">
            <v>0</v>
          </cell>
          <cell r="T933">
            <v>39</v>
          </cell>
          <cell r="U933">
            <v>41548</v>
          </cell>
          <cell r="V933">
            <v>0</v>
          </cell>
          <cell r="Y933">
            <v>1567.2</v>
          </cell>
        </row>
        <row r="934">
          <cell r="E934">
            <v>10607</v>
          </cell>
          <cell r="F934" t="str">
            <v>a - Entregado</v>
          </cell>
          <cell r="G934" t="str">
            <v>12 11</v>
          </cell>
          <cell r="H934">
            <v>41247</v>
          </cell>
          <cell r="J934" t="str">
            <v>Matias Lopz</v>
          </cell>
          <cell r="K934">
            <v>0.1999999999998181</v>
          </cell>
          <cell r="L934">
            <v>0.99997431682761462</v>
          </cell>
          <cell r="M934">
            <v>0</v>
          </cell>
          <cell r="N934">
            <v>49</v>
          </cell>
          <cell r="O934" t="str">
            <v>Carla</v>
          </cell>
          <cell r="P934">
            <v>0</v>
          </cell>
          <cell r="Q934">
            <v>0</v>
          </cell>
          <cell r="R934">
            <v>0</v>
          </cell>
          <cell r="T934">
            <v>49</v>
          </cell>
          <cell r="U934">
            <v>41618</v>
          </cell>
          <cell r="V934">
            <v>0</v>
          </cell>
          <cell r="Y934">
            <v>7787.2</v>
          </cell>
        </row>
        <row r="935">
          <cell r="E935">
            <v>10608</v>
          </cell>
          <cell r="F935" t="str">
            <v>h - Anulado</v>
          </cell>
          <cell r="G935" t="str">
            <v>12 11</v>
          </cell>
          <cell r="I935" t="str">
            <v>Anulado</v>
          </cell>
          <cell r="J935" t="str">
            <v>Matilde Cerrutti anulado x modif 10620</v>
          </cell>
          <cell r="K935">
            <v>0</v>
          </cell>
          <cell r="L935">
            <v>0</v>
          </cell>
          <cell r="M935">
            <v>0</v>
          </cell>
          <cell r="N935">
            <v>46</v>
          </cell>
          <cell r="O935" t="str">
            <v>Carla</v>
          </cell>
          <cell r="P935">
            <v>0</v>
          </cell>
          <cell r="Q935">
            <v>0</v>
          </cell>
          <cell r="R935">
            <v>0</v>
          </cell>
          <cell r="T935">
            <v>46</v>
          </cell>
          <cell r="U935">
            <v>41597</v>
          </cell>
          <cell r="V935">
            <v>0</v>
          </cell>
          <cell r="Y935">
            <v>0</v>
          </cell>
        </row>
        <row r="936">
          <cell r="E936">
            <v>10609</v>
          </cell>
          <cell r="F936" t="str">
            <v>a - Entregado</v>
          </cell>
          <cell r="G936" t="str">
            <v>12 09</v>
          </cell>
          <cell r="H936">
            <v>41181</v>
          </cell>
          <cell r="J936" t="str">
            <v>Cesar Gali</v>
          </cell>
          <cell r="K936">
            <v>0</v>
          </cell>
          <cell r="L936">
            <v>1</v>
          </cell>
          <cell r="M936">
            <v>0</v>
          </cell>
          <cell r="N936">
            <v>39</v>
          </cell>
          <cell r="O936" t="str">
            <v>Carla</v>
          </cell>
          <cell r="P936">
            <v>0</v>
          </cell>
          <cell r="Q936">
            <v>0</v>
          </cell>
          <cell r="R936">
            <v>0</v>
          </cell>
          <cell r="T936">
            <v>39</v>
          </cell>
          <cell r="U936">
            <v>41548</v>
          </cell>
          <cell r="V936">
            <v>0</v>
          </cell>
          <cell r="Y936">
            <v>290</v>
          </cell>
        </row>
        <row r="937">
          <cell r="E937">
            <v>10610</v>
          </cell>
          <cell r="F937" t="str">
            <v>a - Entregado</v>
          </cell>
          <cell r="G937" t="str">
            <v>12 11</v>
          </cell>
          <cell r="H937">
            <v>41219</v>
          </cell>
          <cell r="J937" t="str">
            <v>TERESITA</v>
          </cell>
          <cell r="K937">
            <v>0</v>
          </cell>
          <cell r="L937">
            <v>1</v>
          </cell>
          <cell r="M937">
            <v>0</v>
          </cell>
          <cell r="N937">
            <v>40</v>
          </cell>
          <cell r="O937" t="str">
            <v>Clarisa</v>
          </cell>
          <cell r="P937">
            <v>0</v>
          </cell>
          <cell r="Q937">
            <v>0</v>
          </cell>
          <cell r="R937">
            <v>0</v>
          </cell>
          <cell r="S937" t="str">
            <v>C</v>
          </cell>
          <cell r="T937">
            <v>40</v>
          </cell>
          <cell r="U937">
            <v>41555</v>
          </cell>
          <cell r="V937">
            <v>0</v>
          </cell>
          <cell r="Y937">
            <v>628</v>
          </cell>
        </row>
        <row r="938">
          <cell r="E938">
            <v>10611</v>
          </cell>
          <cell r="F938" t="str">
            <v>a - Entregado</v>
          </cell>
          <cell r="G938" t="str">
            <v>13 01</v>
          </cell>
          <cell r="H938">
            <v>41283</v>
          </cell>
          <cell r="J938" t="str">
            <v>Martin</v>
          </cell>
          <cell r="K938">
            <v>9801</v>
          </cell>
          <cell r="L938">
            <v>0</v>
          </cell>
          <cell r="M938">
            <v>0</v>
          </cell>
          <cell r="N938">
            <v>40</v>
          </cell>
          <cell r="O938" t="str">
            <v>Clarisa</v>
          </cell>
          <cell r="P938">
            <v>0</v>
          </cell>
          <cell r="Q938">
            <v>0</v>
          </cell>
          <cell r="R938">
            <v>0</v>
          </cell>
          <cell r="S938" t="str">
            <v>R</v>
          </cell>
          <cell r="T938">
            <v>40</v>
          </cell>
          <cell r="U938">
            <v>41555</v>
          </cell>
          <cell r="V938">
            <v>0</v>
          </cell>
          <cell r="Y938">
            <v>9801</v>
          </cell>
        </row>
        <row r="939">
          <cell r="E939">
            <v>10612</v>
          </cell>
          <cell r="F939" t="str">
            <v>a - Entregado</v>
          </cell>
          <cell r="G939" t="str">
            <v>12 11</v>
          </cell>
          <cell r="H939">
            <v>41227</v>
          </cell>
          <cell r="J939" t="str">
            <v>Lorena Pierre</v>
          </cell>
          <cell r="K939">
            <v>0</v>
          </cell>
          <cell r="L939">
            <v>1</v>
          </cell>
          <cell r="M939">
            <v>0</v>
          </cell>
          <cell r="N939">
            <v>43</v>
          </cell>
          <cell r="O939" t="str">
            <v>Clarisa</v>
          </cell>
          <cell r="P939">
            <v>0</v>
          </cell>
          <cell r="Q939">
            <v>0</v>
          </cell>
          <cell r="R939">
            <v>0</v>
          </cell>
          <cell r="T939">
            <v>43</v>
          </cell>
          <cell r="U939">
            <v>41576</v>
          </cell>
          <cell r="V939">
            <v>0</v>
          </cell>
          <cell r="Y939">
            <v>1272</v>
          </cell>
        </row>
        <row r="940">
          <cell r="E940">
            <v>10613</v>
          </cell>
          <cell r="F940" t="str">
            <v>a - Entregado</v>
          </cell>
          <cell r="G940" t="str">
            <v>12 12</v>
          </cell>
          <cell r="H940">
            <v>41254</v>
          </cell>
          <cell r="J940" t="str">
            <v>Mario Han</v>
          </cell>
          <cell r="K940">
            <v>0.5</v>
          </cell>
          <cell r="L940">
            <v>0.9999678466930324</v>
          </cell>
          <cell r="M940">
            <v>0</v>
          </cell>
          <cell r="N940">
            <v>48</v>
          </cell>
          <cell r="O940" t="str">
            <v>Clarisa</v>
          </cell>
          <cell r="P940">
            <v>0</v>
          </cell>
          <cell r="Q940">
            <v>0</v>
          </cell>
          <cell r="R940">
            <v>0</v>
          </cell>
          <cell r="T940">
            <v>48</v>
          </cell>
          <cell r="U940">
            <v>41611</v>
          </cell>
          <cell r="V940">
            <v>0</v>
          </cell>
          <cell r="Y940">
            <v>15550.5</v>
          </cell>
        </row>
        <row r="941">
          <cell r="E941">
            <v>10614</v>
          </cell>
          <cell r="F941" t="str">
            <v>a - Entregado</v>
          </cell>
          <cell r="G941" t="str">
            <v>12 12</v>
          </cell>
          <cell r="H941">
            <v>41255</v>
          </cell>
          <cell r="J941" t="str">
            <v>Marco Mazzarello</v>
          </cell>
          <cell r="K941">
            <v>119</v>
          </cell>
          <cell r="L941">
            <v>0.99236053155293058</v>
          </cell>
          <cell r="M941">
            <v>0</v>
          </cell>
          <cell r="N941">
            <v>48</v>
          </cell>
          <cell r="O941" t="str">
            <v>Gaby</v>
          </cell>
          <cell r="P941">
            <v>0</v>
          </cell>
          <cell r="Q941">
            <v>0</v>
          </cell>
          <cell r="R941">
            <v>0</v>
          </cell>
          <cell r="T941">
            <v>48</v>
          </cell>
          <cell r="U941">
            <v>41611</v>
          </cell>
          <cell r="V941">
            <v>0</v>
          </cell>
          <cell r="Y941">
            <v>15577</v>
          </cell>
        </row>
        <row r="942">
          <cell r="E942">
            <v>10615</v>
          </cell>
          <cell r="F942" t="str">
            <v>a - Entregado</v>
          </cell>
          <cell r="G942" t="str">
            <v>12 11</v>
          </cell>
          <cell r="H942">
            <v>41243</v>
          </cell>
          <cell r="I942" t="str">
            <v>C</v>
          </cell>
          <cell r="J942" t="str">
            <v>Ana Scarabino</v>
          </cell>
          <cell r="K942">
            <v>-339</v>
          </cell>
          <cell r="L942">
            <v>1.0311237605582078</v>
          </cell>
          <cell r="M942">
            <v>0</v>
          </cell>
          <cell r="N942">
            <v>46</v>
          </cell>
          <cell r="O942" t="str">
            <v>Clarisa</v>
          </cell>
          <cell r="P942">
            <v>0</v>
          </cell>
          <cell r="Q942">
            <v>0</v>
          </cell>
          <cell r="R942">
            <v>0</v>
          </cell>
          <cell r="T942">
            <v>46</v>
          </cell>
          <cell r="U942">
            <v>41597</v>
          </cell>
          <cell r="V942">
            <v>0</v>
          </cell>
          <cell r="Y942">
            <v>10892</v>
          </cell>
        </row>
        <row r="943">
          <cell r="E943">
            <v>10616</v>
          </cell>
          <cell r="F943" t="str">
            <v>h - Anulado</v>
          </cell>
          <cell r="I943" t="str">
            <v>Anulado</v>
          </cell>
          <cell r="J943" t="str">
            <v>Martin</v>
          </cell>
          <cell r="K943">
            <v>0</v>
          </cell>
          <cell r="L943">
            <v>0</v>
          </cell>
          <cell r="M943">
            <v>0</v>
          </cell>
          <cell r="N943">
            <v>48</v>
          </cell>
          <cell r="O943" t="str">
            <v>Clarisa</v>
          </cell>
          <cell r="P943">
            <v>0</v>
          </cell>
          <cell r="Q943">
            <v>0</v>
          </cell>
          <cell r="R943">
            <v>0</v>
          </cell>
          <cell r="S943" t="str">
            <v>R</v>
          </cell>
          <cell r="T943">
            <v>48</v>
          </cell>
          <cell r="U943">
            <v>41611</v>
          </cell>
          <cell r="V943">
            <v>0</v>
          </cell>
          <cell r="Y943">
            <v>0</v>
          </cell>
        </row>
        <row r="944">
          <cell r="E944">
            <v>10617</v>
          </cell>
          <cell r="F944" t="str">
            <v>a - Entregado</v>
          </cell>
          <cell r="G944" t="str">
            <v>12 10</v>
          </cell>
          <cell r="H944">
            <v>41185</v>
          </cell>
          <cell r="J944" t="str">
            <v>Gloria Chulak</v>
          </cell>
          <cell r="K944">
            <v>0</v>
          </cell>
          <cell r="L944">
            <v>1</v>
          </cell>
          <cell r="M944">
            <v>0</v>
          </cell>
          <cell r="N944">
            <v>42</v>
          </cell>
          <cell r="O944" t="str">
            <v>Clarisa</v>
          </cell>
          <cell r="P944" t="str">
            <v>-</v>
          </cell>
          <cell r="Q944">
            <v>0</v>
          </cell>
          <cell r="R944">
            <v>0</v>
          </cell>
          <cell r="T944">
            <v>42</v>
          </cell>
          <cell r="U944">
            <v>41569</v>
          </cell>
          <cell r="V944">
            <v>0</v>
          </cell>
          <cell r="Y944">
            <v>1500</v>
          </cell>
        </row>
        <row r="945">
          <cell r="E945">
            <v>10618</v>
          </cell>
          <cell r="F945" t="str">
            <v>h - Anulado</v>
          </cell>
          <cell r="I945" t="str">
            <v>Anulado</v>
          </cell>
          <cell r="J945" t="str">
            <v>Natalia Schiavoni modif x 10625</v>
          </cell>
          <cell r="K945">
            <v>0</v>
          </cell>
          <cell r="L945">
            <v>0</v>
          </cell>
          <cell r="M945">
            <v>0</v>
          </cell>
          <cell r="N945">
            <v>48</v>
          </cell>
          <cell r="O945" t="str">
            <v>Clarisa</v>
          </cell>
          <cell r="P945" t="str">
            <v>-</v>
          </cell>
          <cell r="Q945">
            <v>0</v>
          </cell>
          <cell r="R945">
            <v>0</v>
          </cell>
          <cell r="T945">
            <v>48</v>
          </cell>
          <cell r="U945">
            <v>41611</v>
          </cell>
          <cell r="V945">
            <v>0</v>
          </cell>
          <cell r="Y945">
            <v>0</v>
          </cell>
        </row>
        <row r="946">
          <cell r="E946">
            <v>10619</v>
          </cell>
          <cell r="F946" t="str">
            <v>h - Anulado</v>
          </cell>
          <cell r="I946" t="str">
            <v>Anulado</v>
          </cell>
          <cell r="J946" t="str">
            <v>Veronica Moreira</v>
          </cell>
          <cell r="K946">
            <v>0</v>
          </cell>
          <cell r="L946">
            <v>0</v>
          </cell>
          <cell r="M946">
            <v>0</v>
          </cell>
          <cell r="N946">
            <v>48</v>
          </cell>
          <cell r="O946" t="str">
            <v>Wendy</v>
          </cell>
          <cell r="P946">
            <v>0</v>
          </cell>
          <cell r="Q946">
            <v>0</v>
          </cell>
          <cell r="R946">
            <v>0</v>
          </cell>
          <cell r="T946">
            <v>48</v>
          </cell>
          <cell r="U946">
            <v>41611</v>
          </cell>
          <cell r="V946">
            <v>0</v>
          </cell>
          <cell r="Y946">
            <v>0</v>
          </cell>
        </row>
        <row r="947">
          <cell r="E947">
            <v>10620</v>
          </cell>
          <cell r="F947" t="str">
            <v>a - Entregado</v>
          </cell>
          <cell r="G947" t="str">
            <v>12 11</v>
          </cell>
          <cell r="H947">
            <v>41241</v>
          </cell>
          <cell r="J947" t="str">
            <v>Matilde Cerrutti</v>
          </cell>
          <cell r="K947">
            <v>0.1000000000003638</v>
          </cell>
          <cell r="L947">
            <v>0.99998858330193741</v>
          </cell>
          <cell r="M947">
            <v>0</v>
          </cell>
          <cell r="N947">
            <v>46</v>
          </cell>
          <cell r="O947" t="str">
            <v>Carla</v>
          </cell>
          <cell r="P947">
            <v>0</v>
          </cell>
          <cell r="Q947">
            <v>0</v>
          </cell>
          <cell r="R947">
            <v>0</v>
          </cell>
          <cell r="T947">
            <v>46</v>
          </cell>
          <cell r="U947">
            <v>41597</v>
          </cell>
          <cell r="V947">
            <v>0</v>
          </cell>
          <cell r="Y947">
            <v>8759.1</v>
          </cell>
        </row>
        <row r="948">
          <cell r="E948">
            <v>10621</v>
          </cell>
          <cell r="F948" t="str">
            <v>a - Entregado</v>
          </cell>
          <cell r="G948" t="str">
            <v>12 12</v>
          </cell>
          <cell r="H948">
            <v>41636</v>
          </cell>
          <cell r="J948" t="str">
            <v>Luis Scoffone</v>
          </cell>
          <cell r="K948">
            <v>0</v>
          </cell>
          <cell r="L948">
            <v>1</v>
          </cell>
          <cell r="M948">
            <v>0</v>
          </cell>
          <cell r="N948">
            <v>46</v>
          </cell>
          <cell r="O948" t="str">
            <v>Carla/Agustina</v>
          </cell>
          <cell r="P948">
            <v>0</v>
          </cell>
          <cell r="Q948">
            <v>0</v>
          </cell>
          <cell r="R948">
            <v>0</v>
          </cell>
          <cell r="T948">
            <v>46</v>
          </cell>
          <cell r="U948">
            <v>41597</v>
          </cell>
          <cell r="V948">
            <v>0</v>
          </cell>
          <cell r="Y948">
            <v>3859.5</v>
          </cell>
        </row>
        <row r="949">
          <cell r="E949">
            <v>10622</v>
          </cell>
          <cell r="F949" t="str">
            <v>a - Entregado</v>
          </cell>
          <cell r="G949" t="str">
            <v>12 12</v>
          </cell>
          <cell r="H949">
            <v>41250</v>
          </cell>
          <cell r="J949" t="str">
            <v>Patricia Caggiano</v>
          </cell>
          <cell r="K949">
            <v>0</v>
          </cell>
          <cell r="L949">
            <v>1</v>
          </cell>
          <cell r="M949">
            <v>0</v>
          </cell>
          <cell r="N949">
            <v>48</v>
          </cell>
          <cell r="O949" t="str">
            <v>Clarisa</v>
          </cell>
          <cell r="P949" t="str">
            <v>-</v>
          </cell>
          <cell r="Q949">
            <v>0</v>
          </cell>
          <cell r="R949">
            <v>0</v>
          </cell>
          <cell r="T949">
            <v>48</v>
          </cell>
          <cell r="U949">
            <v>41611</v>
          </cell>
          <cell r="V949">
            <v>0</v>
          </cell>
          <cell r="Y949">
            <v>13950</v>
          </cell>
        </row>
        <row r="950">
          <cell r="E950">
            <v>10623</v>
          </cell>
          <cell r="F950" t="str">
            <v>a - Entregado</v>
          </cell>
          <cell r="G950" t="str">
            <v>12 12</v>
          </cell>
          <cell r="H950">
            <v>41255</v>
          </cell>
          <cell r="J950" t="str">
            <v>Mariano Louzan</v>
          </cell>
          <cell r="K950">
            <v>0.3999999999996362</v>
          </cell>
          <cell r="L950">
            <v>0.99996650028474765</v>
          </cell>
          <cell r="M950">
            <v>0</v>
          </cell>
          <cell r="N950">
            <v>48</v>
          </cell>
          <cell r="O950" t="str">
            <v>Carla</v>
          </cell>
          <cell r="P950" t="str">
            <v>A-5-79</v>
          </cell>
          <cell r="Q950">
            <v>11940</v>
          </cell>
          <cell r="R950" t="str">
            <v>2012-12-Dic</v>
          </cell>
          <cell r="T950">
            <v>48</v>
          </cell>
          <cell r="U950">
            <v>41611</v>
          </cell>
          <cell r="V950">
            <v>0</v>
          </cell>
          <cell r="Y950">
            <v>11940.4</v>
          </cell>
        </row>
        <row r="951">
          <cell r="E951">
            <v>10624</v>
          </cell>
          <cell r="F951" t="str">
            <v>a - Entregado</v>
          </cell>
          <cell r="G951" t="str">
            <v>12 10</v>
          </cell>
          <cell r="H951">
            <v>41185</v>
          </cell>
          <cell r="J951" t="str">
            <v>Catalina Grether</v>
          </cell>
          <cell r="K951">
            <v>0</v>
          </cell>
          <cell r="L951">
            <v>1</v>
          </cell>
          <cell r="M951">
            <v>0</v>
          </cell>
          <cell r="N951">
            <v>43</v>
          </cell>
          <cell r="O951" t="str">
            <v>Clarisa</v>
          </cell>
          <cell r="P951" t="str">
            <v>-</v>
          </cell>
          <cell r="Q951">
            <v>0</v>
          </cell>
          <cell r="R951">
            <v>0</v>
          </cell>
          <cell r="T951">
            <v>43</v>
          </cell>
          <cell r="U951">
            <v>41576</v>
          </cell>
          <cell r="V951">
            <v>0</v>
          </cell>
          <cell r="Y951">
            <v>1350</v>
          </cell>
        </row>
        <row r="952">
          <cell r="E952">
            <v>10625</v>
          </cell>
          <cell r="F952" t="str">
            <v>a - Entregado</v>
          </cell>
          <cell r="G952" t="str">
            <v>13 01</v>
          </cell>
          <cell r="H952">
            <v>41293</v>
          </cell>
          <cell r="J952" t="str">
            <v>Natalia Schiavoni</v>
          </cell>
          <cell r="K952">
            <v>0</v>
          </cell>
          <cell r="L952">
            <v>1</v>
          </cell>
          <cell r="M952">
            <v>0</v>
          </cell>
          <cell r="N952">
            <v>49</v>
          </cell>
          <cell r="O952" t="str">
            <v>Clarisa</v>
          </cell>
          <cell r="P952">
            <v>0</v>
          </cell>
          <cell r="Q952">
            <v>0</v>
          </cell>
          <cell r="R952">
            <v>0</v>
          </cell>
          <cell r="T952">
            <v>49</v>
          </cell>
          <cell r="U952">
            <v>41618</v>
          </cell>
          <cell r="V952">
            <v>0</v>
          </cell>
          <cell r="Y952">
            <v>19029</v>
          </cell>
        </row>
        <row r="953">
          <cell r="E953">
            <v>10626</v>
          </cell>
          <cell r="F953" t="str">
            <v>a - Entregado</v>
          </cell>
          <cell r="G953" t="str">
            <v>12 10</v>
          </cell>
          <cell r="H953">
            <v>41185</v>
          </cell>
          <cell r="J953" t="str">
            <v>Fernanda Selva</v>
          </cell>
          <cell r="K953">
            <v>0</v>
          </cell>
          <cell r="L953">
            <v>1</v>
          </cell>
          <cell r="M953">
            <v>0</v>
          </cell>
          <cell r="N953">
            <v>40</v>
          </cell>
          <cell r="O953" t="str">
            <v>Carla</v>
          </cell>
          <cell r="P953">
            <v>0</v>
          </cell>
          <cell r="Q953">
            <v>0</v>
          </cell>
          <cell r="R953">
            <v>0</v>
          </cell>
          <cell r="T953">
            <v>40</v>
          </cell>
          <cell r="U953">
            <v>41555</v>
          </cell>
          <cell r="V953">
            <v>0</v>
          </cell>
          <cell r="Y953">
            <v>200</v>
          </cell>
        </row>
        <row r="954">
          <cell r="E954">
            <v>10627</v>
          </cell>
          <cell r="F954" t="str">
            <v>a - Entregado</v>
          </cell>
          <cell r="G954" t="str">
            <v>13 01</v>
          </cell>
          <cell r="H954">
            <v>41299</v>
          </cell>
          <cell r="J954" t="str">
            <v>Martin</v>
          </cell>
          <cell r="K954">
            <v>2646</v>
          </cell>
          <cell r="L954">
            <v>0</v>
          </cell>
          <cell r="M954">
            <v>0</v>
          </cell>
          <cell r="N954">
            <v>49</v>
          </cell>
          <cell r="O954" t="str">
            <v>Clarisa</v>
          </cell>
          <cell r="P954" t="str">
            <v>-</v>
          </cell>
          <cell r="Q954">
            <v>0</v>
          </cell>
          <cell r="R954">
            <v>0</v>
          </cell>
          <cell r="S954" t="str">
            <v>R</v>
          </cell>
          <cell r="T954">
            <v>49</v>
          </cell>
          <cell r="U954">
            <v>41618</v>
          </cell>
          <cell r="V954">
            <v>0</v>
          </cell>
          <cell r="Y954">
            <v>2646</v>
          </cell>
        </row>
        <row r="955">
          <cell r="E955">
            <v>10628</v>
          </cell>
          <cell r="F955" t="str">
            <v>a - Entregado</v>
          </cell>
          <cell r="G955" t="str">
            <v>12 10</v>
          </cell>
          <cell r="J955" t="str">
            <v>Martin</v>
          </cell>
          <cell r="K955">
            <v>1229</v>
          </cell>
          <cell r="L955">
            <v>0</v>
          </cell>
          <cell r="M955">
            <v>0</v>
          </cell>
          <cell r="N955">
            <v>49</v>
          </cell>
          <cell r="O955" t="str">
            <v>Clarisa</v>
          </cell>
          <cell r="P955" t="str">
            <v>-</v>
          </cell>
          <cell r="Q955">
            <v>0</v>
          </cell>
          <cell r="R955">
            <v>0</v>
          </cell>
          <cell r="S955" t="str">
            <v>R</v>
          </cell>
          <cell r="T955">
            <v>49</v>
          </cell>
          <cell r="U955">
            <v>41618</v>
          </cell>
          <cell r="V955">
            <v>0</v>
          </cell>
          <cell r="Y955">
            <v>1229</v>
          </cell>
        </row>
        <row r="956">
          <cell r="E956">
            <v>10629</v>
          </cell>
          <cell r="F956" t="str">
            <v>a - Entregado</v>
          </cell>
          <cell r="G956" t="str">
            <v>12 11</v>
          </cell>
          <cell r="H956">
            <v>41219</v>
          </cell>
          <cell r="J956" t="str">
            <v>Silvina Silberleit</v>
          </cell>
          <cell r="K956">
            <v>0</v>
          </cell>
          <cell r="L956">
            <v>1</v>
          </cell>
          <cell r="M956">
            <v>0</v>
          </cell>
          <cell r="N956">
            <v>44</v>
          </cell>
          <cell r="O956" t="str">
            <v>Gaby</v>
          </cell>
          <cell r="P956">
            <v>0</v>
          </cell>
          <cell r="Q956">
            <v>0</v>
          </cell>
          <cell r="R956">
            <v>0</v>
          </cell>
          <cell r="T956">
            <v>44</v>
          </cell>
          <cell r="U956">
            <v>41583</v>
          </cell>
          <cell r="V956">
            <v>0</v>
          </cell>
          <cell r="Y956">
            <v>1272</v>
          </cell>
        </row>
        <row r="957">
          <cell r="E957">
            <v>10630</v>
          </cell>
          <cell r="F957" t="str">
            <v>a - Entregado</v>
          </cell>
          <cell r="G957" t="str">
            <v>13 01</v>
          </cell>
          <cell r="H957">
            <v>41297</v>
          </cell>
          <cell r="J957" t="str">
            <v>Ezequiel Badino</v>
          </cell>
          <cell r="K957">
            <v>0</v>
          </cell>
          <cell r="L957">
            <v>1</v>
          </cell>
          <cell r="M957">
            <v>0</v>
          </cell>
          <cell r="N957">
            <v>49</v>
          </cell>
          <cell r="O957" t="str">
            <v>Clarisa</v>
          </cell>
          <cell r="P957" t="str">
            <v>-</v>
          </cell>
          <cell r="Q957">
            <v>0</v>
          </cell>
          <cell r="R957">
            <v>0</v>
          </cell>
          <cell r="T957">
            <v>49</v>
          </cell>
          <cell r="U957">
            <v>41618</v>
          </cell>
          <cell r="V957">
            <v>0</v>
          </cell>
          <cell r="Y957">
            <v>14633</v>
          </cell>
        </row>
        <row r="958">
          <cell r="E958">
            <v>10631</v>
          </cell>
          <cell r="F958" t="str">
            <v>h - Anulado</v>
          </cell>
          <cell r="I958" t="str">
            <v>Anulado</v>
          </cell>
          <cell r="J958" t="str">
            <v>ANULADA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T958">
            <v>0</v>
          </cell>
          <cell r="U958">
            <v>41275</v>
          </cell>
          <cell r="V958">
            <v>0</v>
          </cell>
          <cell r="Y958">
            <v>0</v>
          </cell>
        </row>
        <row r="959">
          <cell r="E959">
            <v>10632</v>
          </cell>
          <cell r="F959" t="str">
            <v>a - Entregado</v>
          </cell>
          <cell r="G959" t="str">
            <v>12 12</v>
          </cell>
          <cell r="H959">
            <v>41264</v>
          </cell>
          <cell r="J959" t="str">
            <v>Dona Petrelli</v>
          </cell>
          <cell r="K959">
            <v>0</v>
          </cell>
          <cell r="L959">
            <v>1</v>
          </cell>
          <cell r="M959">
            <v>0</v>
          </cell>
          <cell r="N959">
            <v>50</v>
          </cell>
          <cell r="O959" t="str">
            <v>Carla</v>
          </cell>
          <cell r="P959">
            <v>0</v>
          </cell>
          <cell r="Q959">
            <v>0</v>
          </cell>
          <cell r="R959">
            <v>0</v>
          </cell>
          <cell r="T959">
            <v>50</v>
          </cell>
          <cell r="U959">
            <v>41625</v>
          </cell>
          <cell r="V959">
            <v>0</v>
          </cell>
          <cell r="Y959">
            <v>19000</v>
          </cell>
        </row>
        <row r="960">
          <cell r="E960">
            <v>10633</v>
          </cell>
          <cell r="F960" t="str">
            <v>a - Entregado</v>
          </cell>
          <cell r="G960" t="str">
            <v>12 11</v>
          </cell>
          <cell r="H960">
            <v>41221</v>
          </cell>
          <cell r="J960" t="str">
            <v>Julieta Jaugueri</v>
          </cell>
          <cell r="K960">
            <v>0</v>
          </cell>
          <cell r="L960">
            <v>1</v>
          </cell>
          <cell r="M960">
            <v>0</v>
          </cell>
          <cell r="N960">
            <v>47</v>
          </cell>
          <cell r="O960" t="str">
            <v>Gaby</v>
          </cell>
          <cell r="P960">
            <v>0</v>
          </cell>
          <cell r="Q960">
            <v>0</v>
          </cell>
          <cell r="R960">
            <v>0</v>
          </cell>
          <cell r="T960">
            <v>47</v>
          </cell>
          <cell r="U960">
            <v>41604</v>
          </cell>
          <cell r="V960">
            <v>0</v>
          </cell>
          <cell r="Y960">
            <v>2324</v>
          </cell>
        </row>
        <row r="961">
          <cell r="E961">
            <v>10634</v>
          </cell>
          <cell r="F961" t="str">
            <v>a - Entregado</v>
          </cell>
          <cell r="G961" t="str">
            <v>12 10</v>
          </cell>
          <cell r="H961">
            <v>41212</v>
          </cell>
          <cell r="J961" t="str">
            <v>Cintia Rechter</v>
          </cell>
          <cell r="K961">
            <v>0</v>
          </cell>
          <cell r="L961">
            <v>1</v>
          </cell>
          <cell r="M961">
            <v>0</v>
          </cell>
          <cell r="N961">
            <v>42</v>
          </cell>
          <cell r="O961" t="str">
            <v>Carla</v>
          </cell>
          <cell r="P961">
            <v>0</v>
          </cell>
          <cell r="Q961">
            <v>0</v>
          </cell>
          <cell r="R961">
            <v>0</v>
          </cell>
          <cell r="T961">
            <v>42</v>
          </cell>
          <cell r="U961">
            <v>41569</v>
          </cell>
          <cell r="V961">
            <v>0</v>
          </cell>
          <cell r="Y961">
            <v>1200</v>
          </cell>
        </row>
        <row r="962">
          <cell r="E962">
            <v>10635</v>
          </cell>
          <cell r="F962" t="str">
            <v>a - Entregado</v>
          </cell>
          <cell r="G962" t="str">
            <v>12 11</v>
          </cell>
          <cell r="H962">
            <v>41228</v>
          </cell>
          <cell r="J962" t="str">
            <v>Jose Wasserman</v>
          </cell>
          <cell r="K962">
            <v>0</v>
          </cell>
          <cell r="L962">
            <v>1</v>
          </cell>
          <cell r="M962">
            <v>0</v>
          </cell>
          <cell r="N962">
            <v>45</v>
          </cell>
          <cell r="O962" t="str">
            <v>Wendy</v>
          </cell>
          <cell r="P962">
            <v>0</v>
          </cell>
          <cell r="Q962">
            <v>0</v>
          </cell>
          <cell r="R962">
            <v>0</v>
          </cell>
          <cell r="T962">
            <v>45</v>
          </cell>
          <cell r="U962">
            <v>41590</v>
          </cell>
          <cell r="V962">
            <v>0</v>
          </cell>
          <cell r="Y962">
            <v>960</v>
          </cell>
        </row>
        <row r="963">
          <cell r="E963">
            <v>10636</v>
          </cell>
          <cell r="F963" t="str">
            <v>a - Entregado</v>
          </cell>
          <cell r="G963" t="str">
            <v>12 10</v>
          </cell>
          <cell r="H963">
            <v>41206</v>
          </cell>
          <cell r="J963" t="str">
            <v>Enzo Dilella</v>
          </cell>
          <cell r="K963">
            <v>0</v>
          </cell>
          <cell r="L963">
            <v>1</v>
          </cell>
          <cell r="M963">
            <v>0</v>
          </cell>
          <cell r="N963">
            <v>43</v>
          </cell>
          <cell r="O963" t="str">
            <v>Carla</v>
          </cell>
          <cell r="P963">
            <v>0</v>
          </cell>
          <cell r="Q963">
            <v>0</v>
          </cell>
          <cell r="R963">
            <v>0</v>
          </cell>
          <cell r="T963">
            <v>43</v>
          </cell>
          <cell r="U963">
            <v>41576</v>
          </cell>
          <cell r="V963">
            <v>0</v>
          </cell>
          <cell r="Y963">
            <v>387</v>
          </cell>
        </row>
        <row r="964">
          <cell r="E964">
            <v>10637</v>
          </cell>
          <cell r="F964" t="str">
            <v>a - Entregado</v>
          </cell>
          <cell r="G964" t="str">
            <v>12 11</v>
          </cell>
          <cell r="H964">
            <v>41222</v>
          </cell>
          <cell r="J964" t="str">
            <v>Stella Maris Zomero</v>
          </cell>
          <cell r="K964">
            <v>0.20000000000004547</v>
          </cell>
          <cell r="L964">
            <v>0.99990230558812032</v>
          </cell>
          <cell r="M964">
            <v>0</v>
          </cell>
          <cell r="N964">
            <v>47</v>
          </cell>
          <cell r="O964" t="str">
            <v>Carla</v>
          </cell>
          <cell r="P964">
            <v>0</v>
          </cell>
          <cell r="Q964">
            <v>0</v>
          </cell>
          <cell r="R964">
            <v>0</v>
          </cell>
          <cell r="T964">
            <v>47</v>
          </cell>
          <cell r="U964">
            <v>41604</v>
          </cell>
          <cell r="V964">
            <v>0</v>
          </cell>
          <cell r="Y964">
            <v>2047.2</v>
          </cell>
        </row>
        <row r="965">
          <cell r="E965">
            <v>10638</v>
          </cell>
          <cell r="F965" t="str">
            <v>a - Entregado</v>
          </cell>
          <cell r="G965" t="str">
            <v>12 12</v>
          </cell>
          <cell r="H965">
            <v>41258</v>
          </cell>
          <cell r="J965" t="str">
            <v>Alejandra Bermudez</v>
          </cell>
          <cell r="K965">
            <v>-0.5</v>
          </cell>
          <cell r="L965">
            <v>1.0000318035810831</v>
          </cell>
          <cell r="M965">
            <v>0</v>
          </cell>
          <cell r="N965">
            <v>51</v>
          </cell>
          <cell r="O965" t="str">
            <v>Carla</v>
          </cell>
          <cell r="P965">
            <v>0</v>
          </cell>
          <cell r="Q965">
            <v>0</v>
          </cell>
          <cell r="R965">
            <v>0</v>
          </cell>
          <cell r="T965">
            <v>51</v>
          </cell>
          <cell r="U965">
            <v>41632</v>
          </cell>
          <cell r="V965">
            <v>0</v>
          </cell>
          <cell r="Y965">
            <v>15721.5</v>
          </cell>
        </row>
        <row r="966">
          <cell r="E966">
            <v>10639</v>
          </cell>
          <cell r="F966" t="str">
            <v>a - Entregado</v>
          </cell>
          <cell r="G966" t="str">
            <v>12 12</v>
          </cell>
          <cell r="H966">
            <v>41255</v>
          </cell>
          <cell r="J966" t="str">
            <v>Pablo Giorgi</v>
          </cell>
          <cell r="K966">
            <v>0</v>
          </cell>
          <cell r="L966">
            <v>1</v>
          </cell>
          <cell r="M966">
            <v>0</v>
          </cell>
          <cell r="N966">
            <v>50</v>
          </cell>
          <cell r="O966" t="str">
            <v>Wendy</v>
          </cell>
          <cell r="P966" t="str">
            <v>A-5-69</v>
          </cell>
          <cell r="Q966">
            <v>23450</v>
          </cell>
          <cell r="R966" t="str">
            <v>2012-10-Oct</v>
          </cell>
          <cell r="T966">
            <v>50</v>
          </cell>
          <cell r="U966">
            <v>41625</v>
          </cell>
          <cell r="V966">
            <v>0</v>
          </cell>
          <cell r="Y966">
            <v>23600</v>
          </cell>
        </row>
        <row r="967">
          <cell r="E967">
            <v>10640</v>
          </cell>
          <cell r="F967" t="str">
            <v>a - Entregado</v>
          </cell>
          <cell r="G967" t="str">
            <v>13 01</v>
          </cell>
          <cell r="H967">
            <v>41285</v>
          </cell>
          <cell r="J967" t="str">
            <v>Teresa Fontella</v>
          </cell>
          <cell r="K967">
            <v>0</v>
          </cell>
          <cell r="L967">
            <v>1</v>
          </cell>
          <cell r="M967">
            <v>0</v>
          </cell>
          <cell r="N967">
            <v>51</v>
          </cell>
          <cell r="O967" t="str">
            <v>Carla</v>
          </cell>
          <cell r="P967">
            <v>0</v>
          </cell>
          <cell r="Q967">
            <v>0</v>
          </cell>
          <cell r="R967">
            <v>0</v>
          </cell>
          <cell r="T967">
            <v>51</v>
          </cell>
          <cell r="U967">
            <v>41632</v>
          </cell>
          <cell r="V967">
            <v>0</v>
          </cell>
          <cell r="Y967">
            <v>11476</v>
          </cell>
        </row>
        <row r="968">
          <cell r="E968">
            <v>10641</v>
          </cell>
          <cell r="F968" t="str">
            <v>a - Entregado</v>
          </cell>
          <cell r="G968" t="str">
            <v>13 02</v>
          </cell>
          <cell r="H968">
            <v>41309</v>
          </cell>
          <cell r="J968" t="str">
            <v>Viscardi Martin</v>
          </cell>
          <cell r="K968">
            <v>0</v>
          </cell>
          <cell r="L968">
            <v>1</v>
          </cell>
          <cell r="M968">
            <v>0</v>
          </cell>
          <cell r="N968">
            <v>51</v>
          </cell>
          <cell r="O968" t="str">
            <v>Carla</v>
          </cell>
          <cell r="P968">
            <v>0</v>
          </cell>
          <cell r="Q968">
            <v>0</v>
          </cell>
          <cell r="R968">
            <v>0</v>
          </cell>
          <cell r="T968">
            <v>51</v>
          </cell>
          <cell r="U968">
            <v>41632</v>
          </cell>
          <cell r="V968">
            <v>0</v>
          </cell>
          <cell r="Y968">
            <v>2544</v>
          </cell>
        </row>
        <row r="969">
          <cell r="E969">
            <v>10642</v>
          </cell>
          <cell r="F969" t="str">
            <v>a - Entregado</v>
          </cell>
          <cell r="G969" t="str">
            <v>12 12</v>
          </cell>
          <cell r="H969">
            <v>41271</v>
          </cell>
          <cell r="J969" t="str">
            <v>Marcia Rusjan</v>
          </cell>
          <cell r="K969">
            <v>0</v>
          </cell>
          <cell r="L969">
            <v>1</v>
          </cell>
          <cell r="M969">
            <v>0</v>
          </cell>
          <cell r="N969">
            <v>51</v>
          </cell>
          <cell r="O969" t="str">
            <v>Agustina</v>
          </cell>
          <cell r="P969">
            <v>0</v>
          </cell>
          <cell r="Q969">
            <v>0</v>
          </cell>
          <cell r="R969">
            <v>0</v>
          </cell>
          <cell r="T969">
            <v>51</v>
          </cell>
          <cell r="U969">
            <v>41632</v>
          </cell>
          <cell r="V969">
            <v>0</v>
          </cell>
          <cell r="Y969">
            <v>20923</v>
          </cell>
        </row>
        <row r="970">
          <cell r="E970">
            <v>10643</v>
          </cell>
          <cell r="F970" t="str">
            <v>a - Entregado</v>
          </cell>
          <cell r="G970" t="str">
            <v>12 12</v>
          </cell>
          <cell r="H970">
            <v>41255</v>
          </cell>
          <cell r="J970" t="str">
            <v>Pablo Giorgi</v>
          </cell>
          <cell r="K970">
            <v>0</v>
          </cell>
          <cell r="L970">
            <v>1</v>
          </cell>
          <cell r="M970">
            <v>0</v>
          </cell>
          <cell r="N970">
            <v>41</v>
          </cell>
          <cell r="O970" t="str">
            <v>Wendy</v>
          </cell>
          <cell r="P970">
            <v>0</v>
          </cell>
          <cell r="Q970">
            <v>0</v>
          </cell>
          <cell r="R970">
            <v>0</v>
          </cell>
          <cell r="T970">
            <v>41</v>
          </cell>
          <cell r="U970">
            <v>41562</v>
          </cell>
          <cell r="V970">
            <v>0</v>
          </cell>
          <cell r="Y970">
            <v>230</v>
          </cell>
        </row>
        <row r="971">
          <cell r="E971">
            <v>10644</v>
          </cell>
          <cell r="F971" t="str">
            <v>a - Entregado</v>
          </cell>
          <cell r="G971" t="str">
            <v>13 02</v>
          </cell>
          <cell r="H971">
            <v>41312</v>
          </cell>
          <cell r="J971" t="str">
            <v>Veronica Moreira  MODI 10619</v>
          </cell>
          <cell r="K971">
            <v>0</v>
          </cell>
          <cell r="L971">
            <v>1</v>
          </cell>
          <cell r="M971">
            <v>0</v>
          </cell>
          <cell r="N971">
            <v>49</v>
          </cell>
          <cell r="O971" t="str">
            <v>Wendy</v>
          </cell>
          <cell r="P971" t="str">
            <v>A-6-63</v>
          </cell>
          <cell r="Q971">
            <v>12423</v>
          </cell>
          <cell r="R971" t="str">
            <v>2013-01-Ene</v>
          </cell>
          <cell r="T971">
            <v>49</v>
          </cell>
          <cell r="U971">
            <v>41618</v>
          </cell>
          <cell r="V971">
            <v>0</v>
          </cell>
          <cell r="Y971">
            <v>12423</v>
          </cell>
        </row>
        <row r="972">
          <cell r="E972">
            <v>10645</v>
          </cell>
          <cell r="F972" t="str">
            <v>h - Anulado</v>
          </cell>
          <cell r="I972" t="str">
            <v>Anulado</v>
          </cell>
          <cell r="J972" t="str">
            <v>ANULADA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T972">
            <v>0</v>
          </cell>
          <cell r="U972">
            <v>41275</v>
          </cell>
          <cell r="V972">
            <v>0</v>
          </cell>
          <cell r="Y972">
            <v>0</v>
          </cell>
        </row>
        <row r="973">
          <cell r="E973">
            <v>10646</v>
          </cell>
          <cell r="F973" t="str">
            <v>a - Entregado</v>
          </cell>
          <cell r="G973" t="str">
            <v>13 02</v>
          </cell>
          <cell r="H973">
            <v>41319</v>
          </cell>
          <cell r="J973" t="str">
            <v>Lucia Visciglio</v>
          </cell>
          <cell r="K973">
            <v>0</v>
          </cell>
          <cell r="L973">
            <v>1</v>
          </cell>
          <cell r="M973">
            <v>0</v>
          </cell>
          <cell r="N973">
            <v>49</v>
          </cell>
          <cell r="O973" t="str">
            <v>Wendy</v>
          </cell>
          <cell r="P973" t="str">
            <v>A-5-071/A-5-72</v>
          </cell>
          <cell r="Q973">
            <v>25200</v>
          </cell>
          <cell r="R973" t="str">
            <v>2012-10-Oct</v>
          </cell>
          <cell r="T973">
            <v>49</v>
          </cell>
          <cell r="U973">
            <v>41618</v>
          </cell>
          <cell r="V973">
            <v>0</v>
          </cell>
          <cell r="Y973">
            <v>25200</v>
          </cell>
        </row>
        <row r="974">
          <cell r="E974">
            <v>10647</v>
          </cell>
          <cell r="F974" t="str">
            <v>a - Entregado</v>
          </cell>
          <cell r="G974" t="str">
            <v>13 03</v>
          </cell>
          <cell r="H974">
            <v>41348</v>
          </cell>
          <cell r="J974" t="str">
            <v>Marcela Ward</v>
          </cell>
          <cell r="K974">
            <v>0</v>
          </cell>
          <cell r="L974">
            <v>1</v>
          </cell>
          <cell r="M974">
            <v>0</v>
          </cell>
          <cell r="N974">
            <v>49</v>
          </cell>
          <cell r="O974" t="str">
            <v>Wendy</v>
          </cell>
          <cell r="P974">
            <v>0</v>
          </cell>
          <cell r="Q974">
            <v>0</v>
          </cell>
          <cell r="R974">
            <v>0</v>
          </cell>
          <cell r="T974">
            <v>49</v>
          </cell>
          <cell r="U974">
            <v>41618</v>
          </cell>
          <cell r="V974">
            <v>0</v>
          </cell>
          <cell r="Y974">
            <v>50000</v>
          </cell>
        </row>
        <row r="975">
          <cell r="E975">
            <v>10648</v>
          </cell>
          <cell r="F975" t="str">
            <v>a - Entregado</v>
          </cell>
          <cell r="G975" t="str">
            <v>12 12</v>
          </cell>
          <cell r="H975">
            <v>41256</v>
          </cell>
          <cell r="J975" t="str">
            <v>Nancy Tkaczyk</v>
          </cell>
          <cell r="K975">
            <v>0</v>
          </cell>
          <cell r="L975">
            <v>1</v>
          </cell>
          <cell r="M975">
            <v>0</v>
          </cell>
          <cell r="N975">
            <v>49</v>
          </cell>
          <cell r="O975" t="str">
            <v>Wendy</v>
          </cell>
          <cell r="P975" t="str">
            <v>A-6-45</v>
          </cell>
          <cell r="Q975">
            <v>14775</v>
          </cell>
          <cell r="R975" t="str">
            <v>2012-12-Dic</v>
          </cell>
          <cell r="T975">
            <v>49</v>
          </cell>
          <cell r="U975">
            <v>41618</v>
          </cell>
          <cell r="V975">
            <v>0</v>
          </cell>
          <cell r="Y975">
            <v>14775</v>
          </cell>
        </row>
        <row r="976">
          <cell r="E976">
            <v>10649</v>
          </cell>
          <cell r="F976" t="str">
            <v>a - Entregado</v>
          </cell>
          <cell r="G976" t="str">
            <v>12 11</v>
          </cell>
          <cell r="J976" t="str">
            <v>Teresita</v>
          </cell>
          <cell r="K976">
            <v>657</v>
          </cell>
          <cell r="L976">
            <v>0</v>
          </cell>
          <cell r="M976">
            <v>0</v>
          </cell>
          <cell r="N976">
            <v>50</v>
          </cell>
          <cell r="O976" t="str">
            <v>Clarisa</v>
          </cell>
          <cell r="P976" t="str">
            <v>-</v>
          </cell>
          <cell r="Q976">
            <v>0</v>
          </cell>
          <cell r="R976">
            <v>0</v>
          </cell>
          <cell r="S976" t="str">
            <v>C</v>
          </cell>
          <cell r="T976">
            <v>50</v>
          </cell>
          <cell r="U976">
            <v>41625</v>
          </cell>
          <cell r="V976">
            <v>0</v>
          </cell>
          <cell r="Y976">
            <v>657</v>
          </cell>
        </row>
        <row r="977">
          <cell r="E977">
            <v>10650</v>
          </cell>
          <cell r="F977" t="str">
            <v>a - Entregado</v>
          </cell>
          <cell r="G977" t="str">
            <v>12 12</v>
          </cell>
          <cell r="H977">
            <v>41255</v>
          </cell>
          <cell r="J977" t="str">
            <v>Analia Provinciano</v>
          </cell>
          <cell r="K977">
            <v>0</v>
          </cell>
          <cell r="L977">
            <v>1</v>
          </cell>
          <cell r="M977">
            <v>0</v>
          </cell>
          <cell r="N977">
            <v>50</v>
          </cell>
          <cell r="O977" t="str">
            <v>Wendy</v>
          </cell>
          <cell r="P977" t="str">
            <v>B-6-62</v>
          </cell>
          <cell r="Q977">
            <v>14558</v>
          </cell>
          <cell r="R977" t="str">
            <v>2012-12-Dic</v>
          </cell>
          <cell r="T977">
            <v>50</v>
          </cell>
          <cell r="U977">
            <v>41625</v>
          </cell>
          <cell r="V977">
            <v>0</v>
          </cell>
          <cell r="Y977">
            <v>14558</v>
          </cell>
        </row>
        <row r="978">
          <cell r="E978">
            <v>10651</v>
          </cell>
          <cell r="F978" t="str">
            <v>a - Entregado</v>
          </cell>
          <cell r="G978" t="str">
            <v>13 01</v>
          </cell>
          <cell r="H978">
            <v>41278</v>
          </cell>
          <cell r="J978" t="str">
            <v>ROSARIO</v>
          </cell>
          <cell r="K978">
            <v>3594</v>
          </cell>
          <cell r="L978">
            <v>0</v>
          </cell>
          <cell r="M978">
            <v>0</v>
          </cell>
          <cell r="N978">
            <v>50</v>
          </cell>
          <cell r="O978" t="str">
            <v>Clarisa</v>
          </cell>
          <cell r="P978" t="str">
            <v>-</v>
          </cell>
          <cell r="Q978">
            <v>0</v>
          </cell>
          <cell r="R978">
            <v>0</v>
          </cell>
          <cell r="S978" t="str">
            <v>R</v>
          </cell>
          <cell r="T978">
            <v>50</v>
          </cell>
          <cell r="U978">
            <v>41625</v>
          </cell>
          <cell r="V978">
            <v>0</v>
          </cell>
          <cell r="Y978">
            <v>3594</v>
          </cell>
        </row>
        <row r="979">
          <cell r="E979">
            <v>10652</v>
          </cell>
          <cell r="F979" t="str">
            <v>h - Anulado</v>
          </cell>
          <cell r="I979" t="str">
            <v>Anulado</v>
          </cell>
          <cell r="J979" t="str">
            <v>ROSARIO</v>
          </cell>
          <cell r="K979">
            <v>0</v>
          </cell>
          <cell r="L979">
            <v>0</v>
          </cell>
          <cell r="M979">
            <v>0</v>
          </cell>
          <cell r="N979">
            <v>50</v>
          </cell>
          <cell r="O979" t="str">
            <v>Clarisa</v>
          </cell>
          <cell r="P979" t="str">
            <v>-</v>
          </cell>
          <cell r="Q979">
            <v>0</v>
          </cell>
          <cell r="R979">
            <v>0</v>
          </cell>
          <cell r="S979" t="str">
            <v>R</v>
          </cell>
          <cell r="T979">
            <v>50</v>
          </cell>
          <cell r="U979">
            <v>41625</v>
          </cell>
          <cell r="V979">
            <v>0</v>
          </cell>
          <cell r="Y979">
            <v>0</v>
          </cell>
        </row>
        <row r="980">
          <cell r="E980">
            <v>10653</v>
          </cell>
          <cell r="F980" t="str">
            <v>a - Entregado</v>
          </cell>
          <cell r="G980" t="str">
            <v>12 12</v>
          </cell>
          <cell r="H980">
            <v>41263</v>
          </cell>
          <cell r="J980" t="str">
            <v>Alejandro Milano</v>
          </cell>
          <cell r="K980">
            <v>0.5</v>
          </cell>
          <cell r="L980">
            <v>0.99997664479062054</v>
          </cell>
          <cell r="M980">
            <v>0</v>
          </cell>
          <cell r="N980">
            <v>50</v>
          </cell>
          <cell r="O980" t="str">
            <v>Carla</v>
          </cell>
          <cell r="P980">
            <v>0</v>
          </cell>
          <cell r="Q980">
            <v>0</v>
          </cell>
          <cell r="R980">
            <v>0</v>
          </cell>
          <cell r="T980">
            <v>50</v>
          </cell>
          <cell r="U980">
            <v>41625</v>
          </cell>
          <cell r="V980">
            <v>0</v>
          </cell>
          <cell r="Y980">
            <v>21408.5</v>
          </cell>
        </row>
        <row r="981">
          <cell r="E981">
            <v>10654</v>
          </cell>
          <cell r="F981" t="str">
            <v>a - Entregado</v>
          </cell>
          <cell r="G981" t="str">
            <v>12 12</v>
          </cell>
          <cell r="H981">
            <v>41255</v>
          </cell>
          <cell r="J981" t="str">
            <v>Lujan Abate</v>
          </cell>
          <cell r="K981">
            <v>0</v>
          </cell>
          <cell r="L981">
            <v>1</v>
          </cell>
          <cell r="M981">
            <v>0</v>
          </cell>
          <cell r="N981">
            <v>47</v>
          </cell>
          <cell r="O981" t="str">
            <v>Wendy</v>
          </cell>
          <cell r="P981">
            <v>0</v>
          </cell>
          <cell r="Q981">
            <v>0</v>
          </cell>
          <cell r="R981">
            <v>0</v>
          </cell>
          <cell r="T981">
            <v>47</v>
          </cell>
          <cell r="U981">
            <v>41604</v>
          </cell>
          <cell r="V981">
            <v>0</v>
          </cell>
          <cell r="Y981">
            <v>47976</v>
          </cell>
        </row>
        <row r="982">
          <cell r="E982">
            <v>10655</v>
          </cell>
          <cell r="F982" t="str">
            <v>a - Entregado</v>
          </cell>
          <cell r="G982" t="str">
            <v>12 11</v>
          </cell>
          <cell r="H982">
            <v>41215</v>
          </cell>
          <cell r="J982" t="str">
            <v>Beatriz Tomasin</v>
          </cell>
          <cell r="K982">
            <v>0</v>
          </cell>
          <cell r="L982">
            <v>1</v>
          </cell>
          <cell r="M982">
            <v>0</v>
          </cell>
          <cell r="N982">
            <v>44</v>
          </cell>
          <cell r="O982" t="str">
            <v>Clarisa</v>
          </cell>
          <cell r="P982" t="str">
            <v>-</v>
          </cell>
          <cell r="Q982">
            <v>0</v>
          </cell>
          <cell r="R982">
            <v>0</v>
          </cell>
          <cell r="T982">
            <v>44</v>
          </cell>
          <cell r="U982">
            <v>41583</v>
          </cell>
          <cell r="V982">
            <v>0</v>
          </cell>
          <cell r="Y982">
            <v>1650</v>
          </cell>
        </row>
        <row r="983">
          <cell r="E983">
            <v>10656</v>
          </cell>
          <cell r="F983" t="str">
            <v>a - Entregado</v>
          </cell>
          <cell r="G983" t="str">
            <v>12 10</v>
          </cell>
          <cell r="H983">
            <v>41194</v>
          </cell>
          <cell r="J983" t="str">
            <v>Ventas OUTLET</v>
          </cell>
          <cell r="K983">
            <v>0</v>
          </cell>
          <cell r="L983">
            <v>1</v>
          </cell>
          <cell r="M983">
            <v>0</v>
          </cell>
          <cell r="N983">
            <v>41</v>
          </cell>
          <cell r="O983" t="str">
            <v>Outlet</v>
          </cell>
          <cell r="P983">
            <v>0</v>
          </cell>
          <cell r="Q983">
            <v>0</v>
          </cell>
          <cell r="R983">
            <v>0</v>
          </cell>
          <cell r="T983">
            <v>41</v>
          </cell>
          <cell r="U983">
            <v>41562</v>
          </cell>
          <cell r="V983">
            <v>0</v>
          </cell>
          <cell r="Y983">
            <v>1300</v>
          </cell>
        </row>
        <row r="984">
          <cell r="E984">
            <v>10657</v>
          </cell>
          <cell r="F984" t="str">
            <v>a - Entregado</v>
          </cell>
          <cell r="G984" t="str">
            <v>12 10</v>
          </cell>
          <cell r="H984">
            <v>41194</v>
          </cell>
          <cell r="J984" t="str">
            <v>Lucia</v>
          </cell>
          <cell r="K984">
            <v>0</v>
          </cell>
          <cell r="L984">
            <v>1</v>
          </cell>
          <cell r="M984">
            <v>0</v>
          </cell>
          <cell r="N984">
            <v>41</v>
          </cell>
          <cell r="O984" t="str">
            <v>Wendy</v>
          </cell>
          <cell r="P984">
            <v>0</v>
          </cell>
          <cell r="Q984">
            <v>0</v>
          </cell>
          <cell r="R984">
            <v>0</v>
          </cell>
          <cell r="T984">
            <v>41</v>
          </cell>
          <cell r="U984">
            <v>41562</v>
          </cell>
          <cell r="V984">
            <v>0</v>
          </cell>
          <cell r="Y984">
            <v>190</v>
          </cell>
        </row>
        <row r="985">
          <cell r="E985">
            <v>10658</v>
          </cell>
          <cell r="F985" t="str">
            <v>h - Anulado</v>
          </cell>
          <cell r="I985" t="str">
            <v>Anulado</v>
          </cell>
          <cell r="J985" t="str">
            <v>ANULADA</v>
          </cell>
          <cell r="K985">
            <v>0</v>
          </cell>
          <cell r="L985">
            <v>0</v>
          </cell>
          <cell r="M985">
            <v>0</v>
          </cell>
          <cell r="N985">
            <v>41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T985">
            <v>41</v>
          </cell>
          <cell r="U985">
            <v>41562</v>
          </cell>
          <cell r="V985">
            <v>0</v>
          </cell>
          <cell r="Y985">
            <v>0</v>
          </cell>
        </row>
        <row r="986">
          <cell r="E986">
            <v>10659</v>
          </cell>
          <cell r="F986" t="str">
            <v>a - Entregado</v>
          </cell>
          <cell r="G986" t="str">
            <v>12 12</v>
          </cell>
          <cell r="H986">
            <v>41256</v>
          </cell>
          <cell r="J986" t="str">
            <v>Cecilia Rodriguez</v>
          </cell>
          <cell r="K986">
            <v>0.11000000000058208</v>
          </cell>
          <cell r="L986">
            <v>0.99999656250000002</v>
          </cell>
          <cell r="M986">
            <v>0</v>
          </cell>
          <cell r="N986">
            <v>50</v>
          </cell>
          <cell r="O986" t="str">
            <v>Clarisa</v>
          </cell>
          <cell r="P986" t="str">
            <v>-</v>
          </cell>
          <cell r="Q986">
            <v>0</v>
          </cell>
          <cell r="R986">
            <v>0</v>
          </cell>
          <cell r="T986">
            <v>50</v>
          </cell>
          <cell r="U986">
            <v>41625</v>
          </cell>
          <cell r="V986">
            <v>0</v>
          </cell>
          <cell r="Y986">
            <v>32000</v>
          </cell>
        </row>
        <row r="987">
          <cell r="E987">
            <v>10660</v>
          </cell>
          <cell r="F987" t="str">
            <v>a - Entregado</v>
          </cell>
          <cell r="G987" t="str">
            <v>13 02</v>
          </cell>
          <cell r="H987">
            <v>41321</v>
          </cell>
          <cell r="J987" t="str">
            <v>Valeria Pintor</v>
          </cell>
          <cell r="K987">
            <v>0</v>
          </cell>
          <cell r="L987">
            <v>1</v>
          </cell>
          <cell r="M987">
            <v>0</v>
          </cell>
          <cell r="N987">
            <v>52</v>
          </cell>
          <cell r="O987" t="str">
            <v>Wendy</v>
          </cell>
          <cell r="P987">
            <v>0</v>
          </cell>
          <cell r="Q987">
            <v>0</v>
          </cell>
          <cell r="R987">
            <v>0</v>
          </cell>
          <cell r="T987">
            <v>52</v>
          </cell>
          <cell r="U987">
            <v>41639</v>
          </cell>
          <cell r="V987">
            <v>0</v>
          </cell>
          <cell r="Y987">
            <v>10607</v>
          </cell>
        </row>
        <row r="988">
          <cell r="E988">
            <v>10661</v>
          </cell>
          <cell r="F988" t="str">
            <v>a - Entregado</v>
          </cell>
          <cell r="G988" t="str">
            <v>12 10</v>
          </cell>
          <cell r="H988">
            <v>41198</v>
          </cell>
          <cell r="J988" t="str">
            <v>Marta Martinez</v>
          </cell>
          <cell r="K988">
            <v>250.79999999999995</v>
          </cell>
          <cell r="L988">
            <v>0.61224489795918369</v>
          </cell>
          <cell r="M988">
            <v>0</v>
          </cell>
          <cell r="N988">
            <v>42</v>
          </cell>
          <cell r="O988" t="str">
            <v>Carla</v>
          </cell>
          <cell r="P988">
            <v>0</v>
          </cell>
          <cell r="Q988">
            <v>0</v>
          </cell>
          <cell r="R988">
            <v>0</v>
          </cell>
          <cell r="T988">
            <v>42</v>
          </cell>
          <cell r="U988">
            <v>41569</v>
          </cell>
          <cell r="V988">
            <v>0</v>
          </cell>
          <cell r="Y988">
            <v>646.79999999999995</v>
          </cell>
        </row>
        <row r="989">
          <cell r="E989">
            <v>10662</v>
          </cell>
          <cell r="F989" t="str">
            <v>a - Entregado</v>
          </cell>
          <cell r="G989" t="str">
            <v>13 01</v>
          </cell>
          <cell r="J989" t="str">
            <v>Teresa</v>
          </cell>
          <cell r="K989">
            <v>0</v>
          </cell>
          <cell r="L989">
            <v>1</v>
          </cell>
          <cell r="M989">
            <v>0</v>
          </cell>
          <cell r="N989">
            <v>51</v>
          </cell>
          <cell r="O989" t="str">
            <v>Clarisa</v>
          </cell>
          <cell r="P989" t="str">
            <v>-</v>
          </cell>
          <cell r="Q989">
            <v>0</v>
          </cell>
          <cell r="R989">
            <v>0</v>
          </cell>
          <cell r="S989" t="str">
            <v>C</v>
          </cell>
          <cell r="T989">
            <v>51</v>
          </cell>
          <cell r="U989">
            <v>41632</v>
          </cell>
          <cell r="V989">
            <v>0</v>
          </cell>
          <cell r="Y989">
            <v>6811</v>
          </cell>
        </row>
        <row r="990">
          <cell r="E990">
            <v>10663</v>
          </cell>
          <cell r="F990" t="str">
            <v>a - Entregado</v>
          </cell>
          <cell r="G990" t="str">
            <v>13 01</v>
          </cell>
          <cell r="H990">
            <v>41278</v>
          </cell>
          <cell r="J990" t="str">
            <v>Teresa</v>
          </cell>
          <cell r="K990">
            <v>-0.32999999999992724</v>
          </cell>
          <cell r="L990">
            <v>1.0001155866900175</v>
          </cell>
          <cell r="M990">
            <v>0</v>
          </cell>
          <cell r="N990">
            <v>51</v>
          </cell>
          <cell r="O990" t="str">
            <v>Clarisa</v>
          </cell>
          <cell r="P990" t="str">
            <v>-</v>
          </cell>
          <cell r="Q990">
            <v>0</v>
          </cell>
          <cell r="R990">
            <v>0</v>
          </cell>
          <cell r="S990" t="str">
            <v>C</v>
          </cell>
          <cell r="T990">
            <v>51</v>
          </cell>
          <cell r="U990">
            <v>41632</v>
          </cell>
          <cell r="V990">
            <v>0</v>
          </cell>
          <cell r="Y990">
            <v>2855</v>
          </cell>
        </row>
        <row r="991">
          <cell r="E991">
            <v>10664</v>
          </cell>
          <cell r="F991" t="str">
            <v>a - Entregado</v>
          </cell>
          <cell r="G991" t="str">
            <v>12 10</v>
          </cell>
          <cell r="H991">
            <v>41201</v>
          </cell>
          <cell r="J991" t="str">
            <v>Ventas OUTLET</v>
          </cell>
          <cell r="K991">
            <v>0</v>
          </cell>
          <cell r="L991">
            <v>1</v>
          </cell>
          <cell r="M991">
            <v>0</v>
          </cell>
          <cell r="N991">
            <v>42</v>
          </cell>
          <cell r="O991" t="str">
            <v>Outlet</v>
          </cell>
          <cell r="P991">
            <v>0</v>
          </cell>
          <cell r="Q991">
            <v>0</v>
          </cell>
          <cell r="R991">
            <v>0</v>
          </cell>
          <cell r="T991">
            <v>42</v>
          </cell>
          <cell r="U991">
            <v>41569</v>
          </cell>
          <cell r="V991">
            <v>0</v>
          </cell>
          <cell r="Y991">
            <v>500</v>
          </cell>
        </row>
        <row r="992">
          <cell r="E992">
            <v>10665</v>
          </cell>
          <cell r="F992" t="str">
            <v>h - Anulado</v>
          </cell>
          <cell r="I992" t="str">
            <v>Anulado</v>
          </cell>
          <cell r="J992" t="str">
            <v>Martin</v>
          </cell>
          <cell r="K992">
            <v>0</v>
          </cell>
          <cell r="L992">
            <v>0</v>
          </cell>
          <cell r="M992">
            <v>0</v>
          </cell>
          <cell r="N992">
            <v>46</v>
          </cell>
          <cell r="O992" t="str">
            <v>Clarisa</v>
          </cell>
          <cell r="P992" t="str">
            <v>-</v>
          </cell>
          <cell r="Q992">
            <v>0</v>
          </cell>
          <cell r="R992">
            <v>0</v>
          </cell>
          <cell r="S992" t="str">
            <v>R</v>
          </cell>
          <cell r="T992">
            <v>46</v>
          </cell>
          <cell r="U992">
            <v>41597</v>
          </cell>
          <cell r="V992">
            <v>0</v>
          </cell>
          <cell r="Y992">
            <v>0</v>
          </cell>
        </row>
        <row r="993">
          <cell r="E993">
            <v>10666</v>
          </cell>
          <cell r="F993" t="str">
            <v>a - Entregado</v>
          </cell>
          <cell r="G993" t="str">
            <v>12 12</v>
          </cell>
          <cell r="J993" t="str">
            <v>Teresita</v>
          </cell>
          <cell r="K993">
            <v>0</v>
          </cell>
          <cell r="L993">
            <v>1</v>
          </cell>
          <cell r="M993">
            <v>0</v>
          </cell>
          <cell r="N993">
            <v>51</v>
          </cell>
          <cell r="O993" t="str">
            <v>Clarisa</v>
          </cell>
          <cell r="P993">
            <v>0</v>
          </cell>
          <cell r="Q993">
            <v>0</v>
          </cell>
          <cell r="R993">
            <v>0</v>
          </cell>
          <cell r="S993" t="str">
            <v>C</v>
          </cell>
          <cell r="T993">
            <v>51</v>
          </cell>
          <cell r="U993">
            <v>41632</v>
          </cell>
          <cell r="V993">
            <v>0</v>
          </cell>
          <cell r="Y993">
            <v>1885</v>
          </cell>
        </row>
        <row r="994">
          <cell r="E994">
            <v>10667</v>
          </cell>
          <cell r="F994" t="str">
            <v>a - Entregado</v>
          </cell>
          <cell r="G994" t="str">
            <v>12 10</v>
          </cell>
          <cell r="H994">
            <v>41212</v>
          </cell>
          <cell r="J994" t="str">
            <v>Marisa Negre</v>
          </cell>
          <cell r="K994">
            <v>15</v>
          </cell>
          <cell r="L994">
            <v>0.99408284023668636</v>
          </cell>
          <cell r="M994">
            <v>0</v>
          </cell>
          <cell r="N994">
            <v>47</v>
          </cell>
          <cell r="O994" t="str">
            <v>Agustina</v>
          </cell>
          <cell r="P994">
            <v>0</v>
          </cell>
          <cell r="Q994">
            <v>0</v>
          </cell>
          <cell r="R994">
            <v>0</v>
          </cell>
          <cell r="T994">
            <v>47</v>
          </cell>
          <cell r="U994">
            <v>41604</v>
          </cell>
          <cell r="V994">
            <v>0</v>
          </cell>
          <cell r="Y994">
            <v>2535</v>
          </cell>
        </row>
        <row r="995">
          <cell r="E995">
            <v>10668</v>
          </cell>
          <cell r="F995" t="str">
            <v>a - Entregado</v>
          </cell>
          <cell r="G995" t="str">
            <v>12 12</v>
          </cell>
          <cell r="H995">
            <v>41263</v>
          </cell>
          <cell r="J995" t="str">
            <v>Estela Reyes</v>
          </cell>
          <cell r="K995">
            <v>0</v>
          </cell>
          <cell r="L995">
            <v>1</v>
          </cell>
          <cell r="M995">
            <v>0</v>
          </cell>
          <cell r="N995">
            <v>51</v>
          </cell>
          <cell r="O995" t="str">
            <v>Wendy</v>
          </cell>
          <cell r="P995" t="str">
            <v>B-6-79</v>
          </cell>
          <cell r="Q995">
            <v>13600</v>
          </cell>
          <cell r="R995" t="str">
            <v>2013-01-Ene</v>
          </cell>
          <cell r="T995">
            <v>51</v>
          </cell>
          <cell r="U995">
            <v>41632</v>
          </cell>
          <cell r="V995">
            <v>0</v>
          </cell>
          <cell r="Y995">
            <v>13600</v>
          </cell>
        </row>
        <row r="996">
          <cell r="E996">
            <v>10669</v>
          </cell>
          <cell r="F996" t="str">
            <v>a - Entregado</v>
          </cell>
          <cell r="G996" t="str">
            <v>12 12</v>
          </cell>
          <cell r="H996">
            <v>41263</v>
          </cell>
          <cell r="J996" t="str">
            <v>Gabriel Castares</v>
          </cell>
          <cell r="K996">
            <v>150.79999999999927</v>
          </cell>
          <cell r="L996">
            <v>0.98822684404471928</v>
          </cell>
          <cell r="M996">
            <v>0</v>
          </cell>
          <cell r="N996">
            <v>51</v>
          </cell>
          <cell r="O996" t="str">
            <v>Carla</v>
          </cell>
          <cell r="P996">
            <v>0</v>
          </cell>
          <cell r="Q996">
            <v>0</v>
          </cell>
          <cell r="R996">
            <v>0</v>
          </cell>
          <cell r="T996">
            <v>51</v>
          </cell>
          <cell r="U996">
            <v>41632</v>
          </cell>
          <cell r="V996">
            <v>0</v>
          </cell>
          <cell r="Y996">
            <v>12808.8</v>
          </cell>
        </row>
        <row r="997">
          <cell r="E997">
            <v>10670</v>
          </cell>
          <cell r="F997" t="str">
            <v>h - Anulado</v>
          </cell>
          <cell r="I997" t="str">
            <v>Anulado</v>
          </cell>
          <cell r="J997" t="str">
            <v>Martin</v>
          </cell>
          <cell r="K997">
            <v>0</v>
          </cell>
          <cell r="L997">
            <v>0</v>
          </cell>
          <cell r="M997">
            <v>0</v>
          </cell>
          <cell r="N997">
            <v>51</v>
          </cell>
          <cell r="O997" t="str">
            <v>Clarisa</v>
          </cell>
          <cell r="P997">
            <v>0</v>
          </cell>
          <cell r="Q997">
            <v>0</v>
          </cell>
          <cell r="R997">
            <v>0</v>
          </cell>
          <cell r="S997" t="str">
            <v>R</v>
          </cell>
          <cell r="T997">
            <v>51</v>
          </cell>
          <cell r="U997">
            <v>41632</v>
          </cell>
          <cell r="V997">
            <v>0</v>
          </cell>
          <cell r="Y997">
            <v>0</v>
          </cell>
        </row>
        <row r="998">
          <cell r="E998">
            <v>10671</v>
          </cell>
          <cell r="F998" t="str">
            <v>a - Entregado</v>
          </cell>
          <cell r="G998" t="str">
            <v>12 11</v>
          </cell>
          <cell r="H998">
            <v>41220</v>
          </cell>
          <cell r="J998" t="str">
            <v>Alicia Escobar</v>
          </cell>
          <cell r="K998">
            <v>0.8000000000001819</v>
          </cell>
          <cell r="L998">
            <v>0.99971598977563181</v>
          </cell>
          <cell r="M998">
            <v>0</v>
          </cell>
          <cell r="N998">
            <v>47</v>
          </cell>
          <cell r="O998" t="str">
            <v>Carla</v>
          </cell>
          <cell r="P998">
            <v>0</v>
          </cell>
          <cell r="Q998">
            <v>0</v>
          </cell>
          <cell r="R998">
            <v>0</v>
          </cell>
          <cell r="T998">
            <v>47</v>
          </cell>
          <cell r="U998">
            <v>41604</v>
          </cell>
          <cell r="V998">
            <v>0</v>
          </cell>
          <cell r="Y998">
            <v>2816.8</v>
          </cell>
        </row>
        <row r="999">
          <cell r="E999">
            <v>10672</v>
          </cell>
          <cell r="F999" t="str">
            <v>h - Anulado</v>
          </cell>
          <cell r="J999" t="str">
            <v>ANULADA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T999">
            <v>0</v>
          </cell>
          <cell r="U999">
            <v>41275</v>
          </cell>
          <cell r="V999">
            <v>0</v>
          </cell>
          <cell r="Y999">
            <v>0</v>
          </cell>
        </row>
        <row r="1000">
          <cell r="E1000">
            <v>10673</v>
          </cell>
          <cell r="F1000" t="str">
            <v>a - Entregado</v>
          </cell>
          <cell r="G1000" t="str">
            <v>12 12</v>
          </cell>
          <cell r="H1000">
            <v>41257</v>
          </cell>
          <cell r="J1000" t="str">
            <v>Gabriel Mammana</v>
          </cell>
          <cell r="K1000">
            <v>606.25</v>
          </cell>
          <cell r="L1000">
            <v>0.80913026367571828</v>
          </cell>
          <cell r="M1000">
            <v>0</v>
          </cell>
          <cell r="N1000">
            <v>50</v>
          </cell>
          <cell r="O1000" t="str">
            <v>Clarisa</v>
          </cell>
          <cell r="P1000">
            <v>0</v>
          </cell>
          <cell r="Q1000">
            <v>0</v>
          </cell>
          <cell r="R1000">
            <v>0</v>
          </cell>
          <cell r="T1000">
            <v>50</v>
          </cell>
          <cell r="U1000">
            <v>41625</v>
          </cell>
          <cell r="V1000">
            <v>0</v>
          </cell>
          <cell r="Y1000">
            <v>3176.25</v>
          </cell>
        </row>
        <row r="1001">
          <cell r="E1001">
            <v>10674</v>
          </cell>
          <cell r="F1001" t="str">
            <v>h - Anulado</v>
          </cell>
          <cell r="I1001" t="str">
            <v>Anulado</v>
          </cell>
          <cell r="J1001" t="str">
            <v>Martin</v>
          </cell>
          <cell r="K1001">
            <v>0</v>
          </cell>
          <cell r="L1001">
            <v>0</v>
          </cell>
          <cell r="M1001">
            <v>0</v>
          </cell>
          <cell r="N1001">
            <v>52</v>
          </cell>
          <cell r="O1001" t="str">
            <v>Clarisa</v>
          </cell>
          <cell r="P1001">
            <v>0</v>
          </cell>
          <cell r="Q1001">
            <v>0</v>
          </cell>
          <cell r="R1001">
            <v>0</v>
          </cell>
          <cell r="S1001" t="str">
            <v>R</v>
          </cell>
          <cell r="T1001">
            <v>52</v>
          </cell>
          <cell r="U1001">
            <v>41639</v>
          </cell>
          <cell r="V1001">
            <v>0</v>
          </cell>
          <cell r="Y1001">
            <v>0</v>
          </cell>
        </row>
        <row r="1002">
          <cell r="E1002">
            <v>10675</v>
          </cell>
          <cell r="F1002" t="str">
            <v>a - Entregado</v>
          </cell>
          <cell r="G1002" t="str">
            <v>13 01</v>
          </cell>
          <cell r="J1002" t="str">
            <v>Fabiana Juarez</v>
          </cell>
          <cell r="K1002">
            <v>0</v>
          </cell>
          <cell r="L1002">
            <v>1</v>
          </cell>
          <cell r="M1002">
            <v>0</v>
          </cell>
          <cell r="N1002">
            <v>51</v>
          </cell>
          <cell r="O1002" t="str">
            <v>Wendy</v>
          </cell>
          <cell r="P1002">
            <v>0</v>
          </cell>
          <cell r="Q1002">
            <v>0</v>
          </cell>
          <cell r="R1002">
            <v>0</v>
          </cell>
          <cell r="T1002">
            <v>51</v>
          </cell>
          <cell r="U1002">
            <v>41632</v>
          </cell>
          <cell r="V1002">
            <v>0</v>
          </cell>
          <cell r="Y1002">
            <v>44850</v>
          </cell>
        </row>
        <row r="1003">
          <cell r="E1003">
            <v>10676</v>
          </cell>
          <cell r="F1003" t="str">
            <v>a - Entregado</v>
          </cell>
          <cell r="G1003" t="str">
            <v>12 11</v>
          </cell>
          <cell r="J1003" t="str">
            <v>Sebastian Abares</v>
          </cell>
          <cell r="K1003">
            <v>0</v>
          </cell>
          <cell r="L1003">
            <v>1</v>
          </cell>
          <cell r="M1003">
            <v>0</v>
          </cell>
          <cell r="N1003">
            <v>47</v>
          </cell>
          <cell r="O1003" t="str">
            <v>Clarisa</v>
          </cell>
          <cell r="P1003">
            <v>0</v>
          </cell>
          <cell r="Q1003">
            <v>0</v>
          </cell>
          <cell r="R1003">
            <v>0</v>
          </cell>
          <cell r="T1003">
            <v>47</v>
          </cell>
          <cell r="U1003">
            <v>41604</v>
          </cell>
          <cell r="V1003">
            <v>0</v>
          </cell>
          <cell r="Y1003">
            <v>1272</v>
          </cell>
        </row>
        <row r="1004">
          <cell r="E1004">
            <v>10677</v>
          </cell>
          <cell r="F1004" t="str">
            <v>h - Anulado</v>
          </cell>
          <cell r="G1004" t="str">
            <v>13 01</v>
          </cell>
          <cell r="I1004" t="str">
            <v>Anulado</v>
          </cell>
          <cell r="J1004" t="str">
            <v>Teresita - ANULADO</v>
          </cell>
          <cell r="K1004">
            <v>0</v>
          </cell>
          <cell r="L1004">
            <v>0</v>
          </cell>
          <cell r="M1004">
            <v>0</v>
          </cell>
          <cell r="N1004">
            <v>52</v>
          </cell>
          <cell r="O1004" t="str">
            <v>Clarisa</v>
          </cell>
          <cell r="P1004">
            <v>0</v>
          </cell>
          <cell r="Q1004">
            <v>0</v>
          </cell>
          <cell r="R1004">
            <v>0</v>
          </cell>
          <cell r="S1004" t="str">
            <v>C</v>
          </cell>
          <cell r="T1004">
            <v>52</v>
          </cell>
          <cell r="U1004">
            <v>41639</v>
          </cell>
          <cell r="V1004">
            <v>0</v>
          </cell>
          <cell r="Y1004">
            <v>0</v>
          </cell>
        </row>
        <row r="1005">
          <cell r="E1005">
            <v>10678</v>
          </cell>
          <cell r="F1005" t="str">
            <v>a - Entregado</v>
          </cell>
          <cell r="G1005" t="str">
            <v>12 11</v>
          </cell>
          <cell r="H1005">
            <v>41235</v>
          </cell>
          <cell r="J1005" t="str">
            <v>Cynthia Edemburg</v>
          </cell>
          <cell r="K1005">
            <v>0</v>
          </cell>
          <cell r="L1005">
            <v>1</v>
          </cell>
          <cell r="M1005">
            <v>0</v>
          </cell>
          <cell r="N1005">
            <v>47</v>
          </cell>
          <cell r="O1005" t="str">
            <v>Soledad</v>
          </cell>
          <cell r="P1005">
            <v>0</v>
          </cell>
          <cell r="Q1005">
            <v>0</v>
          </cell>
          <cell r="R1005">
            <v>0</v>
          </cell>
          <cell r="T1005">
            <v>47</v>
          </cell>
          <cell r="U1005">
            <v>41604</v>
          </cell>
          <cell r="V1005">
            <v>0</v>
          </cell>
          <cell r="Y1005">
            <v>2366</v>
          </cell>
        </row>
        <row r="1006">
          <cell r="E1006">
            <v>10679</v>
          </cell>
          <cell r="F1006" t="str">
            <v>a - Entregado</v>
          </cell>
          <cell r="G1006" t="str">
            <v>12 12</v>
          </cell>
          <cell r="H1006">
            <v>41263</v>
          </cell>
          <cell r="I1006" t="str">
            <v>C</v>
          </cell>
          <cell r="J1006" t="str">
            <v>Ezequiel Badino y Leticia Lopez</v>
          </cell>
          <cell r="K1006">
            <v>0.6000000000003638</v>
          </cell>
          <cell r="L1006">
            <v>0.99990982325357691</v>
          </cell>
          <cell r="M1006">
            <v>0</v>
          </cell>
          <cell r="N1006">
            <v>48</v>
          </cell>
          <cell r="O1006" t="str">
            <v>Carla</v>
          </cell>
          <cell r="P1006">
            <v>0</v>
          </cell>
          <cell r="Q1006">
            <v>0</v>
          </cell>
          <cell r="R1006">
            <v>0</v>
          </cell>
          <cell r="T1006">
            <v>48</v>
          </cell>
          <cell r="U1006">
            <v>41611</v>
          </cell>
          <cell r="V1006">
            <v>0</v>
          </cell>
          <cell r="Y1006">
            <v>6653.6</v>
          </cell>
        </row>
        <row r="1007">
          <cell r="E1007">
            <v>10680</v>
          </cell>
          <cell r="F1007" t="str">
            <v>a - Entregado</v>
          </cell>
          <cell r="G1007" t="str">
            <v>13 02</v>
          </cell>
          <cell r="H1007">
            <v>41320</v>
          </cell>
          <cell r="J1007" t="str">
            <v>Fernando Tarifa</v>
          </cell>
          <cell r="K1007">
            <v>0</v>
          </cell>
          <cell r="L1007">
            <v>1</v>
          </cell>
          <cell r="M1007">
            <v>0</v>
          </cell>
          <cell r="N1007">
            <v>52</v>
          </cell>
          <cell r="O1007" t="str">
            <v>Carla</v>
          </cell>
          <cell r="P1007">
            <v>0</v>
          </cell>
          <cell r="Q1007">
            <v>0</v>
          </cell>
          <cell r="R1007">
            <v>0</v>
          </cell>
          <cell r="T1007">
            <v>52</v>
          </cell>
          <cell r="U1007">
            <v>41639</v>
          </cell>
          <cell r="V1007">
            <v>0</v>
          </cell>
          <cell r="Y1007">
            <v>36744</v>
          </cell>
        </row>
        <row r="1008">
          <cell r="E1008">
            <v>10681</v>
          </cell>
          <cell r="F1008" t="str">
            <v>a - Entregado</v>
          </cell>
          <cell r="G1008" t="str">
            <v>13 01</v>
          </cell>
          <cell r="H1008">
            <v>41278</v>
          </cell>
          <cell r="J1008" t="str">
            <v>Teresita</v>
          </cell>
          <cell r="K1008">
            <v>0</v>
          </cell>
          <cell r="L1008">
            <v>1</v>
          </cell>
          <cell r="M1008">
            <v>0</v>
          </cell>
          <cell r="N1008">
            <v>53</v>
          </cell>
          <cell r="O1008" t="str">
            <v>Clarisa</v>
          </cell>
          <cell r="P1008">
            <v>0</v>
          </cell>
          <cell r="Q1008">
            <v>0</v>
          </cell>
          <cell r="R1008">
            <v>0</v>
          </cell>
          <cell r="S1008" t="str">
            <v>C</v>
          </cell>
          <cell r="T1008">
            <v>53</v>
          </cell>
          <cell r="U1008">
            <v>41646</v>
          </cell>
          <cell r="V1008">
            <v>0</v>
          </cell>
          <cell r="Y1008">
            <v>4888</v>
          </cell>
        </row>
        <row r="1009">
          <cell r="E1009">
            <v>10682</v>
          </cell>
          <cell r="F1009" t="str">
            <v>a - Entregado</v>
          </cell>
          <cell r="G1009" t="str">
            <v>12 12</v>
          </cell>
          <cell r="H1009">
            <v>41260</v>
          </cell>
          <cell r="J1009" t="str">
            <v>Alejandra Scheinkopf</v>
          </cell>
          <cell r="K1009">
            <v>0</v>
          </cell>
          <cell r="L1009">
            <v>1</v>
          </cell>
          <cell r="M1009">
            <v>0</v>
          </cell>
          <cell r="N1009">
            <v>48</v>
          </cell>
          <cell r="O1009" t="str">
            <v>Wendy</v>
          </cell>
          <cell r="P1009">
            <v>0</v>
          </cell>
          <cell r="Q1009">
            <v>0</v>
          </cell>
          <cell r="R1009">
            <v>0</v>
          </cell>
          <cell r="T1009">
            <v>48</v>
          </cell>
          <cell r="U1009">
            <v>41611</v>
          </cell>
          <cell r="V1009">
            <v>0</v>
          </cell>
          <cell r="Y1009">
            <v>1487</v>
          </cell>
        </row>
        <row r="1010">
          <cell r="E1010">
            <v>10683</v>
          </cell>
          <cell r="F1010" t="str">
            <v>a - Entregado</v>
          </cell>
          <cell r="G1010" t="str">
            <v>12 12</v>
          </cell>
          <cell r="H1010">
            <v>41250</v>
          </cell>
          <cell r="J1010" t="str">
            <v>Gustavo Ostrovsky</v>
          </cell>
          <cell r="K1010">
            <v>0</v>
          </cell>
          <cell r="L1010">
            <v>1</v>
          </cell>
          <cell r="M1010">
            <v>0</v>
          </cell>
          <cell r="N1010">
            <v>53</v>
          </cell>
          <cell r="O1010" t="str">
            <v>Clarisa</v>
          </cell>
          <cell r="P1010" t="str">
            <v>A-6-42</v>
          </cell>
          <cell r="Q1010">
            <v>6400</v>
          </cell>
          <cell r="R1010" t="str">
            <v>2012-12-Dic</v>
          </cell>
          <cell r="T1010">
            <v>53</v>
          </cell>
          <cell r="U1010">
            <v>41646</v>
          </cell>
          <cell r="V1010">
            <v>0</v>
          </cell>
          <cell r="Y1010">
            <v>8150</v>
          </cell>
        </row>
        <row r="1011">
          <cell r="E1011">
            <v>10684</v>
          </cell>
          <cell r="F1011" t="str">
            <v>a - Entregado</v>
          </cell>
          <cell r="G1011" t="str">
            <v>12 12</v>
          </cell>
          <cell r="H1011">
            <v>41636</v>
          </cell>
          <cell r="J1011" t="str">
            <v>Martin</v>
          </cell>
          <cell r="K1011">
            <v>1690</v>
          </cell>
          <cell r="L1011">
            <v>0</v>
          </cell>
          <cell r="M1011">
            <v>0</v>
          </cell>
          <cell r="N1011">
            <v>48</v>
          </cell>
          <cell r="O1011" t="str">
            <v>Clarisa</v>
          </cell>
          <cell r="P1011">
            <v>0</v>
          </cell>
          <cell r="Q1011">
            <v>0</v>
          </cell>
          <cell r="R1011">
            <v>0</v>
          </cell>
          <cell r="S1011" t="str">
            <v>R</v>
          </cell>
          <cell r="T1011">
            <v>48</v>
          </cell>
          <cell r="U1011">
            <v>41611</v>
          </cell>
          <cell r="V1011">
            <v>0</v>
          </cell>
          <cell r="Y1011">
            <v>1690</v>
          </cell>
        </row>
        <row r="1012">
          <cell r="E1012">
            <v>10685</v>
          </cell>
          <cell r="F1012" t="str">
            <v>a - Entregado</v>
          </cell>
          <cell r="G1012" t="str">
            <v>13 01</v>
          </cell>
          <cell r="H1012">
            <v>41285</v>
          </cell>
          <cell r="J1012" t="str">
            <v>Carolina Bergman</v>
          </cell>
          <cell r="K1012">
            <v>0</v>
          </cell>
          <cell r="L1012">
            <v>1</v>
          </cell>
          <cell r="M1012">
            <v>0</v>
          </cell>
          <cell r="N1012">
            <v>1</v>
          </cell>
          <cell r="O1012" t="str">
            <v>Wendy</v>
          </cell>
          <cell r="P1012">
            <v>0</v>
          </cell>
          <cell r="Q1012">
            <v>0</v>
          </cell>
          <cell r="R1012">
            <v>0</v>
          </cell>
          <cell r="T1012">
            <v>1</v>
          </cell>
          <cell r="U1012">
            <v>41282</v>
          </cell>
          <cell r="V1012">
            <v>0</v>
          </cell>
          <cell r="Y1012">
            <v>30150</v>
          </cell>
        </row>
        <row r="1013">
          <cell r="E1013">
            <v>10686</v>
          </cell>
          <cell r="F1013" t="str">
            <v>a - Entregado</v>
          </cell>
          <cell r="G1013" t="str">
            <v>13 01</v>
          </cell>
          <cell r="H1013">
            <v>41304</v>
          </cell>
          <cell r="J1013" t="str">
            <v>Julieta Garcia</v>
          </cell>
          <cell r="K1013">
            <v>0</v>
          </cell>
          <cell r="L1013">
            <v>1</v>
          </cell>
          <cell r="M1013">
            <v>0</v>
          </cell>
          <cell r="N1013">
            <v>1</v>
          </cell>
          <cell r="O1013" t="str">
            <v>Wendy</v>
          </cell>
          <cell r="P1013">
            <v>0</v>
          </cell>
          <cell r="Q1013">
            <v>0</v>
          </cell>
          <cell r="R1013">
            <v>0</v>
          </cell>
          <cell r="T1013">
            <v>1</v>
          </cell>
          <cell r="U1013">
            <v>41282</v>
          </cell>
          <cell r="V1013">
            <v>0</v>
          </cell>
          <cell r="Y1013">
            <v>21300</v>
          </cell>
        </row>
        <row r="1014">
          <cell r="E1014">
            <v>10687</v>
          </cell>
          <cell r="F1014" t="str">
            <v>h - Anulado</v>
          </cell>
          <cell r="G1014" t="str">
            <v>13 01</v>
          </cell>
          <cell r="H1014">
            <v>41278</v>
          </cell>
          <cell r="I1014" t="str">
            <v>Anulado</v>
          </cell>
          <cell r="J1014" t="str">
            <v>Soledad Nasuti         MODIF 10472</v>
          </cell>
          <cell r="K1014">
            <v>0</v>
          </cell>
          <cell r="L1014">
            <v>0</v>
          </cell>
          <cell r="M1014">
            <v>0</v>
          </cell>
          <cell r="N1014">
            <v>49</v>
          </cell>
          <cell r="O1014" t="str">
            <v>Carla</v>
          </cell>
          <cell r="P1014">
            <v>0</v>
          </cell>
          <cell r="Q1014">
            <v>0</v>
          </cell>
          <cell r="R1014">
            <v>0</v>
          </cell>
          <cell r="T1014">
            <v>49</v>
          </cell>
          <cell r="U1014">
            <v>41618</v>
          </cell>
          <cell r="V1014">
            <v>0</v>
          </cell>
          <cell r="Y1014">
            <v>0</v>
          </cell>
        </row>
        <row r="1015">
          <cell r="E1015">
            <v>10688</v>
          </cell>
          <cell r="F1015" t="str">
            <v>a - Entregado</v>
          </cell>
          <cell r="G1015" t="str">
            <v>13 02</v>
          </cell>
          <cell r="H1015">
            <v>41321</v>
          </cell>
          <cell r="J1015" t="str">
            <v>Fernando Polit</v>
          </cell>
          <cell r="K1015">
            <v>0</v>
          </cell>
          <cell r="L1015">
            <v>1</v>
          </cell>
          <cell r="M1015">
            <v>0</v>
          </cell>
          <cell r="N1015">
            <v>2</v>
          </cell>
          <cell r="O1015" t="str">
            <v>Soledad/Wendy</v>
          </cell>
          <cell r="P1015">
            <v>0</v>
          </cell>
          <cell r="Q1015">
            <v>0</v>
          </cell>
          <cell r="R1015">
            <v>0</v>
          </cell>
          <cell r="T1015">
            <v>2</v>
          </cell>
          <cell r="U1015">
            <v>41289</v>
          </cell>
          <cell r="V1015">
            <v>0</v>
          </cell>
          <cell r="Y1015">
            <v>14000</v>
          </cell>
        </row>
        <row r="1016">
          <cell r="E1016">
            <v>10689</v>
          </cell>
          <cell r="F1016" t="str">
            <v>a - Entregado</v>
          </cell>
          <cell r="G1016" t="str">
            <v>13 01</v>
          </cell>
          <cell r="H1016">
            <v>41279</v>
          </cell>
          <cell r="J1016" t="str">
            <v>Carla Vizcaya</v>
          </cell>
          <cell r="K1016">
            <v>-100</v>
          </cell>
          <cell r="L1016">
            <v>1.0039761431411531</v>
          </cell>
          <cell r="M1016">
            <v>0</v>
          </cell>
          <cell r="N1016">
            <v>1</v>
          </cell>
          <cell r="O1016" t="str">
            <v>Soledad/Wendy</v>
          </cell>
          <cell r="P1016">
            <v>0</v>
          </cell>
          <cell r="Q1016">
            <v>0</v>
          </cell>
          <cell r="R1016">
            <v>0</v>
          </cell>
          <cell r="T1016">
            <v>1</v>
          </cell>
          <cell r="U1016">
            <v>41282</v>
          </cell>
          <cell r="V1016">
            <v>0</v>
          </cell>
          <cell r="Y1016">
            <v>25150</v>
          </cell>
        </row>
        <row r="1017">
          <cell r="E1017">
            <v>10690</v>
          </cell>
          <cell r="F1017" t="str">
            <v>a - Entregado</v>
          </cell>
          <cell r="G1017" t="str">
            <v>12 12</v>
          </cell>
          <cell r="J1017" t="str">
            <v>Carolina</v>
          </cell>
          <cell r="K1017">
            <v>0</v>
          </cell>
          <cell r="L1017">
            <v>1</v>
          </cell>
          <cell r="M1017">
            <v>0</v>
          </cell>
          <cell r="N1017">
            <v>49</v>
          </cell>
          <cell r="O1017" t="str">
            <v>Soledad</v>
          </cell>
          <cell r="P1017">
            <v>0</v>
          </cell>
          <cell r="Q1017">
            <v>0</v>
          </cell>
          <cell r="R1017">
            <v>0</v>
          </cell>
          <cell r="T1017">
            <v>49</v>
          </cell>
          <cell r="U1017">
            <v>41618</v>
          </cell>
          <cell r="V1017">
            <v>0</v>
          </cell>
          <cell r="Y1017">
            <v>2484</v>
          </cell>
        </row>
        <row r="1018">
          <cell r="E1018">
            <v>10691</v>
          </cell>
          <cell r="F1018" t="str">
            <v>a - Entregado</v>
          </cell>
          <cell r="G1018" t="str">
            <v>13 05</v>
          </cell>
          <cell r="H1018">
            <v>41403</v>
          </cell>
          <cell r="J1018" t="str">
            <v>Veronica Salerno</v>
          </cell>
          <cell r="K1018">
            <v>-2.3600000000005821</v>
          </cell>
          <cell r="L1018">
            <v>1.0000737500000001</v>
          </cell>
          <cell r="M1018">
            <v>0</v>
          </cell>
          <cell r="N1018">
            <v>3</v>
          </cell>
          <cell r="O1018" t="str">
            <v>Wendy</v>
          </cell>
          <cell r="P1018">
            <v>0</v>
          </cell>
          <cell r="Q1018">
            <v>0</v>
          </cell>
          <cell r="R1018">
            <v>0</v>
          </cell>
          <cell r="T1018">
            <v>3</v>
          </cell>
          <cell r="U1018">
            <v>41296</v>
          </cell>
          <cell r="V1018">
            <v>0</v>
          </cell>
          <cell r="Y1018">
            <v>32000</v>
          </cell>
        </row>
        <row r="1019">
          <cell r="E1019">
            <v>10692</v>
          </cell>
          <cell r="F1019" t="str">
            <v>h - Anulado</v>
          </cell>
          <cell r="G1019" t="str">
            <v>12 12</v>
          </cell>
          <cell r="H1019">
            <v>41269</v>
          </cell>
          <cell r="I1019" t="str">
            <v>Anulado</v>
          </cell>
          <cell r="J1019" t="str">
            <v>Karina Levistian  ANULADO</v>
          </cell>
          <cell r="K1019">
            <v>-200</v>
          </cell>
          <cell r="L1019">
            <v>0</v>
          </cell>
          <cell r="M1019">
            <v>0</v>
          </cell>
          <cell r="N1019">
            <v>2</v>
          </cell>
          <cell r="O1019" t="str">
            <v>Soledad</v>
          </cell>
          <cell r="P1019">
            <v>0</v>
          </cell>
          <cell r="Q1019">
            <v>0</v>
          </cell>
          <cell r="R1019">
            <v>0</v>
          </cell>
          <cell r="T1019">
            <v>2</v>
          </cell>
          <cell r="U1019">
            <v>41289</v>
          </cell>
          <cell r="V1019">
            <v>0</v>
          </cell>
          <cell r="Y1019">
            <v>0</v>
          </cell>
        </row>
        <row r="1020">
          <cell r="E1020">
            <v>10693</v>
          </cell>
          <cell r="F1020" t="str">
            <v>h - Anulado</v>
          </cell>
          <cell r="G1020" t="str">
            <v>12 12</v>
          </cell>
          <cell r="I1020" t="str">
            <v>Anulado</v>
          </cell>
          <cell r="J1020" t="str">
            <v>ANULADO</v>
          </cell>
          <cell r="K1020">
            <v>0</v>
          </cell>
          <cell r="L1020">
            <v>0</v>
          </cell>
          <cell r="M1020">
            <v>0</v>
          </cell>
          <cell r="N1020">
            <v>45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T1020">
            <v>45</v>
          </cell>
          <cell r="U1020">
            <v>41590</v>
          </cell>
          <cell r="V1020">
            <v>0</v>
          </cell>
          <cell r="Y1020">
            <v>0</v>
          </cell>
        </row>
        <row r="1021">
          <cell r="E1021">
            <v>10694</v>
          </cell>
          <cell r="F1021" t="str">
            <v>a - Entregado</v>
          </cell>
          <cell r="G1021" t="str">
            <v>13 01</v>
          </cell>
          <cell r="H1021">
            <v>41282</v>
          </cell>
          <cell r="J1021" t="str">
            <v>Alejandra De Santis</v>
          </cell>
          <cell r="K1021">
            <v>0</v>
          </cell>
          <cell r="L1021">
            <v>1</v>
          </cell>
          <cell r="M1021">
            <v>0</v>
          </cell>
          <cell r="N1021">
            <v>3</v>
          </cell>
          <cell r="O1021" t="str">
            <v>Wendy</v>
          </cell>
          <cell r="P1021">
            <v>0</v>
          </cell>
          <cell r="Q1021">
            <v>0</v>
          </cell>
          <cell r="R1021">
            <v>0</v>
          </cell>
          <cell r="T1021">
            <v>3</v>
          </cell>
          <cell r="U1021">
            <v>41296</v>
          </cell>
          <cell r="V1021">
            <v>0</v>
          </cell>
          <cell r="Y1021">
            <v>15000</v>
          </cell>
        </row>
        <row r="1022">
          <cell r="E1022">
            <v>10695</v>
          </cell>
          <cell r="F1022" t="str">
            <v>a - Entregado</v>
          </cell>
          <cell r="G1022" t="str">
            <v>13 01</v>
          </cell>
          <cell r="H1022">
            <v>41281</v>
          </cell>
          <cell r="J1022" t="str">
            <v>Silvia Ferrand</v>
          </cell>
          <cell r="K1022">
            <v>0</v>
          </cell>
          <cell r="L1022">
            <v>1</v>
          </cell>
          <cell r="M1022">
            <v>0</v>
          </cell>
          <cell r="N1022">
            <v>3</v>
          </cell>
          <cell r="O1022" t="str">
            <v>Wendy</v>
          </cell>
          <cell r="P1022" t="str">
            <v>B-3-130</v>
          </cell>
          <cell r="Q1022">
            <v>7500</v>
          </cell>
          <cell r="R1022" t="str">
            <v>2012-11-Nov</v>
          </cell>
          <cell r="T1022">
            <v>3</v>
          </cell>
          <cell r="U1022">
            <v>41296</v>
          </cell>
          <cell r="V1022">
            <v>0</v>
          </cell>
          <cell r="Y1022">
            <v>15250</v>
          </cell>
        </row>
        <row r="1023">
          <cell r="E1023">
            <v>10696</v>
          </cell>
          <cell r="F1023" t="str">
            <v>a - Entregado</v>
          </cell>
          <cell r="G1023" t="str">
            <v>12 12</v>
          </cell>
          <cell r="J1023" t="str">
            <v>Guillermo Agosta</v>
          </cell>
          <cell r="K1023">
            <v>-1</v>
          </cell>
          <cell r="L1023">
            <v>1.000211327134404</v>
          </cell>
          <cell r="M1023">
            <v>0</v>
          </cell>
          <cell r="N1023">
            <v>47</v>
          </cell>
          <cell r="O1023" t="str">
            <v>Wendy</v>
          </cell>
          <cell r="P1023" t="str">
            <v>A-3-104</v>
          </cell>
          <cell r="Q1023">
            <v>4732</v>
          </cell>
          <cell r="R1023" t="str">
            <v>2012-11-Nov</v>
          </cell>
          <cell r="T1023">
            <v>47</v>
          </cell>
          <cell r="U1023">
            <v>41604</v>
          </cell>
          <cell r="V1023">
            <v>0</v>
          </cell>
          <cell r="Y1023">
            <v>4732</v>
          </cell>
        </row>
        <row r="1024">
          <cell r="E1024">
            <v>10697</v>
          </cell>
          <cell r="F1024" t="str">
            <v>a - Entregado</v>
          </cell>
          <cell r="G1024" t="str">
            <v>13 01</v>
          </cell>
          <cell r="H1024">
            <v>41299</v>
          </cell>
          <cell r="J1024" t="str">
            <v>Eduardo Losano</v>
          </cell>
          <cell r="K1024">
            <v>0</v>
          </cell>
          <cell r="L1024">
            <v>1</v>
          </cell>
          <cell r="M1024">
            <v>0</v>
          </cell>
          <cell r="N1024">
            <v>2</v>
          </cell>
          <cell r="O1024" t="str">
            <v>Cecilia/Wendy</v>
          </cell>
          <cell r="P1024" t="str">
            <v>B-5-85/86</v>
          </cell>
          <cell r="Q1024">
            <v>33000</v>
          </cell>
          <cell r="R1024" t="str">
            <v>2012-11-Nov</v>
          </cell>
          <cell r="T1024">
            <v>2</v>
          </cell>
          <cell r="U1024">
            <v>41289</v>
          </cell>
          <cell r="V1024">
            <v>0</v>
          </cell>
          <cell r="Y1024">
            <v>33000</v>
          </cell>
        </row>
        <row r="1025">
          <cell r="E1025">
            <v>10698</v>
          </cell>
          <cell r="F1025" t="str">
            <v>a - Entregado</v>
          </cell>
          <cell r="G1025" t="str">
            <v>13 02</v>
          </cell>
          <cell r="H1025">
            <v>41309</v>
          </cell>
          <cell r="J1025" t="str">
            <v>Elsa Aguilera</v>
          </cell>
          <cell r="K1025">
            <v>0.27000000000043656</v>
          </cell>
          <cell r="L1025">
            <v>0.99997749999999996</v>
          </cell>
          <cell r="M1025">
            <v>0</v>
          </cell>
          <cell r="N1025">
            <v>2</v>
          </cell>
          <cell r="O1025" t="str">
            <v>Wendy</v>
          </cell>
          <cell r="P1025" t="str">
            <v>A-5-86</v>
          </cell>
          <cell r="Q1025">
            <v>1200</v>
          </cell>
          <cell r="R1025" t="str">
            <v>2013-01-Ene</v>
          </cell>
          <cell r="T1025">
            <v>2</v>
          </cell>
          <cell r="U1025">
            <v>41289</v>
          </cell>
          <cell r="V1025">
            <v>0</v>
          </cell>
          <cell r="Y1025">
            <v>12000</v>
          </cell>
        </row>
        <row r="1026">
          <cell r="E1026">
            <v>10699</v>
          </cell>
          <cell r="F1026" t="str">
            <v>a - Entregado</v>
          </cell>
          <cell r="G1026" t="str">
            <v>12 11</v>
          </cell>
          <cell r="H1026">
            <v>41598</v>
          </cell>
          <cell r="J1026" t="str">
            <v>Gaston Szlachter</v>
          </cell>
          <cell r="K1026">
            <v>0</v>
          </cell>
          <cell r="L1026">
            <v>1</v>
          </cell>
          <cell r="M1026">
            <v>0</v>
          </cell>
          <cell r="N1026">
            <v>48</v>
          </cell>
          <cell r="O1026" t="str">
            <v>Cecilia</v>
          </cell>
          <cell r="P1026">
            <v>0</v>
          </cell>
          <cell r="Q1026">
            <v>0</v>
          </cell>
          <cell r="R1026">
            <v>0</v>
          </cell>
          <cell r="T1026">
            <v>48</v>
          </cell>
          <cell r="U1026">
            <v>41611</v>
          </cell>
          <cell r="V1026">
            <v>0</v>
          </cell>
          <cell r="Y1026">
            <v>2042</v>
          </cell>
        </row>
        <row r="1027">
          <cell r="E1027">
            <v>10700</v>
          </cell>
          <cell r="F1027" t="str">
            <v>a - Entregado</v>
          </cell>
          <cell r="G1027" t="str">
            <v>12 12</v>
          </cell>
          <cell r="H1027">
            <v>41256</v>
          </cell>
          <cell r="J1027" t="str">
            <v>Roxana Presti</v>
          </cell>
          <cell r="K1027">
            <v>0</v>
          </cell>
          <cell r="L1027">
            <v>1</v>
          </cell>
          <cell r="M1027">
            <v>0</v>
          </cell>
          <cell r="N1027">
            <v>51</v>
          </cell>
          <cell r="O1027" t="str">
            <v>Wendy</v>
          </cell>
          <cell r="P1027">
            <v>0</v>
          </cell>
          <cell r="Q1027">
            <v>0</v>
          </cell>
          <cell r="R1027">
            <v>0</v>
          </cell>
          <cell r="T1027">
            <v>51</v>
          </cell>
          <cell r="U1027">
            <v>41632</v>
          </cell>
          <cell r="V1027">
            <v>0</v>
          </cell>
          <cell r="Y1027">
            <v>1968</v>
          </cell>
        </row>
        <row r="1028">
          <cell r="E1028">
            <v>10701</v>
          </cell>
          <cell r="F1028" t="str">
            <v>a - Entregado</v>
          </cell>
          <cell r="G1028" t="str">
            <v>13 01</v>
          </cell>
          <cell r="H1028">
            <v>41284</v>
          </cell>
          <cell r="J1028" t="str">
            <v>Anibal Capusotto</v>
          </cell>
          <cell r="K1028">
            <v>0</v>
          </cell>
          <cell r="L1028">
            <v>1</v>
          </cell>
          <cell r="M1028">
            <v>0</v>
          </cell>
          <cell r="N1028">
            <v>2</v>
          </cell>
          <cell r="O1028" t="str">
            <v>Soledad/Wendy</v>
          </cell>
          <cell r="P1028" t="str">
            <v>B-3-129</v>
          </cell>
          <cell r="Q1028">
            <v>21622</v>
          </cell>
          <cell r="R1028" t="str">
            <v>2012-11-Nov</v>
          </cell>
          <cell r="T1028">
            <v>2</v>
          </cell>
          <cell r="U1028">
            <v>41289</v>
          </cell>
          <cell r="V1028">
            <v>0</v>
          </cell>
          <cell r="Y1028">
            <v>21622</v>
          </cell>
        </row>
        <row r="1029">
          <cell r="E1029">
            <v>10702</v>
          </cell>
          <cell r="F1029" t="str">
            <v>a - Entregado</v>
          </cell>
          <cell r="G1029" t="str">
            <v>13 01</v>
          </cell>
          <cell r="H1029">
            <v>41334</v>
          </cell>
          <cell r="J1029" t="str">
            <v>Martin Radrizzani</v>
          </cell>
          <cell r="K1029">
            <v>0</v>
          </cell>
          <cell r="L1029">
            <v>1</v>
          </cell>
          <cell r="M1029">
            <v>0</v>
          </cell>
          <cell r="N1029">
            <v>52</v>
          </cell>
          <cell r="O1029" t="str">
            <v>Wendy</v>
          </cell>
          <cell r="P1029" t="str">
            <v>B-3-128</v>
          </cell>
          <cell r="Q1029">
            <v>7338</v>
          </cell>
          <cell r="R1029" t="str">
            <v>2012-11-Nov</v>
          </cell>
          <cell r="T1029">
            <v>52</v>
          </cell>
          <cell r="U1029">
            <v>41639</v>
          </cell>
          <cell r="V1029">
            <v>0</v>
          </cell>
          <cell r="Y1029">
            <v>7338</v>
          </cell>
        </row>
        <row r="1030">
          <cell r="E1030">
            <v>10703</v>
          </cell>
          <cell r="F1030" t="str">
            <v>a - Entregado</v>
          </cell>
          <cell r="G1030" t="str">
            <v>12 12</v>
          </cell>
          <cell r="H1030">
            <v>41264</v>
          </cell>
          <cell r="J1030" t="str">
            <v>Jose Maria Isaurralde</v>
          </cell>
          <cell r="K1030">
            <v>0</v>
          </cell>
          <cell r="L1030">
            <v>1</v>
          </cell>
          <cell r="M1030">
            <v>0</v>
          </cell>
          <cell r="N1030">
            <v>48</v>
          </cell>
          <cell r="O1030" t="str">
            <v>Wendy</v>
          </cell>
          <cell r="P1030">
            <v>0</v>
          </cell>
          <cell r="Q1030">
            <v>0</v>
          </cell>
          <cell r="R1030">
            <v>0</v>
          </cell>
          <cell r="T1030">
            <v>48</v>
          </cell>
          <cell r="U1030">
            <v>41611</v>
          </cell>
          <cell r="V1030">
            <v>0</v>
          </cell>
          <cell r="Y1030">
            <v>2704</v>
          </cell>
        </row>
        <row r="1031">
          <cell r="E1031">
            <v>10704</v>
          </cell>
          <cell r="F1031" t="str">
            <v>a - Entregado</v>
          </cell>
          <cell r="G1031" t="str">
            <v>13 01</v>
          </cell>
          <cell r="H1031">
            <v>41278</v>
          </cell>
          <cell r="J1031" t="str">
            <v>Valeria Goldman</v>
          </cell>
          <cell r="K1031">
            <v>0</v>
          </cell>
          <cell r="L1031">
            <v>1</v>
          </cell>
          <cell r="M1031">
            <v>0</v>
          </cell>
          <cell r="N1031">
            <v>2</v>
          </cell>
          <cell r="O1031" t="str">
            <v>Wendy</v>
          </cell>
          <cell r="P1031">
            <v>0</v>
          </cell>
          <cell r="Q1031">
            <v>0</v>
          </cell>
          <cell r="R1031">
            <v>0</v>
          </cell>
          <cell r="T1031">
            <v>2</v>
          </cell>
          <cell r="U1031">
            <v>41289</v>
          </cell>
          <cell r="V1031">
            <v>0</v>
          </cell>
          <cell r="Y1031">
            <v>15385</v>
          </cell>
        </row>
        <row r="1032">
          <cell r="E1032">
            <v>10705</v>
          </cell>
          <cell r="F1032" t="str">
            <v>a - Entregado</v>
          </cell>
          <cell r="G1032" t="str">
            <v>12 11</v>
          </cell>
          <cell r="H1032">
            <v>41227</v>
          </cell>
          <cell r="J1032" t="str">
            <v>Paula/Enrique</v>
          </cell>
          <cell r="K1032">
            <v>0</v>
          </cell>
          <cell r="L1032">
            <v>1</v>
          </cell>
          <cell r="M1032">
            <v>0</v>
          </cell>
          <cell r="N1032">
            <v>46</v>
          </cell>
          <cell r="O1032" t="str">
            <v>Wendy</v>
          </cell>
          <cell r="P1032">
            <v>0</v>
          </cell>
          <cell r="Q1032">
            <v>0</v>
          </cell>
          <cell r="R1032">
            <v>0</v>
          </cell>
          <cell r="T1032">
            <v>46</v>
          </cell>
          <cell r="U1032">
            <v>41597</v>
          </cell>
          <cell r="V1032">
            <v>0</v>
          </cell>
          <cell r="Y1032">
            <v>740</v>
          </cell>
        </row>
        <row r="1033">
          <cell r="E1033">
            <v>10706</v>
          </cell>
          <cell r="F1033" t="str">
            <v>a - Entregado</v>
          </cell>
          <cell r="G1033" t="str">
            <v>13 01</v>
          </cell>
          <cell r="H1033">
            <v>41290</v>
          </cell>
          <cell r="J1033" t="str">
            <v>Daniel Dailoff</v>
          </cell>
          <cell r="K1033">
            <v>0</v>
          </cell>
          <cell r="L1033">
            <v>1</v>
          </cell>
          <cell r="M1033">
            <v>0</v>
          </cell>
          <cell r="N1033">
            <v>2</v>
          </cell>
          <cell r="O1033" t="str">
            <v>Cecilia</v>
          </cell>
          <cell r="P1033" t="str">
            <v>A-5-75/76</v>
          </cell>
          <cell r="Q1033">
            <v>36200</v>
          </cell>
          <cell r="R1033" t="str">
            <v>2012-11-Nov</v>
          </cell>
          <cell r="T1033">
            <v>2</v>
          </cell>
          <cell r="U1033">
            <v>41289</v>
          </cell>
          <cell r="V1033">
            <v>0</v>
          </cell>
          <cell r="Y1033">
            <v>36200</v>
          </cell>
        </row>
        <row r="1034">
          <cell r="E1034">
            <v>10707</v>
          </cell>
          <cell r="F1034" t="str">
            <v>a - Entregado</v>
          </cell>
          <cell r="G1034" t="str">
            <v>12 12</v>
          </cell>
          <cell r="H1034">
            <v>41260</v>
          </cell>
          <cell r="J1034" t="str">
            <v>Daniel Navarro</v>
          </cell>
          <cell r="K1034">
            <v>0</v>
          </cell>
          <cell r="L1034">
            <v>0</v>
          </cell>
          <cell r="M1034">
            <v>0</v>
          </cell>
          <cell r="N1034">
            <v>48</v>
          </cell>
          <cell r="O1034" t="str">
            <v>Wendy</v>
          </cell>
          <cell r="P1034">
            <v>0</v>
          </cell>
          <cell r="Q1034">
            <v>0</v>
          </cell>
          <cell r="R1034">
            <v>0</v>
          </cell>
          <cell r="T1034">
            <v>48</v>
          </cell>
          <cell r="U1034">
            <v>41611</v>
          </cell>
          <cell r="V1034">
            <v>0</v>
          </cell>
          <cell r="Y1034">
            <v>0</v>
          </cell>
        </row>
        <row r="1035">
          <cell r="E1035">
            <v>10708</v>
          </cell>
          <cell r="F1035" t="str">
            <v>a - Entregado</v>
          </cell>
          <cell r="G1035" t="str">
            <v>12 12</v>
          </cell>
          <cell r="J1035" t="str">
            <v>Victoria Pradere</v>
          </cell>
          <cell r="K1035">
            <v>0</v>
          </cell>
          <cell r="L1035">
            <v>1</v>
          </cell>
          <cell r="M1035">
            <v>0</v>
          </cell>
          <cell r="N1035">
            <v>49</v>
          </cell>
          <cell r="O1035" t="str">
            <v>Wendy</v>
          </cell>
          <cell r="P1035">
            <v>0</v>
          </cell>
          <cell r="Q1035">
            <v>0</v>
          </cell>
          <cell r="R1035">
            <v>0</v>
          </cell>
          <cell r="T1035">
            <v>49</v>
          </cell>
          <cell r="U1035">
            <v>41618</v>
          </cell>
          <cell r="V1035">
            <v>0</v>
          </cell>
          <cell r="Y1035">
            <v>2704</v>
          </cell>
        </row>
        <row r="1036">
          <cell r="E1036">
            <v>10709</v>
          </cell>
          <cell r="F1036" t="str">
            <v>a - Entregado</v>
          </cell>
          <cell r="G1036" t="str">
            <v>12 12</v>
          </cell>
          <cell r="H1036">
            <v>41263</v>
          </cell>
          <cell r="J1036" t="str">
            <v>Ariel Fernandez</v>
          </cell>
          <cell r="K1036">
            <v>0</v>
          </cell>
          <cell r="L1036">
            <v>1</v>
          </cell>
          <cell r="M1036">
            <v>0</v>
          </cell>
          <cell r="N1036">
            <v>49</v>
          </cell>
          <cell r="O1036" t="str">
            <v>Wendy</v>
          </cell>
          <cell r="P1036" t="str">
            <v>B-5-134</v>
          </cell>
          <cell r="Q1036">
            <v>0</v>
          </cell>
          <cell r="R1036">
            <v>0</v>
          </cell>
          <cell r="T1036">
            <v>49</v>
          </cell>
          <cell r="U1036">
            <v>41618</v>
          </cell>
          <cell r="V1036">
            <v>0</v>
          </cell>
          <cell r="Y1036">
            <v>1760</v>
          </cell>
        </row>
        <row r="1037">
          <cell r="E1037">
            <v>10710</v>
          </cell>
          <cell r="F1037" t="str">
            <v>a - Entregado</v>
          </cell>
          <cell r="G1037" t="str">
            <v>12 11</v>
          </cell>
          <cell r="H1037">
            <v>41229</v>
          </cell>
          <cell r="J1037" t="str">
            <v>Ventas OUTLET</v>
          </cell>
          <cell r="K1037">
            <v>0</v>
          </cell>
          <cell r="L1037">
            <v>1</v>
          </cell>
          <cell r="M1037">
            <v>0</v>
          </cell>
          <cell r="N1037">
            <v>46</v>
          </cell>
          <cell r="O1037" t="str">
            <v>Outlet</v>
          </cell>
          <cell r="P1037">
            <v>0</v>
          </cell>
          <cell r="Q1037">
            <v>0</v>
          </cell>
          <cell r="R1037">
            <v>0</v>
          </cell>
          <cell r="T1037">
            <v>46</v>
          </cell>
          <cell r="U1037">
            <v>41597</v>
          </cell>
          <cell r="V1037">
            <v>0</v>
          </cell>
          <cell r="Y1037">
            <v>1050</v>
          </cell>
        </row>
        <row r="1038">
          <cell r="E1038">
            <v>10711</v>
          </cell>
          <cell r="F1038" t="str">
            <v>h - Anulado</v>
          </cell>
          <cell r="I1038" t="str">
            <v>Anulado</v>
          </cell>
          <cell r="J1038" t="str">
            <v>ANULADA</v>
          </cell>
          <cell r="K1038">
            <v>0</v>
          </cell>
          <cell r="L1038">
            <v>0</v>
          </cell>
          <cell r="M1038">
            <v>0</v>
          </cell>
          <cell r="N1038">
            <v>46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T1038">
            <v>46</v>
          </cell>
          <cell r="U1038">
            <v>41597</v>
          </cell>
          <cell r="V1038">
            <v>0</v>
          </cell>
          <cell r="Y1038">
            <v>0</v>
          </cell>
        </row>
        <row r="1039">
          <cell r="E1039">
            <v>10712</v>
          </cell>
          <cell r="F1039" t="str">
            <v>a - Entregado</v>
          </cell>
          <cell r="G1039" t="str">
            <v>12 11</v>
          </cell>
          <cell r="J1039" t="str">
            <v>Gonzalo Martinez</v>
          </cell>
          <cell r="K1039">
            <v>-100</v>
          </cell>
          <cell r="L1039">
            <v>1.0350877192982457</v>
          </cell>
          <cell r="M1039">
            <v>0</v>
          </cell>
          <cell r="N1039">
            <v>48</v>
          </cell>
          <cell r="O1039" t="str">
            <v>Sofia</v>
          </cell>
          <cell r="P1039">
            <v>0</v>
          </cell>
          <cell r="Q1039">
            <v>0</v>
          </cell>
          <cell r="R1039">
            <v>0</v>
          </cell>
          <cell r="T1039">
            <v>48</v>
          </cell>
          <cell r="U1039">
            <v>41611</v>
          </cell>
          <cell r="V1039">
            <v>0</v>
          </cell>
          <cell r="Y1039">
            <v>2850</v>
          </cell>
        </row>
        <row r="1040">
          <cell r="E1040">
            <v>10713</v>
          </cell>
          <cell r="F1040" t="str">
            <v>a - Entregado</v>
          </cell>
          <cell r="G1040" t="str">
            <v>12 11</v>
          </cell>
          <cell r="H1040">
            <v>41595</v>
          </cell>
          <cell r="J1040" t="str">
            <v>Gabriel Loncarni</v>
          </cell>
          <cell r="K1040">
            <v>0</v>
          </cell>
          <cell r="L1040">
            <v>1</v>
          </cell>
          <cell r="M1040">
            <v>0</v>
          </cell>
          <cell r="N1040">
            <v>46</v>
          </cell>
          <cell r="O1040" t="str">
            <v>Soledad</v>
          </cell>
          <cell r="P1040">
            <v>0</v>
          </cell>
          <cell r="Q1040">
            <v>0</v>
          </cell>
          <cell r="R1040">
            <v>0</v>
          </cell>
          <cell r="T1040">
            <v>46</v>
          </cell>
          <cell r="U1040">
            <v>41597</v>
          </cell>
          <cell r="V1040">
            <v>0</v>
          </cell>
          <cell r="Y1040">
            <v>85</v>
          </cell>
        </row>
        <row r="1041">
          <cell r="E1041">
            <v>10714</v>
          </cell>
          <cell r="F1041" t="str">
            <v>a - Entregado</v>
          </cell>
          <cell r="G1041" t="str">
            <v>12 12</v>
          </cell>
          <cell r="J1041" t="str">
            <v>Jose Gayo</v>
          </cell>
          <cell r="K1041">
            <v>0</v>
          </cell>
          <cell r="L1041">
            <v>1</v>
          </cell>
          <cell r="M1041">
            <v>0</v>
          </cell>
          <cell r="N1041">
            <v>49</v>
          </cell>
          <cell r="O1041" t="str">
            <v>Wendy</v>
          </cell>
          <cell r="P1041">
            <v>0</v>
          </cell>
          <cell r="Q1041">
            <v>0</v>
          </cell>
          <cell r="R1041">
            <v>0</v>
          </cell>
          <cell r="T1041">
            <v>49</v>
          </cell>
          <cell r="U1041">
            <v>41618</v>
          </cell>
          <cell r="V1041">
            <v>0</v>
          </cell>
          <cell r="Y1041">
            <v>1592</v>
          </cell>
        </row>
        <row r="1042">
          <cell r="E1042">
            <v>10715</v>
          </cell>
          <cell r="F1042" t="str">
            <v>a - Entregado</v>
          </cell>
          <cell r="G1042" t="str">
            <v>13 01</v>
          </cell>
          <cell r="J1042" t="str">
            <v>Melany Belilos</v>
          </cell>
          <cell r="K1042">
            <v>0</v>
          </cell>
          <cell r="L1042">
            <v>1</v>
          </cell>
          <cell r="M1042">
            <v>0</v>
          </cell>
          <cell r="N1042">
            <v>3</v>
          </cell>
          <cell r="O1042" t="str">
            <v>Wendy</v>
          </cell>
          <cell r="P1042">
            <v>0</v>
          </cell>
          <cell r="Q1042">
            <v>0</v>
          </cell>
          <cell r="R1042">
            <v>0</v>
          </cell>
          <cell r="T1042">
            <v>3</v>
          </cell>
          <cell r="U1042">
            <v>41296</v>
          </cell>
          <cell r="V1042">
            <v>0</v>
          </cell>
          <cell r="Y1042">
            <v>18962</v>
          </cell>
        </row>
        <row r="1043">
          <cell r="E1043">
            <v>10716</v>
          </cell>
          <cell r="F1043" t="str">
            <v>a - Entregado</v>
          </cell>
          <cell r="G1043" t="str">
            <v>12 11</v>
          </cell>
          <cell r="H1043">
            <v>41243</v>
          </cell>
          <cell r="J1043" t="str">
            <v>Ezequiel Tuchszerer</v>
          </cell>
          <cell r="K1043">
            <v>0</v>
          </cell>
          <cell r="L1043">
            <v>1</v>
          </cell>
          <cell r="M1043">
            <v>0</v>
          </cell>
          <cell r="N1043">
            <v>47</v>
          </cell>
          <cell r="O1043" t="str">
            <v>Sofia/Wendy</v>
          </cell>
          <cell r="P1043">
            <v>0</v>
          </cell>
          <cell r="Q1043">
            <v>0</v>
          </cell>
          <cell r="R1043">
            <v>0</v>
          </cell>
          <cell r="T1043">
            <v>47</v>
          </cell>
          <cell r="U1043">
            <v>41604</v>
          </cell>
          <cell r="V1043">
            <v>0</v>
          </cell>
          <cell r="Y1043">
            <v>1655</v>
          </cell>
        </row>
        <row r="1044">
          <cell r="E1044">
            <v>10717</v>
          </cell>
          <cell r="F1044" t="str">
            <v>a - Entregado</v>
          </cell>
          <cell r="G1044" t="str">
            <v>13 02</v>
          </cell>
          <cell r="H1044">
            <v>41320</v>
          </cell>
          <cell r="J1044" t="str">
            <v>Teresita</v>
          </cell>
          <cell r="K1044">
            <v>0</v>
          </cell>
          <cell r="L1044">
            <v>1</v>
          </cell>
          <cell r="M1044">
            <v>0</v>
          </cell>
          <cell r="N1044">
            <v>3</v>
          </cell>
          <cell r="O1044" t="str">
            <v>Fede</v>
          </cell>
          <cell r="P1044">
            <v>0</v>
          </cell>
          <cell r="Q1044">
            <v>0</v>
          </cell>
          <cell r="R1044">
            <v>0</v>
          </cell>
          <cell r="S1044" t="str">
            <v>C</v>
          </cell>
          <cell r="T1044">
            <v>3</v>
          </cell>
          <cell r="U1044">
            <v>41296</v>
          </cell>
          <cell r="V1044">
            <v>0</v>
          </cell>
          <cell r="Y1044">
            <v>5648.5</v>
          </cell>
        </row>
        <row r="1045">
          <cell r="E1045">
            <v>10718</v>
          </cell>
          <cell r="F1045" t="str">
            <v>a - Entregado</v>
          </cell>
          <cell r="G1045" t="str">
            <v>13 01</v>
          </cell>
          <cell r="H1045">
            <v>41278</v>
          </cell>
          <cell r="J1045" t="str">
            <v>Veronica Mari</v>
          </cell>
          <cell r="K1045">
            <v>0</v>
          </cell>
          <cell r="L1045">
            <v>1</v>
          </cell>
          <cell r="M1045">
            <v>0</v>
          </cell>
          <cell r="N1045">
            <v>1</v>
          </cell>
          <cell r="O1045" t="str">
            <v>Wendy</v>
          </cell>
          <cell r="P1045">
            <v>0</v>
          </cell>
          <cell r="Q1045">
            <v>0</v>
          </cell>
          <cell r="R1045">
            <v>0</v>
          </cell>
          <cell r="T1045">
            <v>1</v>
          </cell>
          <cell r="U1045">
            <v>41282</v>
          </cell>
          <cell r="V1045">
            <v>0</v>
          </cell>
          <cell r="Y1045">
            <v>7874</v>
          </cell>
        </row>
        <row r="1046">
          <cell r="E1046">
            <v>10719</v>
          </cell>
          <cell r="F1046" t="str">
            <v>h - Anulado</v>
          </cell>
          <cell r="G1046" t="str">
            <v>13 01</v>
          </cell>
          <cell r="I1046" t="str">
            <v>Anulado</v>
          </cell>
          <cell r="J1046" t="str">
            <v>Fernando Capdepon    ANULADO</v>
          </cell>
          <cell r="K1046">
            <v>-100</v>
          </cell>
          <cell r="L1046">
            <v>0</v>
          </cell>
          <cell r="M1046">
            <v>0</v>
          </cell>
          <cell r="N1046">
            <v>4</v>
          </cell>
          <cell r="O1046" t="str">
            <v>Soledad/Wendy</v>
          </cell>
          <cell r="P1046">
            <v>0</v>
          </cell>
          <cell r="Q1046">
            <v>0</v>
          </cell>
          <cell r="R1046">
            <v>0</v>
          </cell>
          <cell r="T1046">
            <v>4</v>
          </cell>
          <cell r="U1046">
            <v>41303</v>
          </cell>
          <cell r="V1046">
            <v>0</v>
          </cell>
          <cell r="Y1046">
            <v>0</v>
          </cell>
        </row>
        <row r="1047">
          <cell r="E1047">
            <v>10720</v>
          </cell>
          <cell r="F1047" t="str">
            <v>a - Entregado</v>
          </cell>
          <cell r="G1047" t="str">
            <v>12 12</v>
          </cell>
          <cell r="J1047" t="str">
            <v>Teresita</v>
          </cell>
          <cell r="K1047">
            <v>0</v>
          </cell>
          <cell r="L1047">
            <v>1</v>
          </cell>
          <cell r="M1047">
            <v>0</v>
          </cell>
          <cell r="N1047">
            <v>3</v>
          </cell>
          <cell r="O1047" t="str">
            <v>Fede</v>
          </cell>
          <cell r="P1047">
            <v>0</v>
          </cell>
          <cell r="Q1047">
            <v>0</v>
          </cell>
          <cell r="R1047">
            <v>0</v>
          </cell>
          <cell r="S1047" t="str">
            <v>C</v>
          </cell>
          <cell r="T1047">
            <v>3</v>
          </cell>
          <cell r="U1047">
            <v>41296</v>
          </cell>
          <cell r="V1047">
            <v>0</v>
          </cell>
          <cell r="Y1047">
            <v>1043</v>
          </cell>
        </row>
        <row r="1048">
          <cell r="E1048">
            <v>10721</v>
          </cell>
          <cell r="F1048" t="str">
            <v>a - Entregado</v>
          </cell>
          <cell r="G1048" t="str">
            <v>13 02</v>
          </cell>
          <cell r="H1048">
            <v>41330</v>
          </cell>
          <cell r="J1048" t="str">
            <v>Silvina Klenerman</v>
          </cell>
          <cell r="K1048">
            <v>0</v>
          </cell>
          <cell r="L1048">
            <v>1</v>
          </cell>
          <cell r="M1048">
            <v>0</v>
          </cell>
          <cell r="N1048">
            <v>51</v>
          </cell>
          <cell r="O1048" t="str">
            <v>Soledad</v>
          </cell>
          <cell r="P1048">
            <v>0</v>
          </cell>
          <cell r="Q1048">
            <v>0</v>
          </cell>
          <cell r="R1048">
            <v>0</v>
          </cell>
          <cell r="T1048">
            <v>51</v>
          </cell>
          <cell r="U1048">
            <v>41632</v>
          </cell>
          <cell r="V1048">
            <v>0</v>
          </cell>
          <cell r="Y1048">
            <v>1812</v>
          </cell>
        </row>
        <row r="1049">
          <cell r="E1049">
            <v>10722</v>
          </cell>
          <cell r="F1049" t="str">
            <v>a - Entregado</v>
          </cell>
          <cell r="G1049" t="str">
            <v>13 02</v>
          </cell>
          <cell r="H1049">
            <v>41327</v>
          </cell>
          <cell r="J1049" t="str">
            <v>Teresita</v>
          </cell>
          <cell r="K1049">
            <v>13595</v>
          </cell>
          <cell r="L1049">
            <v>0</v>
          </cell>
          <cell r="M1049">
            <v>0</v>
          </cell>
          <cell r="N1049">
            <v>5</v>
          </cell>
          <cell r="O1049" t="str">
            <v>Fede</v>
          </cell>
          <cell r="P1049">
            <v>0</v>
          </cell>
          <cell r="Q1049">
            <v>0</v>
          </cell>
          <cell r="R1049">
            <v>0</v>
          </cell>
          <cell r="S1049" t="str">
            <v>C</v>
          </cell>
          <cell r="T1049">
            <v>5</v>
          </cell>
          <cell r="U1049">
            <v>41310</v>
          </cell>
          <cell r="V1049">
            <v>0</v>
          </cell>
          <cell r="Y1049">
            <v>13595</v>
          </cell>
        </row>
        <row r="1050">
          <cell r="E1050">
            <v>10723</v>
          </cell>
          <cell r="F1050" t="str">
            <v>a - Entregado</v>
          </cell>
          <cell r="G1050" t="str">
            <v>13 02</v>
          </cell>
          <cell r="H1050">
            <v>41327</v>
          </cell>
          <cell r="J1050" t="str">
            <v>Teresita</v>
          </cell>
          <cell r="K1050">
            <v>0</v>
          </cell>
          <cell r="L1050">
            <v>1</v>
          </cell>
          <cell r="M1050">
            <v>0</v>
          </cell>
          <cell r="N1050">
            <v>5</v>
          </cell>
          <cell r="O1050" t="str">
            <v>Fede</v>
          </cell>
          <cell r="P1050">
            <v>0</v>
          </cell>
          <cell r="Q1050">
            <v>0</v>
          </cell>
          <cell r="R1050">
            <v>0</v>
          </cell>
          <cell r="S1050" t="str">
            <v>C</v>
          </cell>
          <cell r="T1050">
            <v>5</v>
          </cell>
          <cell r="U1050">
            <v>41310</v>
          </cell>
          <cell r="V1050">
            <v>0</v>
          </cell>
          <cell r="Y1050">
            <v>11632</v>
          </cell>
        </row>
        <row r="1051">
          <cell r="E1051">
            <v>10724</v>
          </cell>
          <cell r="F1051" t="str">
            <v>a - Entregado</v>
          </cell>
          <cell r="G1051" t="str">
            <v>13 01</v>
          </cell>
          <cell r="H1051">
            <v>41296</v>
          </cell>
          <cell r="J1051" t="str">
            <v>Mayra Blanco</v>
          </cell>
          <cell r="K1051">
            <v>0</v>
          </cell>
          <cell r="L1051">
            <v>1</v>
          </cell>
          <cell r="M1051">
            <v>0</v>
          </cell>
          <cell r="N1051">
            <v>3</v>
          </cell>
          <cell r="O1051" t="str">
            <v>Soledad</v>
          </cell>
          <cell r="P1051">
            <v>0</v>
          </cell>
          <cell r="Q1051">
            <v>0</v>
          </cell>
          <cell r="R1051">
            <v>0</v>
          </cell>
          <cell r="T1051">
            <v>3</v>
          </cell>
          <cell r="U1051">
            <v>41296</v>
          </cell>
          <cell r="V1051">
            <v>0</v>
          </cell>
          <cell r="Y1051">
            <v>19800</v>
          </cell>
        </row>
        <row r="1052">
          <cell r="E1052">
            <v>10725</v>
          </cell>
          <cell r="F1052" t="str">
            <v>a - Entregado</v>
          </cell>
          <cell r="G1052" t="str">
            <v>13 01</v>
          </cell>
          <cell r="H1052">
            <v>41279</v>
          </cell>
          <cell r="J1052" t="str">
            <v>Diego Soto</v>
          </cell>
          <cell r="K1052">
            <v>0</v>
          </cell>
          <cell r="L1052">
            <v>1</v>
          </cell>
          <cell r="M1052">
            <v>0</v>
          </cell>
          <cell r="N1052">
            <v>3</v>
          </cell>
          <cell r="O1052" t="str">
            <v>Sofia</v>
          </cell>
          <cell r="P1052">
            <v>0</v>
          </cell>
          <cell r="Q1052">
            <v>0</v>
          </cell>
          <cell r="R1052">
            <v>0</v>
          </cell>
          <cell r="T1052">
            <v>3</v>
          </cell>
          <cell r="U1052">
            <v>41296</v>
          </cell>
          <cell r="V1052">
            <v>0</v>
          </cell>
          <cell r="Y1052">
            <v>16318</v>
          </cell>
        </row>
        <row r="1053">
          <cell r="E1053">
            <v>10726</v>
          </cell>
          <cell r="F1053" t="str">
            <v>a - Entregado</v>
          </cell>
          <cell r="G1053" t="str">
            <v>12 12</v>
          </cell>
          <cell r="J1053" t="str">
            <v>Marcela Malacrida</v>
          </cell>
          <cell r="K1053">
            <v>0</v>
          </cell>
          <cell r="L1053">
            <v>1</v>
          </cell>
          <cell r="M1053">
            <v>0</v>
          </cell>
          <cell r="N1053">
            <v>50</v>
          </cell>
          <cell r="O1053" t="str">
            <v>Sofia/Soledad</v>
          </cell>
          <cell r="P1053">
            <v>0</v>
          </cell>
          <cell r="Q1053">
            <v>0</v>
          </cell>
          <cell r="R1053">
            <v>0</v>
          </cell>
          <cell r="T1053">
            <v>50</v>
          </cell>
          <cell r="U1053">
            <v>41625</v>
          </cell>
          <cell r="V1053">
            <v>0</v>
          </cell>
          <cell r="Y1053">
            <v>1990</v>
          </cell>
        </row>
        <row r="1054">
          <cell r="E1054">
            <v>10727</v>
          </cell>
          <cell r="F1054" t="str">
            <v>a - Entregado</v>
          </cell>
          <cell r="G1054" t="str">
            <v>12 12</v>
          </cell>
          <cell r="J1054" t="str">
            <v>Paula Coballal</v>
          </cell>
          <cell r="K1054">
            <v>0</v>
          </cell>
          <cell r="L1054">
            <v>1</v>
          </cell>
          <cell r="M1054">
            <v>0</v>
          </cell>
          <cell r="N1054">
            <v>51</v>
          </cell>
          <cell r="O1054" t="str">
            <v>Wendy</v>
          </cell>
          <cell r="P1054">
            <v>0</v>
          </cell>
          <cell r="Q1054">
            <v>0</v>
          </cell>
          <cell r="R1054">
            <v>0</v>
          </cell>
          <cell r="T1054">
            <v>51</v>
          </cell>
          <cell r="U1054">
            <v>41632</v>
          </cell>
          <cell r="V1054">
            <v>0</v>
          </cell>
          <cell r="Y1054">
            <v>1592</v>
          </cell>
        </row>
        <row r="1055">
          <cell r="E1055">
            <v>10728</v>
          </cell>
          <cell r="F1055" t="str">
            <v>a - Entregado</v>
          </cell>
          <cell r="G1055" t="str">
            <v>13 02</v>
          </cell>
          <cell r="H1055">
            <v>41320</v>
          </cell>
          <cell r="J1055" t="str">
            <v>Julieta Prinsich</v>
          </cell>
          <cell r="K1055">
            <v>0</v>
          </cell>
          <cell r="L1055">
            <v>1</v>
          </cell>
          <cell r="M1055">
            <v>0</v>
          </cell>
          <cell r="N1055">
            <v>5</v>
          </cell>
          <cell r="O1055" t="str">
            <v>Wendy</v>
          </cell>
          <cell r="P1055">
            <v>0</v>
          </cell>
          <cell r="Q1055">
            <v>0</v>
          </cell>
          <cell r="R1055">
            <v>0</v>
          </cell>
          <cell r="T1055">
            <v>5</v>
          </cell>
          <cell r="U1055">
            <v>41310</v>
          </cell>
          <cell r="V1055">
            <v>0</v>
          </cell>
          <cell r="Y1055">
            <v>20549</v>
          </cell>
        </row>
        <row r="1056">
          <cell r="E1056">
            <v>10729</v>
          </cell>
          <cell r="F1056" t="str">
            <v>a - Entregado</v>
          </cell>
          <cell r="G1056" t="str">
            <v>13 02</v>
          </cell>
          <cell r="H1056">
            <v>41332</v>
          </cell>
          <cell r="J1056" t="str">
            <v>Miriam Gazdzyol / Julian Schartz</v>
          </cell>
          <cell r="K1056">
            <v>100</v>
          </cell>
          <cell r="L1056">
            <v>0.99588477366255146</v>
          </cell>
          <cell r="M1056">
            <v>0</v>
          </cell>
          <cell r="N1056">
            <v>5</v>
          </cell>
          <cell r="O1056" t="str">
            <v>Soledad/Wendy</v>
          </cell>
          <cell r="P1056">
            <v>0</v>
          </cell>
          <cell r="Q1056">
            <v>0</v>
          </cell>
          <cell r="R1056">
            <v>0</v>
          </cell>
          <cell r="T1056">
            <v>5</v>
          </cell>
          <cell r="U1056">
            <v>41310</v>
          </cell>
          <cell r="V1056">
            <v>0</v>
          </cell>
          <cell r="Y1056">
            <v>24300</v>
          </cell>
        </row>
        <row r="1057">
          <cell r="E1057">
            <v>10730</v>
          </cell>
          <cell r="F1057" t="str">
            <v>a - Entregado</v>
          </cell>
          <cell r="G1057" t="str">
            <v>12 11</v>
          </cell>
          <cell r="H1057">
            <v>41235</v>
          </cell>
          <cell r="J1057" t="str">
            <v>Fabian Alem</v>
          </cell>
          <cell r="K1057">
            <v>0</v>
          </cell>
          <cell r="L1057">
            <v>1</v>
          </cell>
          <cell r="M1057">
            <v>0</v>
          </cell>
          <cell r="N1057">
            <v>47</v>
          </cell>
          <cell r="O1057" t="str">
            <v>Sofia</v>
          </cell>
          <cell r="P1057">
            <v>0</v>
          </cell>
          <cell r="Q1057">
            <v>0</v>
          </cell>
          <cell r="R1057">
            <v>0</v>
          </cell>
          <cell r="T1057">
            <v>47</v>
          </cell>
          <cell r="U1057">
            <v>41604</v>
          </cell>
          <cell r="V1057">
            <v>0</v>
          </cell>
          <cell r="Y1057">
            <v>840</v>
          </cell>
        </row>
        <row r="1058">
          <cell r="E1058">
            <v>10731</v>
          </cell>
          <cell r="F1058" t="str">
            <v>a - Entregado</v>
          </cell>
          <cell r="G1058" t="str">
            <v>13 03</v>
          </cell>
          <cell r="H1058">
            <v>41338</v>
          </cell>
          <cell r="J1058" t="str">
            <v>Teresita</v>
          </cell>
          <cell r="K1058">
            <v>7753</v>
          </cell>
          <cell r="L1058">
            <v>0</v>
          </cell>
          <cell r="M1058">
            <v>0</v>
          </cell>
          <cell r="N1058">
            <v>5</v>
          </cell>
          <cell r="O1058" t="str">
            <v>Fede</v>
          </cell>
          <cell r="P1058">
            <v>0</v>
          </cell>
          <cell r="Q1058">
            <v>0</v>
          </cell>
          <cell r="R1058">
            <v>0</v>
          </cell>
          <cell r="S1058" t="str">
            <v>C</v>
          </cell>
          <cell r="T1058">
            <v>5</v>
          </cell>
          <cell r="U1058">
            <v>41310</v>
          </cell>
          <cell r="V1058">
            <v>0</v>
          </cell>
          <cell r="Y1058">
            <v>7753</v>
          </cell>
        </row>
        <row r="1059">
          <cell r="E1059">
            <v>10732</v>
          </cell>
          <cell r="F1059" t="str">
            <v>a - Entregado</v>
          </cell>
          <cell r="G1059" t="str">
            <v>13 01</v>
          </cell>
          <cell r="H1059">
            <v>41293</v>
          </cell>
          <cell r="J1059" t="str">
            <v>Ariadna Artopaulos</v>
          </cell>
          <cell r="K1059">
            <v>0</v>
          </cell>
          <cell r="L1059">
            <v>1</v>
          </cell>
          <cell r="M1059">
            <v>0</v>
          </cell>
          <cell r="N1059">
            <v>4</v>
          </cell>
          <cell r="O1059" t="str">
            <v>Wendy</v>
          </cell>
          <cell r="P1059">
            <v>0</v>
          </cell>
          <cell r="Q1059">
            <v>0</v>
          </cell>
          <cell r="R1059">
            <v>0</v>
          </cell>
          <cell r="T1059">
            <v>4</v>
          </cell>
          <cell r="U1059">
            <v>41303</v>
          </cell>
          <cell r="V1059">
            <v>0</v>
          </cell>
          <cell r="Y1059">
            <v>24262</v>
          </cell>
        </row>
        <row r="1060">
          <cell r="E1060">
            <v>10733</v>
          </cell>
          <cell r="F1060" t="str">
            <v>a - Entregado</v>
          </cell>
          <cell r="G1060" t="str">
            <v>13 02</v>
          </cell>
          <cell r="H1060">
            <v>41326</v>
          </cell>
          <cell r="J1060" t="str">
            <v>Roxana Sroka</v>
          </cell>
          <cell r="K1060">
            <v>0</v>
          </cell>
          <cell r="L1060">
            <v>1</v>
          </cell>
          <cell r="M1060">
            <v>0</v>
          </cell>
          <cell r="N1060">
            <v>4</v>
          </cell>
          <cell r="O1060" t="str">
            <v>Wendy</v>
          </cell>
          <cell r="P1060">
            <v>0</v>
          </cell>
          <cell r="Q1060">
            <v>0</v>
          </cell>
          <cell r="R1060">
            <v>0</v>
          </cell>
          <cell r="T1060">
            <v>4</v>
          </cell>
          <cell r="U1060">
            <v>41303</v>
          </cell>
          <cell r="V1060">
            <v>0</v>
          </cell>
          <cell r="Y1060">
            <v>15909</v>
          </cell>
        </row>
        <row r="1061">
          <cell r="E1061">
            <v>10734</v>
          </cell>
          <cell r="F1061" t="str">
            <v>a - Entregado</v>
          </cell>
          <cell r="G1061" t="str">
            <v>13 02</v>
          </cell>
          <cell r="H1061">
            <v>41321</v>
          </cell>
          <cell r="J1061" t="str">
            <v>Vanesa Navarro</v>
          </cell>
          <cell r="K1061">
            <v>0</v>
          </cell>
          <cell r="L1061">
            <v>1</v>
          </cell>
          <cell r="M1061">
            <v>0</v>
          </cell>
          <cell r="N1061">
            <v>4</v>
          </cell>
          <cell r="O1061" t="str">
            <v>Florencia</v>
          </cell>
          <cell r="P1061">
            <v>0</v>
          </cell>
          <cell r="Q1061">
            <v>0</v>
          </cell>
          <cell r="R1061">
            <v>0</v>
          </cell>
          <cell r="T1061">
            <v>4</v>
          </cell>
          <cell r="U1061">
            <v>41303</v>
          </cell>
          <cell r="V1061">
            <v>0</v>
          </cell>
          <cell r="Y1061">
            <v>8087</v>
          </cell>
        </row>
        <row r="1062">
          <cell r="E1062">
            <v>10735</v>
          </cell>
          <cell r="F1062" t="str">
            <v>a - Entregado</v>
          </cell>
          <cell r="G1062" t="str">
            <v>13 01</v>
          </cell>
          <cell r="H1062">
            <v>41298</v>
          </cell>
          <cell r="J1062" t="str">
            <v>Karina Graci</v>
          </cell>
          <cell r="K1062">
            <v>0</v>
          </cell>
          <cell r="L1062">
            <v>1</v>
          </cell>
          <cell r="M1062">
            <v>0</v>
          </cell>
          <cell r="N1062">
            <v>4</v>
          </cell>
          <cell r="O1062" t="str">
            <v>Florencia</v>
          </cell>
          <cell r="P1062" t="str">
            <v>A-6-59</v>
          </cell>
          <cell r="Q1062">
            <v>15339</v>
          </cell>
          <cell r="R1062" t="str">
            <v>2013-01-Ene</v>
          </cell>
          <cell r="T1062">
            <v>4</v>
          </cell>
          <cell r="U1062">
            <v>41303</v>
          </cell>
          <cell r="V1062">
            <v>0</v>
          </cell>
          <cell r="Y1062">
            <v>15339</v>
          </cell>
        </row>
        <row r="1063">
          <cell r="E1063">
            <v>10736</v>
          </cell>
          <cell r="F1063" t="str">
            <v>a - Entregado</v>
          </cell>
          <cell r="G1063" t="str">
            <v>13 03</v>
          </cell>
          <cell r="H1063">
            <v>41338</v>
          </cell>
          <cell r="J1063" t="str">
            <v>Rodrigo Dallefiore</v>
          </cell>
          <cell r="K1063">
            <v>0</v>
          </cell>
          <cell r="L1063">
            <v>1</v>
          </cell>
          <cell r="M1063">
            <v>0</v>
          </cell>
          <cell r="N1063">
            <v>4</v>
          </cell>
          <cell r="O1063" t="str">
            <v>Wendy</v>
          </cell>
          <cell r="P1063">
            <v>0</v>
          </cell>
          <cell r="Q1063">
            <v>0</v>
          </cell>
          <cell r="R1063">
            <v>0</v>
          </cell>
          <cell r="T1063">
            <v>4</v>
          </cell>
          <cell r="U1063">
            <v>41303</v>
          </cell>
          <cell r="V1063">
            <v>0</v>
          </cell>
          <cell r="Y1063">
            <v>24926</v>
          </cell>
        </row>
        <row r="1064">
          <cell r="E1064">
            <v>10737</v>
          </cell>
          <cell r="F1064" t="str">
            <v>a - Entregado</v>
          </cell>
          <cell r="G1064" t="str">
            <v>13 01</v>
          </cell>
          <cell r="H1064">
            <v>41302</v>
          </cell>
          <cell r="J1064" t="str">
            <v>Ricardo Auer</v>
          </cell>
          <cell r="K1064">
            <v>0</v>
          </cell>
          <cell r="L1064">
            <v>1</v>
          </cell>
          <cell r="M1064">
            <v>0</v>
          </cell>
          <cell r="N1064">
            <v>4</v>
          </cell>
          <cell r="O1064" t="str">
            <v>Florencia</v>
          </cell>
          <cell r="P1064">
            <v>0</v>
          </cell>
          <cell r="Q1064">
            <v>0</v>
          </cell>
          <cell r="R1064">
            <v>0</v>
          </cell>
          <cell r="T1064">
            <v>4</v>
          </cell>
          <cell r="U1064">
            <v>41303</v>
          </cell>
          <cell r="V1064">
            <v>0</v>
          </cell>
          <cell r="Y1064">
            <v>8900</v>
          </cell>
        </row>
        <row r="1065">
          <cell r="E1065">
            <v>10738</v>
          </cell>
          <cell r="F1065" t="str">
            <v>a - Entregado</v>
          </cell>
          <cell r="G1065" t="str">
            <v>13 03</v>
          </cell>
          <cell r="H1065">
            <v>41334</v>
          </cell>
          <cell r="J1065" t="str">
            <v>Claudia Perandones</v>
          </cell>
          <cell r="K1065">
            <v>0</v>
          </cell>
          <cell r="L1065">
            <v>1</v>
          </cell>
          <cell r="M1065">
            <v>0</v>
          </cell>
          <cell r="N1065">
            <v>4</v>
          </cell>
          <cell r="O1065" t="str">
            <v>Sofia/Soledad</v>
          </cell>
          <cell r="P1065">
            <v>0</v>
          </cell>
          <cell r="Q1065">
            <v>0</v>
          </cell>
          <cell r="R1065">
            <v>0</v>
          </cell>
          <cell r="T1065">
            <v>4</v>
          </cell>
          <cell r="U1065">
            <v>41303</v>
          </cell>
          <cell r="V1065">
            <v>0</v>
          </cell>
          <cell r="Y1065">
            <v>18560</v>
          </cell>
        </row>
        <row r="1066">
          <cell r="E1066">
            <v>10739</v>
          </cell>
          <cell r="F1066" t="str">
            <v>h - Anulado</v>
          </cell>
          <cell r="G1066" t="str">
            <v>13 01</v>
          </cell>
          <cell r="I1066" t="str">
            <v>Anulado</v>
          </cell>
          <cell r="J1066" t="str">
            <v>Teresita-anulado</v>
          </cell>
          <cell r="K1066">
            <v>0</v>
          </cell>
          <cell r="L1066">
            <v>0</v>
          </cell>
          <cell r="M1066">
            <v>0</v>
          </cell>
          <cell r="N1066">
            <v>5</v>
          </cell>
          <cell r="O1066" t="str">
            <v>Fede</v>
          </cell>
          <cell r="P1066">
            <v>0</v>
          </cell>
          <cell r="Q1066">
            <v>0</v>
          </cell>
          <cell r="R1066">
            <v>0</v>
          </cell>
          <cell r="S1066" t="str">
            <v>C</v>
          </cell>
          <cell r="T1066">
            <v>5</v>
          </cell>
          <cell r="U1066">
            <v>41310</v>
          </cell>
          <cell r="V1066">
            <v>0</v>
          </cell>
          <cell r="Y1066">
            <v>0</v>
          </cell>
        </row>
        <row r="1067">
          <cell r="E1067">
            <v>10740</v>
          </cell>
          <cell r="F1067" t="str">
            <v>a - Entregado</v>
          </cell>
          <cell r="G1067" t="str">
            <v>13 02</v>
          </cell>
          <cell r="H1067">
            <v>41320</v>
          </cell>
          <cell r="J1067" t="str">
            <v>Bianca Publiese</v>
          </cell>
          <cell r="K1067">
            <v>0.61999999999898137</v>
          </cell>
          <cell r="L1067">
            <v>0.99997455888387365</v>
          </cell>
          <cell r="M1067">
            <v>0</v>
          </cell>
          <cell r="N1067">
            <v>5</v>
          </cell>
          <cell r="O1067" t="str">
            <v>Wendy</v>
          </cell>
          <cell r="P1067">
            <v>0</v>
          </cell>
          <cell r="Q1067">
            <v>0</v>
          </cell>
          <cell r="R1067">
            <v>0</v>
          </cell>
          <cell r="T1067">
            <v>5</v>
          </cell>
          <cell r="U1067">
            <v>41310</v>
          </cell>
          <cell r="V1067">
            <v>0</v>
          </cell>
          <cell r="Y1067">
            <v>24370</v>
          </cell>
        </row>
        <row r="1068">
          <cell r="E1068">
            <v>10741</v>
          </cell>
          <cell r="F1068" t="str">
            <v>a - Entregado</v>
          </cell>
          <cell r="G1068" t="str">
            <v>13 02</v>
          </cell>
          <cell r="H1068">
            <v>41323</v>
          </cell>
          <cell r="J1068" t="str">
            <v>Teresita</v>
          </cell>
          <cell r="K1068">
            <v>1205.83</v>
          </cell>
          <cell r="L1068">
            <v>0.84247811887655133</v>
          </cell>
          <cell r="M1068">
            <v>0</v>
          </cell>
          <cell r="N1068">
            <v>5</v>
          </cell>
          <cell r="O1068" t="str">
            <v>Fede</v>
          </cell>
          <cell r="P1068">
            <v>0</v>
          </cell>
          <cell r="Q1068">
            <v>0</v>
          </cell>
          <cell r="R1068">
            <v>0</v>
          </cell>
          <cell r="S1068" t="str">
            <v>C</v>
          </cell>
          <cell r="T1068">
            <v>5</v>
          </cell>
          <cell r="U1068">
            <v>41310</v>
          </cell>
          <cell r="V1068">
            <v>0</v>
          </cell>
          <cell r="Y1068">
            <v>7655</v>
          </cell>
        </row>
        <row r="1069">
          <cell r="E1069">
            <v>10742</v>
          </cell>
          <cell r="F1069" t="str">
            <v>h - Anulado</v>
          </cell>
          <cell r="G1069" t="str">
            <v>13 01</v>
          </cell>
          <cell r="I1069" t="str">
            <v>Anulado</v>
          </cell>
          <cell r="J1069" t="str">
            <v>Teresita  ANULADO</v>
          </cell>
          <cell r="K1069">
            <v>0</v>
          </cell>
          <cell r="L1069">
            <v>0</v>
          </cell>
          <cell r="M1069">
            <v>0</v>
          </cell>
          <cell r="N1069">
            <v>5</v>
          </cell>
          <cell r="O1069" t="str">
            <v>Fede</v>
          </cell>
          <cell r="P1069">
            <v>0</v>
          </cell>
          <cell r="Q1069">
            <v>0</v>
          </cell>
          <cell r="R1069">
            <v>0</v>
          </cell>
          <cell r="S1069" t="str">
            <v>C</v>
          </cell>
          <cell r="T1069">
            <v>5</v>
          </cell>
          <cell r="U1069">
            <v>41310</v>
          </cell>
          <cell r="V1069">
            <v>0</v>
          </cell>
          <cell r="Y1069">
            <v>0</v>
          </cell>
        </row>
        <row r="1070">
          <cell r="E1070">
            <v>10743</v>
          </cell>
          <cell r="F1070" t="str">
            <v>a - Entregado</v>
          </cell>
          <cell r="G1070" t="str">
            <v>12 11</v>
          </cell>
          <cell r="H1070">
            <v>41243</v>
          </cell>
          <cell r="J1070" t="str">
            <v>Valeria Goldman</v>
          </cell>
          <cell r="K1070">
            <v>0</v>
          </cell>
          <cell r="L1070">
            <v>1</v>
          </cell>
          <cell r="M1070">
            <v>0</v>
          </cell>
          <cell r="N1070">
            <v>48</v>
          </cell>
          <cell r="O1070" t="str">
            <v>Sofia</v>
          </cell>
          <cell r="P1070">
            <v>0</v>
          </cell>
          <cell r="Q1070">
            <v>0</v>
          </cell>
          <cell r="R1070">
            <v>0</v>
          </cell>
          <cell r="T1070">
            <v>48</v>
          </cell>
          <cell r="U1070">
            <v>41611</v>
          </cell>
          <cell r="V1070">
            <v>0</v>
          </cell>
          <cell r="Y1070">
            <v>1400</v>
          </cell>
        </row>
        <row r="1071">
          <cell r="E1071">
            <v>10744</v>
          </cell>
          <cell r="F1071" t="str">
            <v>a - Entregado</v>
          </cell>
          <cell r="G1071" t="str">
            <v>13 02</v>
          </cell>
          <cell r="H1071">
            <v>41321</v>
          </cell>
          <cell r="J1071" t="str">
            <v>Fernando Guesrchuny</v>
          </cell>
          <cell r="K1071">
            <v>0</v>
          </cell>
          <cell r="L1071">
            <v>1</v>
          </cell>
          <cell r="M1071">
            <v>0</v>
          </cell>
          <cell r="N1071">
            <v>5</v>
          </cell>
          <cell r="O1071" t="str">
            <v>Soledad</v>
          </cell>
          <cell r="P1071">
            <v>0</v>
          </cell>
          <cell r="Q1071">
            <v>0</v>
          </cell>
          <cell r="R1071">
            <v>0</v>
          </cell>
          <cell r="T1071">
            <v>5</v>
          </cell>
          <cell r="U1071">
            <v>41310</v>
          </cell>
          <cell r="V1071">
            <v>0</v>
          </cell>
          <cell r="Y1071">
            <v>22044</v>
          </cell>
        </row>
        <row r="1072">
          <cell r="E1072">
            <v>10745</v>
          </cell>
          <cell r="F1072" t="str">
            <v>a - Entregado</v>
          </cell>
          <cell r="G1072" t="str">
            <v>12 11</v>
          </cell>
          <cell r="H1072">
            <v>41241</v>
          </cell>
          <cell r="J1072" t="str">
            <v>Andrea de Marco</v>
          </cell>
          <cell r="K1072">
            <v>0</v>
          </cell>
          <cell r="L1072">
            <v>1</v>
          </cell>
          <cell r="M1072">
            <v>0</v>
          </cell>
          <cell r="N1072">
            <v>48</v>
          </cell>
          <cell r="O1072" t="str">
            <v>Florencia</v>
          </cell>
          <cell r="P1072">
            <v>0</v>
          </cell>
          <cell r="Q1072">
            <v>0</v>
          </cell>
          <cell r="R1072">
            <v>0</v>
          </cell>
          <cell r="T1072">
            <v>48</v>
          </cell>
          <cell r="U1072">
            <v>41611</v>
          </cell>
          <cell r="V1072">
            <v>0</v>
          </cell>
          <cell r="Y1072">
            <v>145</v>
          </cell>
        </row>
        <row r="1073">
          <cell r="E1073">
            <v>10746</v>
          </cell>
          <cell r="F1073" t="str">
            <v>a - Entregado</v>
          </cell>
          <cell r="G1073" t="str">
            <v>12 11</v>
          </cell>
          <cell r="H1073">
            <v>41241</v>
          </cell>
          <cell r="J1073" t="str">
            <v>Estefania Lombardero</v>
          </cell>
          <cell r="K1073">
            <v>0</v>
          </cell>
          <cell r="L1073">
            <v>1</v>
          </cell>
          <cell r="M1073">
            <v>0</v>
          </cell>
          <cell r="N1073">
            <v>48</v>
          </cell>
          <cell r="O1073" t="str">
            <v>Florencia</v>
          </cell>
          <cell r="P1073">
            <v>0</v>
          </cell>
          <cell r="Q1073">
            <v>0</v>
          </cell>
          <cell r="R1073">
            <v>0</v>
          </cell>
          <cell r="T1073">
            <v>48</v>
          </cell>
          <cell r="U1073">
            <v>41611</v>
          </cell>
          <cell r="V1073">
            <v>0</v>
          </cell>
          <cell r="Y1073">
            <v>460</v>
          </cell>
        </row>
        <row r="1074">
          <cell r="E1074">
            <v>10747</v>
          </cell>
          <cell r="F1074" t="str">
            <v>a - Entregado</v>
          </cell>
          <cell r="G1074" t="str">
            <v>13 03</v>
          </cell>
          <cell r="H1074">
            <v>41339</v>
          </cell>
          <cell r="J1074" t="str">
            <v>Zulma</v>
          </cell>
          <cell r="K1074">
            <v>0</v>
          </cell>
          <cell r="L1074">
            <v>1</v>
          </cell>
          <cell r="M1074">
            <v>0</v>
          </cell>
          <cell r="N1074">
            <v>5</v>
          </cell>
          <cell r="O1074" t="str">
            <v>Wendy</v>
          </cell>
          <cell r="P1074">
            <v>0</v>
          </cell>
          <cell r="Q1074">
            <v>0</v>
          </cell>
          <cell r="R1074">
            <v>0</v>
          </cell>
          <cell r="T1074">
            <v>5</v>
          </cell>
          <cell r="U1074">
            <v>41310</v>
          </cell>
          <cell r="V1074">
            <v>0</v>
          </cell>
          <cell r="Y1074">
            <v>16000</v>
          </cell>
        </row>
        <row r="1075">
          <cell r="E1075">
            <v>10748</v>
          </cell>
          <cell r="F1075" t="str">
            <v>a - Entregado</v>
          </cell>
          <cell r="G1075" t="str">
            <v>12 12</v>
          </cell>
          <cell r="H1075">
            <v>41282</v>
          </cell>
          <cell r="J1075" t="str">
            <v>Gabriela Bucai</v>
          </cell>
          <cell r="K1075">
            <v>0</v>
          </cell>
          <cell r="L1075">
            <v>1</v>
          </cell>
          <cell r="M1075">
            <v>0</v>
          </cell>
          <cell r="N1075">
            <v>51</v>
          </cell>
          <cell r="O1075" t="str">
            <v>Florencia</v>
          </cell>
          <cell r="P1075">
            <v>0</v>
          </cell>
          <cell r="Q1075">
            <v>0</v>
          </cell>
          <cell r="R1075">
            <v>0</v>
          </cell>
          <cell r="T1075">
            <v>51</v>
          </cell>
          <cell r="U1075">
            <v>41632</v>
          </cell>
          <cell r="V1075">
            <v>0</v>
          </cell>
          <cell r="Y1075">
            <v>1590</v>
          </cell>
        </row>
        <row r="1076">
          <cell r="E1076">
            <v>10749</v>
          </cell>
          <cell r="F1076" t="str">
            <v>a - Entregado</v>
          </cell>
          <cell r="G1076" t="str">
            <v>13 02</v>
          </cell>
          <cell r="H1076">
            <v>41312</v>
          </cell>
          <cell r="J1076" t="str">
            <v>Mercedes Botto</v>
          </cell>
          <cell r="K1076">
            <v>0</v>
          </cell>
          <cell r="L1076">
            <v>1</v>
          </cell>
          <cell r="M1076">
            <v>0</v>
          </cell>
          <cell r="N1076">
            <v>5</v>
          </cell>
          <cell r="O1076" t="str">
            <v>Sofia</v>
          </cell>
          <cell r="P1076">
            <v>0</v>
          </cell>
          <cell r="Q1076">
            <v>0</v>
          </cell>
          <cell r="R1076">
            <v>0</v>
          </cell>
          <cell r="T1076">
            <v>5</v>
          </cell>
          <cell r="U1076">
            <v>41310</v>
          </cell>
          <cell r="V1076">
            <v>0</v>
          </cell>
          <cell r="Y1076">
            <v>24290</v>
          </cell>
        </row>
        <row r="1077">
          <cell r="E1077">
            <v>10750</v>
          </cell>
          <cell r="F1077" t="str">
            <v>a - Entregado</v>
          </cell>
          <cell r="G1077" t="str">
            <v>13 02</v>
          </cell>
          <cell r="H1077">
            <v>41319</v>
          </cell>
          <cell r="J1077" t="str">
            <v>Maria del Carmen Cabrera</v>
          </cell>
          <cell r="K1077">
            <v>0</v>
          </cell>
          <cell r="L1077">
            <v>1</v>
          </cell>
          <cell r="M1077">
            <v>0</v>
          </cell>
          <cell r="N1077">
            <v>2</v>
          </cell>
          <cell r="O1077" t="str">
            <v>Wendy</v>
          </cell>
          <cell r="P1077">
            <v>0</v>
          </cell>
          <cell r="Q1077">
            <v>0</v>
          </cell>
          <cell r="R1077">
            <v>0</v>
          </cell>
          <cell r="T1077">
            <v>2</v>
          </cell>
          <cell r="U1077">
            <v>41289</v>
          </cell>
          <cell r="V1077">
            <v>0</v>
          </cell>
          <cell r="Y1077">
            <v>23706</v>
          </cell>
        </row>
        <row r="1078">
          <cell r="E1078">
            <v>10751</v>
          </cell>
          <cell r="F1078" t="str">
            <v>a - Entregado</v>
          </cell>
          <cell r="G1078" t="str">
            <v>12 12</v>
          </cell>
          <cell r="H1078">
            <v>41609</v>
          </cell>
          <cell r="J1078" t="str">
            <v>Leonardo Bruzza</v>
          </cell>
          <cell r="K1078">
            <v>0</v>
          </cell>
          <cell r="L1078">
            <v>1</v>
          </cell>
          <cell r="M1078">
            <v>0</v>
          </cell>
          <cell r="N1078">
            <v>48</v>
          </cell>
          <cell r="O1078" t="str">
            <v>Wendy</v>
          </cell>
          <cell r="P1078">
            <v>0</v>
          </cell>
          <cell r="Q1078">
            <v>0</v>
          </cell>
          <cell r="R1078">
            <v>0</v>
          </cell>
          <cell r="T1078">
            <v>48</v>
          </cell>
          <cell r="U1078">
            <v>41611</v>
          </cell>
          <cell r="V1078">
            <v>0</v>
          </cell>
          <cell r="Y1078">
            <v>390</v>
          </cell>
        </row>
        <row r="1079">
          <cell r="E1079">
            <v>10752</v>
          </cell>
          <cell r="F1079" t="str">
            <v>a - Entregado</v>
          </cell>
          <cell r="G1079" t="str">
            <v>13 05</v>
          </cell>
          <cell r="J1079" t="str">
            <v>Norma Sonegas</v>
          </cell>
          <cell r="K1079">
            <v>0</v>
          </cell>
          <cell r="L1079">
            <v>1</v>
          </cell>
          <cell r="M1079">
            <v>0</v>
          </cell>
          <cell r="N1079">
            <v>7</v>
          </cell>
          <cell r="O1079" t="str">
            <v>Soledad</v>
          </cell>
          <cell r="P1079">
            <v>0</v>
          </cell>
          <cell r="Q1079">
            <v>0</v>
          </cell>
          <cell r="R1079">
            <v>0</v>
          </cell>
          <cell r="T1079">
            <v>7</v>
          </cell>
          <cell r="U1079">
            <v>41324</v>
          </cell>
          <cell r="V1079">
            <v>0</v>
          </cell>
          <cell r="Y1079">
            <v>19934</v>
          </cell>
        </row>
        <row r="1080">
          <cell r="E1080">
            <v>10753</v>
          </cell>
          <cell r="F1080" t="str">
            <v>a - Entregado</v>
          </cell>
          <cell r="G1080" t="str">
            <v>13 03</v>
          </cell>
          <cell r="H1080">
            <v>41348</v>
          </cell>
          <cell r="J1080" t="str">
            <v>Claudia Perandones</v>
          </cell>
          <cell r="K1080">
            <v>0</v>
          </cell>
          <cell r="L1080">
            <v>1</v>
          </cell>
          <cell r="M1080">
            <v>0</v>
          </cell>
          <cell r="N1080">
            <v>5</v>
          </cell>
          <cell r="O1080" t="str">
            <v>Soledad</v>
          </cell>
          <cell r="P1080">
            <v>0</v>
          </cell>
          <cell r="Q1080">
            <v>0</v>
          </cell>
          <cell r="R1080">
            <v>0</v>
          </cell>
          <cell r="T1080">
            <v>5</v>
          </cell>
          <cell r="U1080">
            <v>41310</v>
          </cell>
          <cell r="V1080">
            <v>0</v>
          </cell>
          <cell r="Y1080">
            <v>12022</v>
          </cell>
        </row>
        <row r="1081">
          <cell r="E1081">
            <v>10754</v>
          </cell>
          <cell r="F1081" t="str">
            <v>a - Entregado</v>
          </cell>
          <cell r="G1081" t="str">
            <v>13 01</v>
          </cell>
          <cell r="H1081">
            <v>41299</v>
          </cell>
          <cell r="J1081" t="str">
            <v>Gabriela</v>
          </cell>
          <cell r="K1081">
            <v>0</v>
          </cell>
          <cell r="L1081">
            <v>1</v>
          </cell>
          <cell r="M1081">
            <v>0</v>
          </cell>
          <cell r="N1081">
            <v>49</v>
          </cell>
          <cell r="O1081" t="str">
            <v>Soledad</v>
          </cell>
          <cell r="P1081">
            <v>0</v>
          </cell>
          <cell r="Q1081">
            <v>0</v>
          </cell>
          <cell r="R1081">
            <v>0</v>
          </cell>
          <cell r="T1081">
            <v>49</v>
          </cell>
          <cell r="U1081">
            <v>41618</v>
          </cell>
          <cell r="V1081">
            <v>0</v>
          </cell>
          <cell r="Y1081">
            <v>150</v>
          </cell>
        </row>
        <row r="1082">
          <cell r="E1082">
            <v>10755</v>
          </cell>
          <cell r="F1082" t="str">
            <v>a - Entregado</v>
          </cell>
          <cell r="G1082" t="str">
            <v>12 12</v>
          </cell>
          <cell r="H1082">
            <v>41250</v>
          </cell>
          <cell r="J1082" t="str">
            <v>Belen Soria</v>
          </cell>
          <cell r="K1082">
            <v>0</v>
          </cell>
          <cell r="L1082">
            <v>1</v>
          </cell>
          <cell r="M1082">
            <v>0</v>
          </cell>
          <cell r="N1082">
            <v>49</v>
          </cell>
          <cell r="O1082" t="str">
            <v>Wendy</v>
          </cell>
          <cell r="P1082">
            <v>0</v>
          </cell>
          <cell r="Q1082">
            <v>0</v>
          </cell>
          <cell r="R1082">
            <v>0</v>
          </cell>
          <cell r="T1082">
            <v>49</v>
          </cell>
          <cell r="U1082">
            <v>41618</v>
          </cell>
          <cell r="V1082">
            <v>0</v>
          </cell>
          <cell r="Y1082">
            <v>4434</v>
          </cell>
        </row>
        <row r="1083">
          <cell r="E1083">
            <v>10756</v>
          </cell>
          <cell r="F1083" t="str">
            <v>a - Entregado</v>
          </cell>
          <cell r="G1083" t="str">
            <v>13 03</v>
          </cell>
          <cell r="H1083">
            <v>41348</v>
          </cell>
          <cell r="J1083" t="str">
            <v>Gabriela Albertini</v>
          </cell>
          <cell r="K1083">
            <v>0</v>
          </cell>
          <cell r="L1083">
            <v>1</v>
          </cell>
          <cell r="M1083">
            <v>0</v>
          </cell>
          <cell r="N1083">
            <v>5</v>
          </cell>
          <cell r="O1083" t="str">
            <v>Wendy</v>
          </cell>
          <cell r="P1083">
            <v>0</v>
          </cell>
          <cell r="Q1083">
            <v>0</v>
          </cell>
          <cell r="R1083">
            <v>0</v>
          </cell>
          <cell r="T1083">
            <v>5</v>
          </cell>
          <cell r="U1083">
            <v>41310</v>
          </cell>
          <cell r="V1083">
            <v>0</v>
          </cell>
          <cell r="Y1083">
            <v>50731</v>
          </cell>
        </row>
        <row r="1084">
          <cell r="E1084">
            <v>10757</v>
          </cell>
          <cell r="F1084" t="str">
            <v>a - Entregado</v>
          </cell>
          <cell r="G1084" t="str">
            <v>13 02</v>
          </cell>
          <cell r="H1084">
            <v>41327</v>
          </cell>
          <cell r="J1084" t="str">
            <v>Mariela Sabate</v>
          </cell>
          <cell r="K1084">
            <v>0</v>
          </cell>
          <cell r="L1084">
            <v>1</v>
          </cell>
          <cell r="M1084">
            <v>0</v>
          </cell>
          <cell r="N1084">
            <v>7</v>
          </cell>
          <cell r="O1084" t="str">
            <v>Sofia/Wendy</v>
          </cell>
          <cell r="P1084">
            <v>0</v>
          </cell>
          <cell r="Q1084">
            <v>0</v>
          </cell>
          <cell r="R1084">
            <v>0</v>
          </cell>
          <cell r="T1084">
            <v>7</v>
          </cell>
          <cell r="U1084">
            <v>41324</v>
          </cell>
          <cell r="V1084">
            <v>0</v>
          </cell>
          <cell r="Y1084">
            <v>15400</v>
          </cell>
        </row>
        <row r="1085">
          <cell r="E1085">
            <v>10758</v>
          </cell>
          <cell r="F1085" t="str">
            <v>h - Anulado</v>
          </cell>
          <cell r="G1085" t="str">
            <v>13 06</v>
          </cell>
          <cell r="H1085">
            <v>41443</v>
          </cell>
          <cell r="I1085" t="str">
            <v>Anulado</v>
          </cell>
          <cell r="J1085" t="str">
            <v>Erika Chang</v>
          </cell>
          <cell r="K1085">
            <v>-6500</v>
          </cell>
          <cell r="L1085">
            <v>0</v>
          </cell>
          <cell r="M1085">
            <v>0</v>
          </cell>
          <cell r="N1085">
            <v>5</v>
          </cell>
          <cell r="O1085" t="str">
            <v>Florencia</v>
          </cell>
          <cell r="P1085">
            <v>0</v>
          </cell>
          <cell r="Q1085">
            <v>0</v>
          </cell>
          <cell r="R1085">
            <v>0</v>
          </cell>
          <cell r="T1085">
            <v>5</v>
          </cell>
          <cell r="U1085">
            <v>41310</v>
          </cell>
          <cell r="V1085">
            <v>0</v>
          </cell>
          <cell r="Y1085">
            <v>0</v>
          </cell>
        </row>
        <row r="1086">
          <cell r="E1086">
            <v>10759</v>
          </cell>
          <cell r="F1086" t="str">
            <v>a - Entregado</v>
          </cell>
          <cell r="G1086" t="str">
            <v>13 01</v>
          </cell>
          <cell r="H1086">
            <v>41278</v>
          </cell>
          <cell r="J1086" t="str">
            <v>Leandro Truanosky</v>
          </cell>
          <cell r="K1086">
            <v>0</v>
          </cell>
          <cell r="L1086">
            <v>1</v>
          </cell>
          <cell r="M1086">
            <v>0</v>
          </cell>
          <cell r="N1086">
            <v>52</v>
          </cell>
          <cell r="O1086" t="str">
            <v>Wendy</v>
          </cell>
          <cell r="P1086">
            <v>0</v>
          </cell>
          <cell r="Q1086">
            <v>0</v>
          </cell>
          <cell r="R1086">
            <v>0</v>
          </cell>
          <cell r="T1086">
            <v>52</v>
          </cell>
          <cell r="U1086">
            <v>41639</v>
          </cell>
          <cell r="V1086">
            <v>0</v>
          </cell>
          <cell r="Y1086">
            <v>610</v>
          </cell>
        </row>
        <row r="1087">
          <cell r="E1087">
            <v>10760</v>
          </cell>
          <cell r="F1087" t="str">
            <v>a - Entregado</v>
          </cell>
          <cell r="G1087" t="str">
            <v>13 03</v>
          </cell>
          <cell r="H1087">
            <v>41339</v>
          </cell>
          <cell r="J1087" t="str">
            <v>Diana Mayo</v>
          </cell>
          <cell r="K1087">
            <v>0.45999999999912689</v>
          </cell>
          <cell r="L1087">
            <v>0.99998813852144097</v>
          </cell>
          <cell r="M1087">
            <v>0</v>
          </cell>
          <cell r="N1087">
            <v>6</v>
          </cell>
          <cell r="O1087" t="str">
            <v>Florencia/Soledad</v>
          </cell>
          <cell r="P1087">
            <v>0</v>
          </cell>
          <cell r="Q1087">
            <v>0</v>
          </cell>
          <cell r="R1087">
            <v>0</v>
          </cell>
          <cell r="T1087">
            <v>6</v>
          </cell>
          <cell r="U1087">
            <v>41317</v>
          </cell>
          <cell r="V1087">
            <v>0</v>
          </cell>
          <cell r="Y1087">
            <v>38781</v>
          </cell>
        </row>
        <row r="1088">
          <cell r="E1088">
            <v>10761</v>
          </cell>
          <cell r="F1088" t="str">
            <v>a - Entregado</v>
          </cell>
          <cell r="G1088" t="str">
            <v>13 02</v>
          </cell>
          <cell r="H1088">
            <v>41312</v>
          </cell>
          <cell r="J1088" t="str">
            <v>Adrian Setton</v>
          </cell>
          <cell r="K1088">
            <v>-4</v>
          </cell>
          <cell r="L1088">
            <v>1.000076379606645</v>
          </cell>
          <cell r="M1088">
            <v>0</v>
          </cell>
          <cell r="N1088">
            <v>3</v>
          </cell>
          <cell r="O1088" t="str">
            <v>Florencia/Wendy</v>
          </cell>
          <cell r="P1088" t="str">
            <v>B-3-134-135-136</v>
          </cell>
          <cell r="Q1088">
            <v>52370</v>
          </cell>
          <cell r="R1088" t="str">
            <v>2012-12-Dic</v>
          </cell>
          <cell r="T1088">
            <v>3</v>
          </cell>
          <cell r="U1088">
            <v>41296</v>
          </cell>
          <cell r="V1088">
            <v>0</v>
          </cell>
          <cell r="Y1088">
            <v>52370</v>
          </cell>
        </row>
        <row r="1089">
          <cell r="E1089">
            <v>10762</v>
          </cell>
          <cell r="F1089" t="str">
            <v>a - Entregado</v>
          </cell>
          <cell r="G1089" t="str">
            <v>13 01</v>
          </cell>
          <cell r="H1089">
            <v>41299</v>
          </cell>
          <cell r="J1089" t="str">
            <v>Alfredo Kurchan</v>
          </cell>
          <cell r="K1089">
            <v>0</v>
          </cell>
          <cell r="L1089">
            <v>1</v>
          </cell>
          <cell r="M1089">
            <v>0</v>
          </cell>
          <cell r="N1089">
            <v>6</v>
          </cell>
          <cell r="O1089" t="str">
            <v>Sofia/Wendy</v>
          </cell>
          <cell r="P1089" t="str">
            <v>B-5-95</v>
          </cell>
          <cell r="Q1089">
            <v>14000</v>
          </cell>
          <cell r="R1089" t="str">
            <v>2013-01-Ene</v>
          </cell>
          <cell r="T1089">
            <v>6</v>
          </cell>
          <cell r="U1089">
            <v>41317</v>
          </cell>
          <cell r="V1089">
            <v>0</v>
          </cell>
          <cell r="Y1089">
            <v>28000</v>
          </cell>
        </row>
        <row r="1090">
          <cell r="E1090">
            <v>10763</v>
          </cell>
          <cell r="F1090" t="str">
            <v>a - Entregado</v>
          </cell>
          <cell r="G1090" t="str">
            <v>12 12</v>
          </cell>
          <cell r="H1090">
            <v>41263</v>
          </cell>
          <cell r="J1090" t="str">
            <v>Luis Zurino</v>
          </cell>
          <cell r="K1090">
            <v>0</v>
          </cell>
          <cell r="L1090">
            <v>1</v>
          </cell>
          <cell r="M1090">
            <v>0</v>
          </cell>
          <cell r="N1090">
            <v>50</v>
          </cell>
          <cell r="O1090" t="str">
            <v>Sofia</v>
          </cell>
          <cell r="P1090" t="str">
            <v>A-5-80</v>
          </cell>
          <cell r="Q1090">
            <v>1760.01</v>
          </cell>
          <cell r="R1090" t="str">
            <v>2012-12-Dic</v>
          </cell>
          <cell r="T1090">
            <v>50</v>
          </cell>
          <cell r="U1090">
            <v>41625</v>
          </cell>
          <cell r="V1090">
            <v>0</v>
          </cell>
          <cell r="Y1090">
            <v>1760</v>
          </cell>
        </row>
        <row r="1091">
          <cell r="E1091">
            <v>10764</v>
          </cell>
          <cell r="F1091" t="str">
            <v>a - Entregado</v>
          </cell>
          <cell r="G1091" t="str">
            <v>13 02</v>
          </cell>
          <cell r="H1091">
            <v>41330</v>
          </cell>
          <cell r="J1091" t="str">
            <v>Leonardo Fullone</v>
          </cell>
          <cell r="K1091">
            <v>0</v>
          </cell>
          <cell r="L1091">
            <v>1</v>
          </cell>
          <cell r="M1091">
            <v>0</v>
          </cell>
          <cell r="N1091">
            <v>6</v>
          </cell>
          <cell r="O1091" t="str">
            <v>Florencia</v>
          </cell>
          <cell r="P1091">
            <v>0</v>
          </cell>
          <cell r="Q1091">
            <v>0</v>
          </cell>
          <cell r="R1091">
            <v>0</v>
          </cell>
          <cell r="T1091">
            <v>6</v>
          </cell>
          <cell r="U1091">
            <v>41317</v>
          </cell>
          <cell r="V1091">
            <v>0</v>
          </cell>
          <cell r="Y1091">
            <v>14574</v>
          </cell>
        </row>
        <row r="1092">
          <cell r="E1092">
            <v>10765</v>
          </cell>
          <cell r="F1092" t="str">
            <v>a - Entregado</v>
          </cell>
          <cell r="G1092" t="str">
            <v>13 02</v>
          </cell>
          <cell r="H1092">
            <v>41332</v>
          </cell>
          <cell r="J1092" t="str">
            <v>Laura Perez Roldan</v>
          </cell>
          <cell r="K1092">
            <v>0</v>
          </cell>
          <cell r="L1092">
            <v>1</v>
          </cell>
          <cell r="M1092">
            <v>0</v>
          </cell>
          <cell r="N1092">
            <v>6</v>
          </cell>
          <cell r="O1092" t="str">
            <v>Wendy</v>
          </cell>
          <cell r="P1092">
            <v>0</v>
          </cell>
          <cell r="Q1092">
            <v>0</v>
          </cell>
          <cell r="R1092">
            <v>0</v>
          </cell>
          <cell r="T1092">
            <v>6</v>
          </cell>
          <cell r="U1092">
            <v>41317</v>
          </cell>
          <cell r="V1092">
            <v>0</v>
          </cell>
          <cell r="Y1092">
            <v>13602</v>
          </cell>
        </row>
        <row r="1093">
          <cell r="E1093">
            <v>10766</v>
          </cell>
          <cell r="F1093" t="str">
            <v>a - Entregado</v>
          </cell>
          <cell r="G1093" t="str">
            <v>13 02</v>
          </cell>
          <cell r="H1093">
            <v>41326</v>
          </cell>
          <cell r="J1093" t="str">
            <v>Nahuel Cabrera</v>
          </cell>
          <cell r="K1093">
            <v>0</v>
          </cell>
          <cell r="L1093">
            <v>1</v>
          </cell>
          <cell r="M1093">
            <v>0</v>
          </cell>
          <cell r="N1093">
            <v>6</v>
          </cell>
          <cell r="O1093" t="str">
            <v>Sofia/Wendy</v>
          </cell>
          <cell r="P1093">
            <v>0</v>
          </cell>
          <cell r="Q1093">
            <v>0</v>
          </cell>
          <cell r="R1093">
            <v>0</v>
          </cell>
          <cell r="T1093">
            <v>6</v>
          </cell>
          <cell r="U1093">
            <v>41317</v>
          </cell>
          <cell r="V1093">
            <v>0</v>
          </cell>
          <cell r="Y1093">
            <v>5570</v>
          </cell>
        </row>
        <row r="1094">
          <cell r="E1094">
            <v>10767</v>
          </cell>
          <cell r="F1094" t="str">
            <v>a - Entregado</v>
          </cell>
          <cell r="G1094" t="str">
            <v>13 04</v>
          </cell>
          <cell r="H1094">
            <v>41369</v>
          </cell>
          <cell r="J1094" t="str">
            <v>Malva</v>
          </cell>
          <cell r="K1094">
            <v>0</v>
          </cell>
          <cell r="L1094">
            <v>1</v>
          </cell>
          <cell r="M1094">
            <v>0</v>
          </cell>
          <cell r="N1094">
            <v>6</v>
          </cell>
          <cell r="O1094" t="str">
            <v>Sofia/Wendy</v>
          </cell>
          <cell r="P1094">
            <v>0</v>
          </cell>
          <cell r="Q1094">
            <v>0</v>
          </cell>
          <cell r="R1094">
            <v>0</v>
          </cell>
          <cell r="T1094">
            <v>6</v>
          </cell>
          <cell r="U1094">
            <v>41317</v>
          </cell>
          <cell r="V1094">
            <v>0</v>
          </cell>
          <cell r="Y1094">
            <v>7452</v>
          </cell>
        </row>
        <row r="1095">
          <cell r="E1095">
            <v>10768</v>
          </cell>
          <cell r="F1095" t="str">
            <v>a - Entregado</v>
          </cell>
          <cell r="G1095" t="str">
            <v>13 01</v>
          </cell>
          <cell r="H1095">
            <v>41304</v>
          </cell>
          <cell r="J1095" t="str">
            <v>Maria Teresa Malachevsky</v>
          </cell>
          <cell r="K1095">
            <v>0</v>
          </cell>
          <cell r="L1095">
            <v>1</v>
          </cell>
          <cell r="M1095">
            <v>0</v>
          </cell>
          <cell r="N1095">
            <v>2</v>
          </cell>
          <cell r="O1095" t="str">
            <v>Wendy</v>
          </cell>
          <cell r="P1095">
            <v>0</v>
          </cell>
          <cell r="Q1095">
            <v>0</v>
          </cell>
          <cell r="R1095">
            <v>0</v>
          </cell>
          <cell r="T1095">
            <v>2</v>
          </cell>
          <cell r="U1095">
            <v>41289</v>
          </cell>
          <cell r="V1095">
            <v>0</v>
          </cell>
          <cell r="Y1095">
            <v>7202</v>
          </cell>
        </row>
        <row r="1096">
          <cell r="E1096">
            <v>10769</v>
          </cell>
          <cell r="F1096" t="str">
            <v>a - Entregado</v>
          </cell>
          <cell r="G1096" t="str">
            <v>13 02</v>
          </cell>
          <cell r="H1096">
            <v>41333</v>
          </cell>
          <cell r="J1096" t="str">
            <v>Laura Algaze</v>
          </cell>
          <cell r="K1096">
            <v>0</v>
          </cell>
          <cell r="L1096">
            <v>1</v>
          </cell>
          <cell r="M1096">
            <v>0</v>
          </cell>
          <cell r="N1096">
            <v>7</v>
          </cell>
          <cell r="O1096" t="str">
            <v>Sofia/Wendy</v>
          </cell>
          <cell r="P1096">
            <v>0</v>
          </cell>
          <cell r="Q1096">
            <v>0</v>
          </cell>
          <cell r="R1096">
            <v>0</v>
          </cell>
          <cell r="T1096">
            <v>7</v>
          </cell>
          <cell r="U1096">
            <v>41324</v>
          </cell>
          <cell r="V1096">
            <v>0</v>
          </cell>
          <cell r="Y1096">
            <v>5552</v>
          </cell>
        </row>
        <row r="1097">
          <cell r="E1097">
            <v>10770</v>
          </cell>
          <cell r="F1097" t="str">
            <v>a - Entregado</v>
          </cell>
          <cell r="G1097" t="str">
            <v>13 01</v>
          </cell>
          <cell r="H1097">
            <v>41304</v>
          </cell>
          <cell r="J1097" t="str">
            <v>Adriana Crosignani</v>
          </cell>
          <cell r="K1097">
            <v>0</v>
          </cell>
          <cell r="L1097">
            <v>1</v>
          </cell>
          <cell r="M1097">
            <v>0</v>
          </cell>
          <cell r="N1097">
            <v>52</v>
          </cell>
          <cell r="O1097" t="str">
            <v>Florencia/Soledad</v>
          </cell>
          <cell r="P1097" t="str">
            <v>A-6-62</v>
          </cell>
          <cell r="Q1097">
            <v>1450</v>
          </cell>
          <cell r="R1097" t="str">
            <v>2013-01-Ene</v>
          </cell>
          <cell r="T1097">
            <v>52</v>
          </cell>
          <cell r="U1097">
            <v>41639</v>
          </cell>
          <cell r="V1097">
            <v>0</v>
          </cell>
          <cell r="Y1097">
            <v>1650</v>
          </cell>
        </row>
        <row r="1098">
          <cell r="E1098">
            <v>10771</v>
          </cell>
          <cell r="F1098" t="str">
            <v>h - Anulado</v>
          </cell>
          <cell r="G1098" t="str">
            <v>13 01</v>
          </cell>
          <cell r="H1098">
            <v>41299</v>
          </cell>
          <cell r="I1098" t="str">
            <v>Anulado</v>
          </cell>
          <cell r="J1098" t="str">
            <v>Andrea Gurovich</v>
          </cell>
          <cell r="K1098">
            <v>0</v>
          </cell>
          <cell r="L1098">
            <v>0</v>
          </cell>
          <cell r="M1098">
            <v>0</v>
          </cell>
          <cell r="N1098">
            <v>7</v>
          </cell>
          <cell r="O1098" t="str">
            <v>Florencia</v>
          </cell>
          <cell r="P1098">
            <v>0</v>
          </cell>
          <cell r="Q1098">
            <v>0</v>
          </cell>
          <cell r="R1098">
            <v>0</v>
          </cell>
          <cell r="T1098">
            <v>7</v>
          </cell>
          <cell r="U1098">
            <v>41324</v>
          </cell>
          <cell r="V1098">
            <v>0</v>
          </cell>
          <cell r="Y1098">
            <v>0</v>
          </cell>
        </row>
        <row r="1099">
          <cell r="E1099">
            <v>10772</v>
          </cell>
          <cell r="F1099" t="str">
            <v>a - Entregado</v>
          </cell>
          <cell r="G1099" t="str">
            <v>13 03</v>
          </cell>
          <cell r="H1099">
            <v>41352</v>
          </cell>
          <cell r="J1099" t="str">
            <v>Enrique Gallego</v>
          </cell>
          <cell r="K1099">
            <v>0</v>
          </cell>
          <cell r="L1099">
            <v>1</v>
          </cell>
          <cell r="M1099">
            <v>0</v>
          </cell>
          <cell r="N1099">
            <v>7</v>
          </cell>
          <cell r="O1099" t="str">
            <v>Florencia</v>
          </cell>
          <cell r="P1099">
            <v>0</v>
          </cell>
          <cell r="Q1099">
            <v>0</v>
          </cell>
          <cell r="R1099">
            <v>0</v>
          </cell>
          <cell r="T1099">
            <v>7</v>
          </cell>
          <cell r="U1099">
            <v>41324</v>
          </cell>
          <cell r="V1099">
            <v>0</v>
          </cell>
          <cell r="Y1099">
            <v>18886</v>
          </cell>
        </row>
        <row r="1100">
          <cell r="E1100">
            <v>10773</v>
          </cell>
          <cell r="F1100" t="str">
            <v>h - Anulado</v>
          </cell>
          <cell r="I1100" t="str">
            <v>Anulado</v>
          </cell>
          <cell r="J1100" t="str">
            <v>ANULADA</v>
          </cell>
          <cell r="K1100">
            <v>0</v>
          </cell>
          <cell r="L1100">
            <v>0</v>
          </cell>
          <cell r="M1100">
            <v>0</v>
          </cell>
          <cell r="N1100">
            <v>50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T1100">
            <v>50</v>
          </cell>
          <cell r="U1100">
            <v>41625</v>
          </cell>
          <cell r="V1100">
            <v>0</v>
          </cell>
          <cell r="Y1100">
            <v>0</v>
          </cell>
        </row>
        <row r="1101">
          <cell r="E1101">
            <v>10774</v>
          </cell>
          <cell r="F1101" t="str">
            <v>a - Entregado</v>
          </cell>
          <cell r="G1101" t="str">
            <v>13 02</v>
          </cell>
          <cell r="H1101">
            <v>41330</v>
          </cell>
          <cell r="J1101" t="str">
            <v>Cintia Kantor</v>
          </cell>
          <cell r="K1101">
            <v>0</v>
          </cell>
          <cell r="L1101">
            <v>1</v>
          </cell>
          <cell r="M1101">
            <v>0</v>
          </cell>
          <cell r="N1101">
            <v>7</v>
          </cell>
          <cell r="O1101" t="str">
            <v>Sofia</v>
          </cell>
          <cell r="P1101">
            <v>0</v>
          </cell>
          <cell r="Q1101">
            <v>0</v>
          </cell>
          <cell r="R1101">
            <v>0</v>
          </cell>
          <cell r="T1101">
            <v>7</v>
          </cell>
          <cell r="U1101">
            <v>41324</v>
          </cell>
          <cell r="V1101">
            <v>0</v>
          </cell>
          <cell r="Y1101">
            <v>19871</v>
          </cell>
        </row>
        <row r="1102">
          <cell r="E1102">
            <v>10775</v>
          </cell>
          <cell r="F1102" t="str">
            <v>a - Entregado</v>
          </cell>
          <cell r="G1102" t="str">
            <v>13 01</v>
          </cell>
          <cell r="H1102">
            <v>41304</v>
          </cell>
          <cell r="J1102" t="str">
            <v>Doly Rodriguez Scolnni</v>
          </cell>
          <cell r="K1102">
            <v>0</v>
          </cell>
          <cell r="L1102">
            <v>1</v>
          </cell>
          <cell r="M1102">
            <v>0</v>
          </cell>
          <cell r="N1102">
            <v>2</v>
          </cell>
          <cell r="O1102" t="str">
            <v>Sofia/Wendy</v>
          </cell>
          <cell r="P1102">
            <v>0</v>
          </cell>
          <cell r="Q1102">
            <v>0</v>
          </cell>
          <cell r="R1102">
            <v>0</v>
          </cell>
          <cell r="T1102">
            <v>2</v>
          </cell>
          <cell r="U1102">
            <v>41289</v>
          </cell>
          <cell r="V1102">
            <v>0</v>
          </cell>
          <cell r="Y1102">
            <v>1592</v>
          </cell>
        </row>
        <row r="1103">
          <cell r="E1103">
            <v>10776</v>
          </cell>
          <cell r="F1103" t="str">
            <v>a - Entregado</v>
          </cell>
          <cell r="G1103" t="str">
            <v>13 02</v>
          </cell>
          <cell r="H1103">
            <v>41323</v>
          </cell>
          <cell r="J1103" t="str">
            <v>Karina Chichisola</v>
          </cell>
          <cell r="K1103">
            <v>0</v>
          </cell>
          <cell r="L1103">
            <v>1</v>
          </cell>
          <cell r="M1103">
            <v>0</v>
          </cell>
          <cell r="N1103">
            <v>5</v>
          </cell>
          <cell r="O1103" t="str">
            <v>Wendy</v>
          </cell>
          <cell r="P1103">
            <v>0</v>
          </cell>
          <cell r="Q1103">
            <v>0</v>
          </cell>
          <cell r="R1103">
            <v>0</v>
          </cell>
          <cell r="T1103">
            <v>5</v>
          </cell>
          <cell r="U1103">
            <v>41310</v>
          </cell>
          <cell r="V1103">
            <v>0</v>
          </cell>
          <cell r="Y1103">
            <v>34482</v>
          </cell>
        </row>
        <row r="1104">
          <cell r="E1104">
            <v>10777</v>
          </cell>
          <cell r="F1104" t="str">
            <v>a - Entregado</v>
          </cell>
          <cell r="G1104" t="str">
            <v>12 12</v>
          </cell>
          <cell r="H1104">
            <v>41261</v>
          </cell>
          <cell r="J1104" t="str">
            <v>Fernando</v>
          </cell>
          <cell r="K1104">
            <v>0</v>
          </cell>
          <cell r="L1104">
            <v>1</v>
          </cell>
          <cell r="M1104">
            <v>0</v>
          </cell>
          <cell r="N1104">
            <v>51</v>
          </cell>
          <cell r="O1104" t="str">
            <v>Florencia</v>
          </cell>
          <cell r="P1104">
            <v>0</v>
          </cell>
          <cell r="Q1104">
            <v>0</v>
          </cell>
          <cell r="R1104">
            <v>0</v>
          </cell>
          <cell r="T1104">
            <v>51</v>
          </cell>
          <cell r="U1104">
            <v>41632</v>
          </cell>
          <cell r="V1104">
            <v>0</v>
          </cell>
          <cell r="Y1104">
            <v>244</v>
          </cell>
        </row>
        <row r="1105">
          <cell r="E1105">
            <v>10778</v>
          </cell>
          <cell r="F1105" t="str">
            <v>a - Entregado</v>
          </cell>
          <cell r="G1105" t="str">
            <v>13 03</v>
          </cell>
          <cell r="H1105">
            <v>41344</v>
          </cell>
          <cell r="J1105" t="str">
            <v>Maribel Arias</v>
          </cell>
          <cell r="K1105">
            <v>0</v>
          </cell>
          <cell r="L1105">
            <v>1</v>
          </cell>
          <cell r="M1105">
            <v>0</v>
          </cell>
          <cell r="N1105">
            <v>7</v>
          </cell>
          <cell r="O1105" t="str">
            <v>Wendy</v>
          </cell>
          <cell r="P1105">
            <v>0</v>
          </cell>
          <cell r="Q1105">
            <v>0</v>
          </cell>
          <cell r="R1105">
            <v>0</v>
          </cell>
          <cell r="T1105">
            <v>7</v>
          </cell>
          <cell r="U1105">
            <v>41324</v>
          </cell>
          <cell r="V1105">
            <v>0</v>
          </cell>
          <cell r="Y1105">
            <v>16850</v>
          </cell>
        </row>
        <row r="1106">
          <cell r="E1106">
            <v>10779</v>
          </cell>
          <cell r="F1106" t="str">
            <v>a - Entregado</v>
          </cell>
          <cell r="G1106" t="str">
            <v>13 03</v>
          </cell>
          <cell r="H1106">
            <v>41361</v>
          </cell>
          <cell r="J1106" t="str">
            <v>Fernando Bognato</v>
          </cell>
          <cell r="K1106">
            <v>0</v>
          </cell>
          <cell r="L1106">
            <v>1</v>
          </cell>
          <cell r="M1106">
            <v>0</v>
          </cell>
          <cell r="N1106">
            <v>8</v>
          </cell>
          <cell r="O1106" t="str">
            <v>Soledad</v>
          </cell>
          <cell r="P1106">
            <v>0</v>
          </cell>
          <cell r="Q1106">
            <v>0</v>
          </cell>
          <cell r="R1106">
            <v>0</v>
          </cell>
          <cell r="T1106">
            <v>8</v>
          </cell>
          <cell r="U1106">
            <v>41331</v>
          </cell>
          <cell r="V1106">
            <v>0</v>
          </cell>
          <cell r="Y1106">
            <v>6970</v>
          </cell>
        </row>
        <row r="1107">
          <cell r="E1107">
            <v>10780</v>
          </cell>
          <cell r="F1107" t="str">
            <v>a - Entregado</v>
          </cell>
          <cell r="G1107" t="str">
            <v>12 12</v>
          </cell>
          <cell r="H1107">
            <v>41264</v>
          </cell>
          <cell r="J1107" t="str">
            <v>Rudolf Buxhoeveden (EXPRESS)</v>
          </cell>
          <cell r="K1107">
            <v>0</v>
          </cell>
          <cell r="L1107">
            <v>1</v>
          </cell>
          <cell r="M1107">
            <v>0</v>
          </cell>
          <cell r="N1107">
            <v>52</v>
          </cell>
          <cell r="O1107" t="str">
            <v>Florencia/Wendy</v>
          </cell>
          <cell r="P1107">
            <v>0</v>
          </cell>
          <cell r="Q1107">
            <v>0</v>
          </cell>
          <cell r="R1107">
            <v>0</v>
          </cell>
          <cell r="T1107">
            <v>52</v>
          </cell>
          <cell r="U1107">
            <v>41639</v>
          </cell>
          <cell r="V1107">
            <v>0</v>
          </cell>
          <cell r="Y1107">
            <v>6110</v>
          </cell>
        </row>
        <row r="1108">
          <cell r="E1108">
            <v>10781</v>
          </cell>
          <cell r="F1108" t="str">
            <v>a - Entregado</v>
          </cell>
          <cell r="G1108" t="str">
            <v>12 12</v>
          </cell>
          <cell r="H1108">
            <v>41269</v>
          </cell>
          <cell r="J1108" t="str">
            <v>Franco de Pietra (EXPRESS)</v>
          </cell>
          <cell r="K1108">
            <v>0</v>
          </cell>
          <cell r="L1108">
            <v>1</v>
          </cell>
          <cell r="M1108">
            <v>0</v>
          </cell>
          <cell r="N1108">
            <v>50</v>
          </cell>
          <cell r="O1108" t="str">
            <v>Wendy</v>
          </cell>
          <cell r="P1108">
            <v>0</v>
          </cell>
          <cell r="Q1108">
            <v>0</v>
          </cell>
          <cell r="R1108">
            <v>0</v>
          </cell>
          <cell r="T1108">
            <v>50</v>
          </cell>
          <cell r="U1108">
            <v>41625</v>
          </cell>
          <cell r="V1108">
            <v>0</v>
          </cell>
          <cell r="Y1108">
            <v>6422</v>
          </cell>
        </row>
        <row r="1109">
          <cell r="E1109">
            <v>10782</v>
          </cell>
          <cell r="F1109" t="str">
            <v>a - Entregado</v>
          </cell>
          <cell r="G1109" t="str">
            <v>13 01</v>
          </cell>
          <cell r="H1109">
            <v>41280</v>
          </cell>
          <cell r="J1109" t="str">
            <v>Garufalo Carlos</v>
          </cell>
          <cell r="K1109">
            <v>0</v>
          </cell>
          <cell r="L1109">
            <v>1</v>
          </cell>
          <cell r="M1109">
            <v>0</v>
          </cell>
          <cell r="N1109">
            <v>1</v>
          </cell>
          <cell r="O1109" t="str">
            <v>Wendy</v>
          </cell>
          <cell r="P1109">
            <v>0</v>
          </cell>
          <cell r="Q1109">
            <v>0</v>
          </cell>
          <cell r="R1109">
            <v>0</v>
          </cell>
          <cell r="T1109">
            <v>1</v>
          </cell>
          <cell r="U1109">
            <v>41282</v>
          </cell>
          <cell r="V1109">
            <v>0</v>
          </cell>
          <cell r="Y1109">
            <v>3771</v>
          </cell>
        </row>
        <row r="1110">
          <cell r="E1110">
            <v>10783</v>
          </cell>
          <cell r="F1110" t="str">
            <v>a - Entregado</v>
          </cell>
          <cell r="G1110" t="str">
            <v>13 03</v>
          </cell>
          <cell r="H1110">
            <v>41351</v>
          </cell>
          <cell r="J1110" t="str">
            <v>Arq. Ariel Schapiro</v>
          </cell>
          <cell r="K1110">
            <v>0</v>
          </cell>
          <cell r="L1110">
            <v>1</v>
          </cell>
          <cell r="M1110">
            <v>0</v>
          </cell>
          <cell r="N1110">
            <v>8</v>
          </cell>
          <cell r="O1110" t="str">
            <v>Wendy</v>
          </cell>
          <cell r="P1110">
            <v>0</v>
          </cell>
          <cell r="Q1110">
            <v>0</v>
          </cell>
          <cell r="R1110">
            <v>0</v>
          </cell>
          <cell r="T1110">
            <v>8</v>
          </cell>
          <cell r="U1110">
            <v>41331</v>
          </cell>
          <cell r="V1110">
            <v>0</v>
          </cell>
          <cell r="Y1110">
            <v>18000</v>
          </cell>
        </row>
        <row r="1111">
          <cell r="E1111">
            <v>10784</v>
          </cell>
          <cell r="F1111" t="str">
            <v>a - Entregado</v>
          </cell>
          <cell r="G1111" t="str">
            <v>13 01</v>
          </cell>
          <cell r="H1111">
            <v>41285</v>
          </cell>
          <cell r="J1111" t="str">
            <v>Juliana Tablado</v>
          </cell>
          <cell r="K1111">
            <v>600</v>
          </cell>
          <cell r="L1111">
            <v>0.77409638554216864</v>
          </cell>
          <cell r="M1111">
            <v>0</v>
          </cell>
          <cell r="N1111">
            <v>4</v>
          </cell>
          <cell r="O1111" t="str">
            <v>Sofia</v>
          </cell>
          <cell r="P1111">
            <v>0</v>
          </cell>
          <cell r="Q1111">
            <v>0</v>
          </cell>
          <cell r="R1111">
            <v>0</v>
          </cell>
          <cell r="T1111">
            <v>4</v>
          </cell>
          <cell r="U1111">
            <v>41303</v>
          </cell>
          <cell r="V1111">
            <v>0</v>
          </cell>
          <cell r="Y1111">
            <v>2656</v>
          </cell>
        </row>
        <row r="1112">
          <cell r="E1112">
            <v>10785</v>
          </cell>
          <cell r="F1112" t="str">
            <v>a - Entregado</v>
          </cell>
          <cell r="G1112" t="str">
            <v>13 03</v>
          </cell>
          <cell r="H1112">
            <v>41335</v>
          </cell>
          <cell r="J1112" t="str">
            <v>Paula Cuna</v>
          </cell>
          <cell r="K1112">
            <v>198</v>
          </cell>
          <cell r="L1112">
            <v>0.98871794871794871</v>
          </cell>
          <cell r="M1112">
            <v>0</v>
          </cell>
          <cell r="N1112">
            <v>8</v>
          </cell>
          <cell r="O1112" t="str">
            <v>Florencia/Wendy</v>
          </cell>
          <cell r="P1112">
            <v>0</v>
          </cell>
          <cell r="Q1112">
            <v>0</v>
          </cell>
          <cell r="R1112">
            <v>0</v>
          </cell>
          <cell r="T1112">
            <v>8</v>
          </cell>
          <cell r="U1112">
            <v>41331</v>
          </cell>
          <cell r="V1112">
            <v>0</v>
          </cell>
          <cell r="Y1112">
            <v>17550</v>
          </cell>
        </row>
        <row r="1113">
          <cell r="E1113">
            <v>10786</v>
          </cell>
          <cell r="F1113" t="str">
            <v>a - Entregado</v>
          </cell>
          <cell r="G1113" t="str">
            <v>13 03</v>
          </cell>
          <cell r="H1113">
            <v>41358</v>
          </cell>
          <cell r="J1113" t="str">
            <v>Matias Favareto</v>
          </cell>
          <cell r="K1113">
            <v>-1</v>
          </cell>
          <cell r="L1113">
            <v>1.0000485460459245</v>
          </cell>
          <cell r="M1113">
            <v>0</v>
          </cell>
          <cell r="N1113">
            <v>7</v>
          </cell>
          <cell r="O1113" t="str">
            <v>Soledad</v>
          </cell>
          <cell r="P1113">
            <v>0</v>
          </cell>
          <cell r="Q1113">
            <v>0</v>
          </cell>
          <cell r="R1113">
            <v>0</v>
          </cell>
          <cell r="T1113">
            <v>7</v>
          </cell>
          <cell r="U1113">
            <v>41324</v>
          </cell>
          <cell r="V1113">
            <v>0</v>
          </cell>
          <cell r="Y1113">
            <v>20599</v>
          </cell>
        </row>
        <row r="1114">
          <cell r="E1114">
            <v>10787</v>
          </cell>
          <cell r="F1114" t="str">
            <v>a - Entregado</v>
          </cell>
          <cell r="G1114" t="str">
            <v>13 02</v>
          </cell>
          <cell r="J1114" t="str">
            <v>Alejadra Garcia</v>
          </cell>
          <cell r="K1114">
            <v>0</v>
          </cell>
          <cell r="L1114">
            <v>1</v>
          </cell>
          <cell r="M1114">
            <v>0</v>
          </cell>
          <cell r="N1114">
            <v>4</v>
          </cell>
          <cell r="O1114" t="str">
            <v>Florencia</v>
          </cell>
          <cell r="P1114">
            <v>0</v>
          </cell>
          <cell r="Q1114">
            <v>0</v>
          </cell>
          <cell r="R1114">
            <v>0</v>
          </cell>
          <cell r="T1114">
            <v>4</v>
          </cell>
          <cell r="U1114">
            <v>41303</v>
          </cell>
          <cell r="V1114">
            <v>0</v>
          </cell>
          <cell r="Y1114">
            <v>3484</v>
          </cell>
        </row>
        <row r="1115">
          <cell r="E1115">
            <v>10788</v>
          </cell>
          <cell r="F1115" t="str">
            <v>a - Entregado</v>
          </cell>
          <cell r="G1115" t="str">
            <v>13 02</v>
          </cell>
          <cell r="H1115">
            <v>41313</v>
          </cell>
          <cell r="J1115" t="str">
            <v>Guillermina Velarde</v>
          </cell>
          <cell r="K1115">
            <v>0</v>
          </cell>
          <cell r="L1115">
            <v>1</v>
          </cell>
          <cell r="M1115">
            <v>0</v>
          </cell>
          <cell r="N1115">
            <v>3</v>
          </cell>
          <cell r="O1115" t="str">
            <v>Wendy</v>
          </cell>
          <cell r="P1115">
            <v>0</v>
          </cell>
          <cell r="Q1115">
            <v>0</v>
          </cell>
          <cell r="R1115">
            <v>0</v>
          </cell>
          <cell r="T1115">
            <v>3</v>
          </cell>
          <cell r="U1115">
            <v>41296</v>
          </cell>
          <cell r="V1115">
            <v>0</v>
          </cell>
          <cell r="Y1115">
            <v>2450</v>
          </cell>
        </row>
        <row r="1116">
          <cell r="E1116">
            <v>10789</v>
          </cell>
          <cell r="F1116" t="str">
            <v>h - Anulado</v>
          </cell>
          <cell r="G1116" t="str">
            <v>13 03</v>
          </cell>
          <cell r="I1116" t="str">
            <v>Anulado</v>
          </cell>
          <cell r="J1116" t="str">
            <v>Andrea Bousky ANULADO</v>
          </cell>
          <cell r="K1116">
            <v>-100</v>
          </cell>
          <cell r="L1116">
            <v>0</v>
          </cell>
          <cell r="M1116">
            <v>0</v>
          </cell>
          <cell r="N1116">
            <v>9</v>
          </cell>
          <cell r="O1116" t="str">
            <v>Wendy</v>
          </cell>
          <cell r="P1116">
            <v>0</v>
          </cell>
          <cell r="Q1116">
            <v>0</v>
          </cell>
          <cell r="R1116">
            <v>0</v>
          </cell>
          <cell r="T1116">
            <v>9</v>
          </cell>
          <cell r="U1116">
            <v>41338</v>
          </cell>
          <cell r="V1116">
            <v>0</v>
          </cell>
          <cell r="Y1116">
            <v>0</v>
          </cell>
        </row>
        <row r="1117">
          <cell r="E1117">
            <v>10790</v>
          </cell>
          <cell r="F1117" t="str">
            <v>a - Entregado</v>
          </cell>
          <cell r="G1117" t="str">
            <v>13 02</v>
          </cell>
          <cell r="H1117">
            <v>41330</v>
          </cell>
          <cell r="J1117" t="str">
            <v>Francisco Barreto</v>
          </cell>
          <cell r="K1117">
            <v>0</v>
          </cell>
          <cell r="L1117">
            <v>1</v>
          </cell>
          <cell r="M1117">
            <v>0</v>
          </cell>
          <cell r="N1117">
            <v>7</v>
          </cell>
          <cell r="O1117" t="str">
            <v>Florencia/Wendy</v>
          </cell>
          <cell r="P1117">
            <v>0</v>
          </cell>
          <cell r="Q1117">
            <v>0</v>
          </cell>
          <cell r="R1117">
            <v>0</v>
          </cell>
          <cell r="T1117">
            <v>7</v>
          </cell>
          <cell r="U1117">
            <v>41324</v>
          </cell>
          <cell r="V1117">
            <v>0</v>
          </cell>
          <cell r="Y1117">
            <v>11830</v>
          </cell>
        </row>
        <row r="1118">
          <cell r="E1118">
            <v>10791</v>
          </cell>
          <cell r="F1118" t="str">
            <v>a - Entregado</v>
          </cell>
          <cell r="G1118" t="str">
            <v>13 01</v>
          </cell>
          <cell r="H1118">
            <v>41293</v>
          </cell>
          <cell r="J1118" t="str">
            <v>Silvina Perrota</v>
          </cell>
          <cell r="K1118">
            <v>-0.50999999999999091</v>
          </cell>
          <cell r="L1118">
            <v>1.0002569269521411</v>
          </cell>
          <cell r="M1118">
            <v>0</v>
          </cell>
          <cell r="N1118">
            <v>3</v>
          </cell>
          <cell r="O1118" t="str">
            <v>Outlet</v>
          </cell>
          <cell r="P1118">
            <v>0</v>
          </cell>
          <cell r="Q1118">
            <v>0</v>
          </cell>
          <cell r="R1118">
            <v>0</v>
          </cell>
          <cell r="T1118">
            <v>3</v>
          </cell>
          <cell r="U1118">
            <v>41296</v>
          </cell>
          <cell r="V1118">
            <v>0</v>
          </cell>
          <cell r="Y1118">
            <v>1985</v>
          </cell>
        </row>
        <row r="1119">
          <cell r="E1119">
            <v>10792</v>
          </cell>
          <cell r="F1119" t="str">
            <v>a - Entregado</v>
          </cell>
          <cell r="G1119" t="str">
            <v>13 04</v>
          </cell>
          <cell r="H1119">
            <v>41369</v>
          </cell>
          <cell r="J1119" t="str">
            <v>Fabiola Calahonra</v>
          </cell>
          <cell r="K1119">
            <v>0</v>
          </cell>
          <cell r="L1119">
            <v>1</v>
          </cell>
          <cell r="M1119">
            <v>0</v>
          </cell>
          <cell r="N1119">
            <v>10</v>
          </cell>
          <cell r="O1119" t="str">
            <v>Sofia</v>
          </cell>
          <cell r="P1119">
            <v>0</v>
          </cell>
          <cell r="Q1119">
            <v>0</v>
          </cell>
          <cell r="R1119">
            <v>0</v>
          </cell>
          <cell r="T1119">
            <v>10</v>
          </cell>
          <cell r="U1119">
            <v>41345</v>
          </cell>
          <cell r="V1119">
            <v>0</v>
          </cell>
          <cell r="Y1119">
            <v>31155</v>
          </cell>
        </row>
        <row r="1120">
          <cell r="E1120">
            <v>10793</v>
          </cell>
          <cell r="F1120" t="str">
            <v>h - Anulado</v>
          </cell>
          <cell r="G1120" t="str">
            <v>13 01</v>
          </cell>
          <cell r="I1120" t="str">
            <v>Anulado</v>
          </cell>
          <cell r="J1120" t="str">
            <v>Cecilia Bang ANULADO</v>
          </cell>
          <cell r="K1120">
            <v>0</v>
          </cell>
          <cell r="L1120">
            <v>0</v>
          </cell>
          <cell r="M1120">
            <v>0</v>
          </cell>
          <cell r="N1120">
            <v>10</v>
          </cell>
          <cell r="O1120" t="str">
            <v>Florencia</v>
          </cell>
          <cell r="P1120">
            <v>0</v>
          </cell>
          <cell r="Q1120">
            <v>0</v>
          </cell>
          <cell r="R1120">
            <v>0</v>
          </cell>
          <cell r="T1120">
            <v>10</v>
          </cell>
          <cell r="U1120">
            <v>41345</v>
          </cell>
          <cell r="V1120">
            <v>0</v>
          </cell>
          <cell r="Y1120">
            <v>0</v>
          </cell>
        </row>
        <row r="1121">
          <cell r="E1121">
            <v>10794</v>
          </cell>
          <cell r="F1121" t="str">
            <v>a - Entregado</v>
          </cell>
          <cell r="G1121" t="str">
            <v>13 01</v>
          </cell>
          <cell r="H1121">
            <v>41278</v>
          </cell>
          <cell r="J1121" t="str">
            <v>Veronica Lisbom</v>
          </cell>
          <cell r="K1121">
            <v>0</v>
          </cell>
          <cell r="L1121">
            <v>1</v>
          </cell>
          <cell r="M1121">
            <v>0</v>
          </cell>
          <cell r="N1121">
            <v>1</v>
          </cell>
          <cell r="O1121" t="str">
            <v>Florencia</v>
          </cell>
          <cell r="P1121">
            <v>0</v>
          </cell>
          <cell r="Q1121">
            <v>0</v>
          </cell>
          <cell r="R1121">
            <v>0</v>
          </cell>
          <cell r="T1121">
            <v>1</v>
          </cell>
          <cell r="U1121">
            <v>41282</v>
          </cell>
          <cell r="V1121">
            <v>0</v>
          </cell>
          <cell r="Y1121">
            <v>340</v>
          </cell>
        </row>
        <row r="1122">
          <cell r="E1122">
            <v>10795</v>
          </cell>
          <cell r="F1122" t="str">
            <v>a - Entregado</v>
          </cell>
          <cell r="G1122" t="str">
            <v>13 02</v>
          </cell>
          <cell r="J1122" t="str">
            <v>Louzan Mariano</v>
          </cell>
          <cell r="K1122">
            <v>176</v>
          </cell>
          <cell r="L1122">
            <v>0.63025210084033612</v>
          </cell>
          <cell r="M1122">
            <v>0</v>
          </cell>
          <cell r="N1122">
            <v>10</v>
          </cell>
          <cell r="O1122" t="str">
            <v>Florencia</v>
          </cell>
          <cell r="P1122">
            <v>0</v>
          </cell>
          <cell r="Q1122">
            <v>0</v>
          </cell>
          <cell r="R1122">
            <v>0</v>
          </cell>
          <cell r="T1122">
            <v>10</v>
          </cell>
          <cell r="U1122">
            <v>41345</v>
          </cell>
          <cell r="V1122">
            <v>0</v>
          </cell>
          <cell r="Y1122">
            <v>476</v>
          </cell>
        </row>
        <row r="1123">
          <cell r="E1123">
            <v>10796</v>
          </cell>
          <cell r="F1123" t="str">
            <v>a - Entregado</v>
          </cell>
          <cell r="G1123" t="str">
            <v>13 02</v>
          </cell>
          <cell r="J1123" t="str">
            <v>Diego Soto</v>
          </cell>
          <cell r="K1123">
            <v>0</v>
          </cell>
          <cell r="L1123">
            <v>1</v>
          </cell>
          <cell r="M1123">
            <v>0</v>
          </cell>
          <cell r="N1123">
            <v>4</v>
          </cell>
          <cell r="O1123" t="str">
            <v>Sofia/Wendy</v>
          </cell>
          <cell r="P1123">
            <v>0</v>
          </cell>
          <cell r="Q1123">
            <v>0</v>
          </cell>
          <cell r="R1123">
            <v>0</v>
          </cell>
          <cell r="T1123">
            <v>4</v>
          </cell>
          <cell r="U1123">
            <v>41303</v>
          </cell>
          <cell r="V1123">
            <v>0</v>
          </cell>
          <cell r="Y1123">
            <v>4400</v>
          </cell>
        </row>
        <row r="1124">
          <cell r="E1124">
            <v>10797</v>
          </cell>
          <cell r="F1124" t="str">
            <v>a - Entregado</v>
          </cell>
          <cell r="G1124" t="str">
            <v>13 01</v>
          </cell>
          <cell r="H1124">
            <v>41303</v>
          </cell>
          <cell r="J1124" t="str">
            <v>Soledad Sain</v>
          </cell>
          <cell r="K1124">
            <v>0</v>
          </cell>
          <cell r="L1124">
            <v>1</v>
          </cell>
          <cell r="M1124">
            <v>0</v>
          </cell>
          <cell r="N1124">
            <v>1</v>
          </cell>
          <cell r="O1124" t="str">
            <v>Wendy</v>
          </cell>
          <cell r="P1124">
            <v>0</v>
          </cell>
          <cell r="Q1124">
            <v>0</v>
          </cell>
          <cell r="R1124">
            <v>0</v>
          </cell>
          <cell r="T1124">
            <v>1</v>
          </cell>
          <cell r="U1124">
            <v>41282</v>
          </cell>
          <cell r="V1124">
            <v>0</v>
          </cell>
          <cell r="Y1124">
            <v>12863</v>
          </cell>
        </row>
        <row r="1125">
          <cell r="E1125">
            <v>10798</v>
          </cell>
          <cell r="F1125" t="str">
            <v>a - Entregado</v>
          </cell>
          <cell r="G1125" t="str">
            <v>13 03</v>
          </cell>
          <cell r="H1125">
            <v>41353</v>
          </cell>
          <cell r="J1125" t="str">
            <v>Laura Cecilia Duran</v>
          </cell>
          <cell r="K1125">
            <v>0</v>
          </cell>
          <cell r="L1125">
            <v>1</v>
          </cell>
          <cell r="M1125">
            <v>0</v>
          </cell>
          <cell r="N1125">
            <v>10</v>
          </cell>
          <cell r="O1125" t="str">
            <v>Florencia/Wendy</v>
          </cell>
          <cell r="P1125">
            <v>0</v>
          </cell>
          <cell r="Q1125">
            <v>0</v>
          </cell>
          <cell r="R1125">
            <v>0</v>
          </cell>
          <cell r="T1125">
            <v>10</v>
          </cell>
          <cell r="U1125">
            <v>41345</v>
          </cell>
          <cell r="V1125">
            <v>0</v>
          </cell>
          <cell r="Y1125">
            <v>26738</v>
          </cell>
        </row>
        <row r="1126">
          <cell r="E1126">
            <v>10799</v>
          </cell>
          <cell r="F1126" t="str">
            <v>a - Entregado</v>
          </cell>
          <cell r="G1126" t="str">
            <v>13 03</v>
          </cell>
          <cell r="H1126">
            <v>41339</v>
          </cell>
          <cell r="J1126" t="str">
            <v>Cecilia Bang</v>
          </cell>
          <cell r="K1126">
            <v>0</v>
          </cell>
          <cell r="L1126">
            <v>1</v>
          </cell>
          <cell r="M1126">
            <v>0</v>
          </cell>
          <cell r="N1126">
            <v>8</v>
          </cell>
          <cell r="O1126" t="str">
            <v>Florencia/Wendy</v>
          </cell>
          <cell r="P1126">
            <v>0</v>
          </cell>
          <cell r="Q1126">
            <v>0</v>
          </cell>
          <cell r="R1126">
            <v>0</v>
          </cell>
          <cell r="T1126">
            <v>8</v>
          </cell>
          <cell r="U1126">
            <v>41331</v>
          </cell>
          <cell r="V1126">
            <v>0</v>
          </cell>
          <cell r="Y1126">
            <v>28770</v>
          </cell>
        </row>
        <row r="1127">
          <cell r="E1127">
            <v>10800</v>
          </cell>
          <cell r="F1127" t="str">
            <v>a - Entregado</v>
          </cell>
          <cell r="G1127" t="str">
            <v>13 01</v>
          </cell>
          <cell r="H1127">
            <v>41285</v>
          </cell>
          <cell r="J1127" t="str">
            <v>Laura Piombetti</v>
          </cell>
          <cell r="K1127">
            <v>0</v>
          </cell>
          <cell r="L1127">
            <v>1</v>
          </cell>
          <cell r="M1127">
            <v>0</v>
          </cell>
          <cell r="N1127">
            <v>2</v>
          </cell>
          <cell r="O1127" t="str">
            <v>Sofia</v>
          </cell>
          <cell r="P1127">
            <v>0</v>
          </cell>
          <cell r="Q1127">
            <v>0</v>
          </cell>
          <cell r="R1127">
            <v>0</v>
          </cell>
          <cell r="T1127">
            <v>2</v>
          </cell>
          <cell r="U1127">
            <v>41289</v>
          </cell>
          <cell r="V1127">
            <v>0</v>
          </cell>
          <cell r="Y1127">
            <v>2580</v>
          </cell>
        </row>
        <row r="1128">
          <cell r="E1128">
            <v>10801</v>
          </cell>
          <cell r="F1128" t="str">
            <v>a - Entregado</v>
          </cell>
          <cell r="G1128" t="str">
            <v>13 01</v>
          </cell>
          <cell r="H1128">
            <v>41285</v>
          </cell>
          <cell r="J1128" t="str">
            <v>Paula Naco</v>
          </cell>
          <cell r="K1128">
            <v>0</v>
          </cell>
          <cell r="L1128">
            <v>1</v>
          </cell>
          <cell r="M1128">
            <v>0</v>
          </cell>
          <cell r="N1128">
            <v>2</v>
          </cell>
          <cell r="O1128" t="str">
            <v>Wendy</v>
          </cell>
          <cell r="P1128">
            <v>0</v>
          </cell>
          <cell r="Q1128">
            <v>0</v>
          </cell>
          <cell r="R1128">
            <v>0</v>
          </cell>
          <cell r="T1128">
            <v>2</v>
          </cell>
          <cell r="U1128">
            <v>41289</v>
          </cell>
          <cell r="V1128">
            <v>0</v>
          </cell>
          <cell r="Y1128">
            <v>3775</v>
          </cell>
        </row>
        <row r="1129">
          <cell r="E1129">
            <v>10802</v>
          </cell>
          <cell r="F1129" t="str">
            <v>a - Entregado</v>
          </cell>
          <cell r="G1129" t="str">
            <v>13 03</v>
          </cell>
          <cell r="H1129">
            <v>41358</v>
          </cell>
          <cell r="J1129" t="str">
            <v>Elisa Kim</v>
          </cell>
          <cell r="K1129">
            <v>-1</v>
          </cell>
          <cell r="L1129">
            <v>1.0001197031362221</v>
          </cell>
          <cell r="M1129">
            <v>0</v>
          </cell>
          <cell r="N1129">
            <v>10</v>
          </cell>
          <cell r="O1129" t="str">
            <v>Florencia</v>
          </cell>
          <cell r="P1129">
            <v>0</v>
          </cell>
          <cell r="Q1129">
            <v>0</v>
          </cell>
          <cell r="R1129">
            <v>0</v>
          </cell>
          <cell r="T1129">
            <v>10</v>
          </cell>
          <cell r="U1129">
            <v>41345</v>
          </cell>
          <cell r="V1129">
            <v>0</v>
          </cell>
          <cell r="Y1129">
            <v>8354</v>
          </cell>
        </row>
        <row r="1130">
          <cell r="E1130">
            <v>10803</v>
          </cell>
          <cell r="F1130" t="str">
            <v>a - Entregado</v>
          </cell>
          <cell r="G1130" t="str">
            <v>13 03</v>
          </cell>
          <cell r="H1130">
            <v>41353</v>
          </cell>
          <cell r="J1130" t="str">
            <v>Veronica y Guillermo Bodatienda</v>
          </cell>
          <cell r="K1130">
            <v>-100</v>
          </cell>
          <cell r="L1130">
            <v>1.0111111111111111</v>
          </cell>
          <cell r="M1130">
            <v>0</v>
          </cell>
          <cell r="N1130">
            <v>10</v>
          </cell>
          <cell r="O1130" t="str">
            <v>Wendy</v>
          </cell>
          <cell r="P1130">
            <v>0</v>
          </cell>
          <cell r="Q1130">
            <v>0</v>
          </cell>
          <cell r="R1130">
            <v>0</v>
          </cell>
          <cell r="T1130">
            <v>10</v>
          </cell>
          <cell r="U1130">
            <v>41345</v>
          </cell>
          <cell r="V1130">
            <v>0</v>
          </cell>
          <cell r="Y1130">
            <v>9000</v>
          </cell>
        </row>
        <row r="1131">
          <cell r="E1131">
            <v>10804</v>
          </cell>
          <cell r="F1131" t="str">
            <v>a - Entregado</v>
          </cell>
          <cell r="G1131" t="str">
            <v>13 05</v>
          </cell>
          <cell r="H1131">
            <v>41416</v>
          </cell>
          <cell r="J1131" t="str">
            <v>Ruben Drobles</v>
          </cell>
          <cell r="K1131">
            <v>5000</v>
          </cell>
          <cell r="L1131">
            <v>0.62187098237918781</v>
          </cell>
          <cell r="M1131">
            <v>0</v>
          </cell>
          <cell r="N1131">
            <v>12</v>
          </cell>
          <cell r="O1131" t="str">
            <v>Sofia</v>
          </cell>
          <cell r="P1131">
            <v>0</v>
          </cell>
          <cell r="Q1131">
            <v>0</v>
          </cell>
          <cell r="R1131">
            <v>0</v>
          </cell>
          <cell r="T1131">
            <v>12</v>
          </cell>
          <cell r="U1131">
            <v>41359</v>
          </cell>
          <cell r="V1131">
            <v>0</v>
          </cell>
          <cell r="Y1131">
            <v>13223</v>
          </cell>
        </row>
        <row r="1132">
          <cell r="E1132">
            <v>10805</v>
          </cell>
          <cell r="F1132" t="str">
            <v>a - Entregado</v>
          </cell>
          <cell r="G1132" t="str">
            <v>13 03</v>
          </cell>
          <cell r="H1132">
            <v>41352</v>
          </cell>
          <cell r="J1132" t="str">
            <v>Alfredo Pulenta</v>
          </cell>
          <cell r="K1132">
            <v>0</v>
          </cell>
          <cell r="L1132">
            <v>1</v>
          </cell>
          <cell r="M1132">
            <v>0</v>
          </cell>
          <cell r="N1132">
            <v>10</v>
          </cell>
          <cell r="O1132" t="str">
            <v>Sofia</v>
          </cell>
          <cell r="P1132" t="str">
            <v>A-5-87</v>
          </cell>
          <cell r="Q1132">
            <v>16447</v>
          </cell>
          <cell r="R1132" t="str">
            <v>2013-01-Ene</v>
          </cell>
          <cell r="T1132">
            <v>10</v>
          </cell>
          <cell r="U1132">
            <v>41345</v>
          </cell>
          <cell r="V1132">
            <v>0</v>
          </cell>
          <cell r="Y1132">
            <v>19813</v>
          </cell>
        </row>
        <row r="1133">
          <cell r="E1133">
            <v>10806</v>
          </cell>
          <cell r="F1133" t="str">
            <v>a - Entregado</v>
          </cell>
          <cell r="G1133" t="str">
            <v>13 01</v>
          </cell>
          <cell r="H1133">
            <v>41304</v>
          </cell>
          <cell r="J1133" t="str">
            <v>Ventas OUTLET</v>
          </cell>
          <cell r="K1133">
            <v>0</v>
          </cell>
          <cell r="L1133">
            <v>1</v>
          </cell>
          <cell r="M1133">
            <v>0</v>
          </cell>
          <cell r="N1133">
            <v>11</v>
          </cell>
          <cell r="O1133" t="str">
            <v>Outlet</v>
          </cell>
          <cell r="P1133">
            <v>0</v>
          </cell>
          <cell r="Q1133">
            <v>0</v>
          </cell>
          <cell r="R1133">
            <v>0</v>
          </cell>
          <cell r="T1133">
            <v>11</v>
          </cell>
          <cell r="U1133">
            <v>41352</v>
          </cell>
          <cell r="V1133">
            <v>0</v>
          </cell>
          <cell r="Y1133">
            <v>300</v>
          </cell>
        </row>
        <row r="1134">
          <cell r="E1134">
            <v>10807</v>
          </cell>
          <cell r="F1134" t="str">
            <v>a - Entregado</v>
          </cell>
          <cell r="G1134" t="str">
            <v>13 03</v>
          </cell>
          <cell r="H1134">
            <v>41342</v>
          </cell>
          <cell r="J1134" t="str">
            <v>Javier Grsic</v>
          </cell>
          <cell r="K1134">
            <v>0</v>
          </cell>
          <cell r="L1134">
            <v>1</v>
          </cell>
          <cell r="M1134">
            <v>0</v>
          </cell>
          <cell r="N1134">
            <v>11</v>
          </cell>
          <cell r="O1134" t="str">
            <v>Sofia</v>
          </cell>
          <cell r="P1134">
            <v>0</v>
          </cell>
          <cell r="Q1134">
            <v>0</v>
          </cell>
          <cell r="R1134">
            <v>0</v>
          </cell>
          <cell r="T1134">
            <v>11</v>
          </cell>
          <cell r="U1134">
            <v>41352</v>
          </cell>
          <cell r="V1134">
            <v>0</v>
          </cell>
          <cell r="Y1134">
            <v>12212</v>
          </cell>
        </row>
        <row r="1135">
          <cell r="E1135">
            <v>10808</v>
          </cell>
          <cell r="F1135" t="str">
            <v>a - Entregado</v>
          </cell>
          <cell r="G1135" t="str">
            <v>13 02</v>
          </cell>
          <cell r="H1135">
            <v>41309</v>
          </cell>
          <cell r="J1135" t="str">
            <v>Esteban Marcus</v>
          </cell>
          <cell r="K1135">
            <v>0</v>
          </cell>
          <cell r="L1135">
            <v>1</v>
          </cell>
          <cell r="M1135">
            <v>0</v>
          </cell>
          <cell r="N1135">
            <v>4</v>
          </cell>
          <cell r="O1135" t="str">
            <v>Florencia/Soledad</v>
          </cell>
          <cell r="P1135">
            <v>0</v>
          </cell>
          <cell r="Q1135">
            <v>0</v>
          </cell>
          <cell r="R1135">
            <v>0</v>
          </cell>
          <cell r="T1135">
            <v>4</v>
          </cell>
          <cell r="U1135">
            <v>41303</v>
          </cell>
          <cell r="V1135">
            <v>0</v>
          </cell>
          <cell r="Y1135">
            <v>1850</v>
          </cell>
        </row>
        <row r="1136">
          <cell r="E1136">
            <v>10809</v>
          </cell>
          <cell r="F1136" t="str">
            <v>a - Entregado</v>
          </cell>
          <cell r="G1136" t="str">
            <v>13 03</v>
          </cell>
          <cell r="H1136">
            <v>41356</v>
          </cell>
          <cell r="J1136" t="str">
            <v>Paula Kiek</v>
          </cell>
          <cell r="K1136">
            <v>0</v>
          </cell>
          <cell r="L1136">
            <v>1</v>
          </cell>
          <cell r="M1136">
            <v>0</v>
          </cell>
          <cell r="N1136">
            <v>11</v>
          </cell>
          <cell r="O1136" t="str">
            <v>Sofia</v>
          </cell>
          <cell r="P1136">
            <v>0</v>
          </cell>
          <cell r="Q1136">
            <v>0</v>
          </cell>
          <cell r="R1136">
            <v>0</v>
          </cell>
          <cell r="T1136">
            <v>11</v>
          </cell>
          <cell r="U1136">
            <v>41352</v>
          </cell>
          <cell r="V1136">
            <v>0</v>
          </cell>
          <cell r="Y1136">
            <v>18697</v>
          </cell>
        </row>
        <row r="1137">
          <cell r="E1137">
            <v>10810</v>
          </cell>
          <cell r="F1137" t="str">
            <v>a - Entregado</v>
          </cell>
          <cell r="G1137" t="str">
            <v>13 02</v>
          </cell>
          <cell r="H1137">
            <v>41333</v>
          </cell>
          <cell r="J1137" t="str">
            <v>Gisele Lipreti</v>
          </cell>
          <cell r="K1137">
            <v>2</v>
          </cell>
          <cell r="L1137">
            <v>0.99951503394762364</v>
          </cell>
          <cell r="M1137">
            <v>0</v>
          </cell>
          <cell r="N1137">
            <v>9</v>
          </cell>
          <cell r="O1137" t="str">
            <v>Sofia</v>
          </cell>
          <cell r="P1137">
            <v>0</v>
          </cell>
          <cell r="Q1137">
            <v>0</v>
          </cell>
          <cell r="R1137">
            <v>0</v>
          </cell>
          <cell r="T1137">
            <v>9</v>
          </cell>
          <cell r="U1137">
            <v>41338</v>
          </cell>
          <cell r="V1137">
            <v>0</v>
          </cell>
          <cell r="Y1137">
            <v>4124</v>
          </cell>
        </row>
        <row r="1138">
          <cell r="E1138">
            <v>10811</v>
          </cell>
          <cell r="F1138" t="str">
            <v>a - Entregado</v>
          </cell>
          <cell r="G1138" t="str">
            <v>13 01</v>
          </cell>
          <cell r="H1138">
            <v>41275</v>
          </cell>
          <cell r="J1138" t="str">
            <v>Rosario Albertoli</v>
          </cell>
          <cell r="K1138">
            <v>0</v>
          </cell>
          <cell r="L1138">
            <v>1</v>
          </cell>
          <cell r="M1138">
            <v>0</v>
          </cell>
          <cell r="N1138">
            <v>2</v>
          </cell>
          <cell r="O1138" t="str">
            <v>Sofia</v>
          </cell>
          <cell r="P1138">
            <v>0</v>
          </cell>
          <cell r="Q1138">
            <v>0</v>
          </cell>
          <cell r="R1138">
            <v>0</v>
          </cell>
          <cell r="T1138">
            <v>2</v>
          </cell>
          <cell r="U1138">
            <v>41289</v>
          </cell>
          <cell r="V1138">
            <v>0</v>
          </cell>
          <cell r="Y1138">
            <v>523</v>
          </cell>
        </row>
        <row r="1139">
          <cell r="E1139">
            <v>10812</v>
          </cell>
          <cell r="F1139" t="str">
            <v>a - Entregado</v>
          </cell>
          <cell r="G1139" t="str">
            <v>13 03</v>
          </cell>
          <cell r="H1139">
            <v>41356</v>
          </cell>
          <cell r="J1139" t="str">
            <v>Juan Jose Diaz</v>
          </cell>
          <cell r="K1139">
            <v>0</v>
          </cell>
          <cell r="L1139">
            <v>1</v>
          </cell>
          <cell r="M1139">
            <v>0</v>
          </cell>
          <cell r="N1139">
            <v>10</v>
          </cell>
          <cell r="O1139" t="str">
            <v>Wendy</v>
          </cell>
          <cell r="P1139">
            <v>0</v>
          </cell>
          <cell r="Q1139">
            <v>0</v>
          </cell>
          <cell r="R1139">
            <v>0</v>
          </cell>
          <cell r="T1139">
            <v>10</v>
          </cell>
          <cell r="U1139">
            <v>41345</v>
          </cell>
          <cell r="V1139">
            <v>0</v>
          </cell>
          <cell r="Y1139">
            <v>12000</v>
          </cell>
        </row>
        <row r="1140">
          <cell r="E1140">
            <v>10813</v>
          </cell>
          <cell r="F1140" t="str">
            <v>a - Entregado</v>
          </cell>
          <cell r="G1140" t="str">
            <v>13 03</v>
          </cell>
          <cell r="J1140" t="str">
            <v>Elizabeth Morzilli</v>
          </cell>
          <cell r="K1140">
            <v>-100</v>
          </cell>
          <cell r="L1140">
            <v>1.0628140703517588</v>
          </cell>
          <cell r="M1140">
            <v>0</v>
          </cell>
          <cell r="N1140">
            <v>7</v>
          </cell>
          <cell r="O1140" t="str">
            <v>Florencia</v>
          </cell>
          <cell r="P1140">
            <v>0</v>
          </cell>
          <cell r="Q1140">
            <v>0</v>
          </cell>
          <cell r="R1140">
            <v>0</v>
          </cell>
          <cell r="T1140">
            <v>7</v>
          </cell>
          <cell r="U1140">
            <v>41324</v>
          </cell>
          <cell r="V1140">
            <v>0</v>
          </cell>
          <cell r="Y1140">
            <v>1592</v>
          </cell>
        </row>
        <row r="1141">
          <cell r="E1141">
            <v>10814</v>
          </cell>
          <cell r="F1141" t="str">
            <v>a - Entregado</v>
          </cell>
          <cell r="G1141" t="str">
            <v>13 03</v>
          </cell>
          <cell r="H1141">
            <v>41356</v>
          </cell>
          <cell r="J1141" t="str">
            <v>Kim Daira</v>
          </cell>
          <cell r="K1141">
            <v>0</v>
          </cell>
          <cell r="L1141">
            <v>1</v>
          </cell>
          <cell r="M1141">
            <v>0</v>
          </cell>
          <cell r="N1141">
            <v>12</v>
          </cell>
          <cell r="O1141" t="str">
            <v>Soledad</v>
          </cell>
          <cell r="P1141">
            <v>0</v>
          </cell>
          <cell r="Q1141">
            <v>0</v>
          </cell>
          <cell r="R1141">
            <v>0</v>
          </cell>
          <cell r="T1141">
            <v>12</v>
          </cell>
          <cell r="U1141">
            <v>41359</v>
          </cell>
          <cell r="V1141">
            <v>0</v>
          </cell>
          <cell r="Y1141">
            <v>6752</v>
          </cell>
        </row>
        <row r="1142">
          <cell r="E1142">
            <v>10815</v>
          </cell>
          <cell r="F1142" t="str">
            <v>a - Entregado</v>
          </cell>
          <cell r="G1142" t="str">
            <v>13 03</v>
          </cell>
          <cell r="H1142">
            <v>41354</v>
          </cell>
          <cell r="J1142" t="str">
            <v>Mariana Gambarini</v>
          </cell>
          <cell r="K1142">
            <v>0</v>
          </cell>
          <cell r="L1142">
            <v>1</v>
          </cell>
          <cell r="M1142">
            <v>0</v>
          </cell>
          <cell r="N1142">
            <v>10</v>
          </cell>
          <cell r="O1142" t="str">
            <v>Wendy</v>
          </cell>
          <cell r="P1142">
            <v>0</v>
          </cell>
          <cell r="Q1142">
            <v>0</v>
          </cell>
          <cell r="R1142">
            <v>0</v>
          </cell>
          <cell r="T1142">
            <v>10</v>
          </cell>
          <cell r="U1142">
            <v>41345</v>
          </cell>
          <cell r="V1142">
            <v>0</v>
          </cell>
          <cell r="Y1142">
            <v>20108</v>
          </cell>
        </row>
        <row r="1143">
          <cell r="E1143">
            <v>10816</v>
          </cell>
          <cell r="F1143" t="str">
            <v>a - Entregado</v>
          </cell>
          <cell r="G1143" t="str">
            <v>13 04</v>
          </cell>
          <cell r="H1143">
            <v>41369</v>
          </cell>
          <cell r="J1143" t="str">
            <v>Malva</v>
          </cell>
          <cell r="K1143">
            <v>0</v>
          </cell>
          <cell r="L1143">
            <v>1</v>
          </cell>
          <cell r="M1143">
            <v>0</v>
          </cell>
          <cell r="N1143">
            <v>6</v>
          </cell>
          <cell r="O1143" t="str">
            <v>Soledad</v>
          </cell>
          <cell r="P1143" t="str">
            <v>B-6-115</v>
          </cell>
          <cell r="Q1143">
            <v>2168</v>
          </cell>
          <cell r="R1143" t="str">
            <v>2013-04-Abr</v>
          </cell>
          <cell r="T1143">
            <v>6</v>
          </cell>
          <cell r="U1143">
            <v>41317</v>
          </cell>
          <cell r="V1143">
            <v>0</v>
          </cell>
          <cell r="Y1143">
            <v>2168</v>
          </cell>
        </row>
        <row r="1144">
          <cell r="E1144">
            <v>10817</v>
          </cell>
          <cell r="F1144" t="str">
            <v>a - Entregado</v>
          </cell>
          <cell r="G1144" t="str">
            <v>13 02</v>
          </cell>
          <cell r="H1144">
            <v>41322</v>
          </cell>
          <cell r="J1144" t="str">
            <v>Paola Gimenez</v>
          </cell>
          <cell r="K1144">
            <v>0</v>
          </cell>
          <cell r="L1144">
            <v>1</v>
          </cell>
          <cell r="M1144">
            <v>0</v>
          </cell>
          <cell r="N1144">
            <v>3</v>
          </cell>
          <cell r="O1144" t="str">
            <v>Florencia</v>
          </cell>
          <cell r="P1144">
            <v>0</v>
          </cell>
          <cell r="Q1144">
            <v>0</v>
          </cell>
          <cell r="R1144">
            <v>0</v>
          </cell>
          <cell r="T1144">
            <v>3</v>
          </cell>
          <cell r="U1144">
            <v>41296</v>
          </cell>
          <cell r="V1144">
            <v>0</v>
          </cell>
          <cell r="Y1144">
            <v>324</v>
          </cell>
        </row>
        <row r="1145">
          <cell r="E1145">
            <v>10818</v>
          </cell>
          <cell r="F1145" t="str">
            <v>a - Entregado</v>
          </cell>
          <cell r="G1145" t="str">
            <v>13 01</v>
          </cell>
          <cell r="H1145">
            <v>41302</v>
          </cell>
          <cell r="J1145" t="str">
            <v>Marcelo Rodriguez</v>
          </cell>
          <cell r="K1145">
            <v>0</v>
          </cell>
          <cell r="L1145">
            <v>1</v>
          </cell>
          <cell r="M1145">
            <v>0</v>
          </cell>
          <cell r="N1145">
            <v>6</v>
          </cell>
          <cell r="O1145" t="str">
            <v>Wendy</v>
          </cell>
          <cell r="P1145" t="str">
            <v>A-6-61</v>
          </cell>
          <cell r="Q1145">
            <v>24500</v>
          </cell>
          <cell r="R1145" t="str">
            <v>2013-01-Ene</v>
          </cell>
          <cell r="T1145">
            <v>6</v>
          </cell>
          <cell r="U1145">
            <v>41317</v>
          </cell>
          <cell r="V1145">
            <v>0</v>
          </cell>
          <cell r="Y1145">
            <v>25300</v>
          </cell>
        </row>
        <row r="1146">
          <cell r="E1146">
            <v>10819</v>
          </cell>
          <cell r="F1146" t="str">
            <v>a - Entregado</v>
          </cell>
          <cell r="G1146" t="str">
            <v>13 02</v>
          </cell>
          <cell r="H1146">
            <v>41312</v>
          </cell>
          <cell r="J1146" t="str">
            <v>Carolina De Carli</v>
          </cell>
          <cell r="K1146">
            <v>0</v>
          </cell>
          <cell r="L1146">
            <v>1</v>
          </cell>
          <cell r="M1146">
            <v>0</v>
          </cell>
          <cell r="N1146">
            <v>6</v>
          </cell>
          <cell r="O1146" t="str">
            <v>Soledad</v>
          </cell>
          <cell r="P1146">
            <v>0</v>
          </cell>
          <cell r="Q1146">
            <v>0</v>
          </cell>
          <cell r="R1146">
            <v>0</v>
          </cell>
          <cell r="T1146">
            <v>6</v>
          </cell>
          <cell r="U1146">
            <v>41317</v>
          </cell>
          <cell r="V1146">
            <v>0</v>
          </cell>
          <cell r="Y1146">
            <v>2052</v>
          </cell>
        </row>
        <row r="1147">
          <cell r="E1147">
            <v>10820</v>
          </cell>
          <cell r="F1147" t="str">
            <v>a - Entregado</v>
          </cell>
          <cell r="G1147" t="str">
            <v>13 01</v>
          </cell>
          <cell r="H1147">
            <v>41296</v>
          </cell>
          <cell r="J1147" t="str">
            <v>Mariela Caprille</v>
          </cell>
          <cell r="K1147">
            <v>0</v>
          </cell>
          <cell r="L1147">
            <v>1</v>
          </cell>
          <cell r="M1147">
            <v>0</v>
          </cell>
          <cell r="N1147">
            <v>4</v>
          </cell>
          <cell r="O1147" t="str">
            <v>Wendy</v>
          </cell>
          <cell r="P1147">
            <v>0</v>
          </cell>
          <cell r="Q1147">
            <v>0</v>
          </cell>
          <cell r="R1147">
            <v>0</v>
          </cell>
          <cell r="T1147">
            <v>4</v>
          </cell>
          <cell r="U1147">
            <v>41303</v>
          </cell>
          <cell r="V1147">
            <v>0</v>
          </cell>
          <cell r="Y1147">
            <v>3000</v>
          </cell>
        </row>
        <row r="1148">
          <cell r="E1148">
            <v>10821</v>
          </cell>
          <cell r="F1148" t="str">
            <v>a - Entregado</v>
          </cell>
          <cell r="G1148" t="str">
            <v>13 01</v>
          </cell>
          <cell r="H1148">
            <v>41303</v>
          </cell>
          <cell r="J1148" t="str">
            <v>Roxana Mengan</v>
          </cell>
          <cell r="K1148">
            <v>0</v>
          </cell>
          <cell r="L1148">
            <v>1</v>
          </cell>
          <cell r="M1148">
            <v>0</v>
          </cell>
          <cell r="N1148">
            <v>8</v>
          </cell>
          <cell r="O1148" t="str">
            <v>Wendy</v>
          </cell>
          <cell r="P1148" t="str">
            <v>B-5-94</v>
          </cell>
          <cell r="Q1148">
            <v>9500</v>
          </cell>
          <cell r="R1148" t="str">
            <v>2013-01-Ene</v>
          </cell>
          <cell r="T1148">
            <v>8</v>
          </cell>
          <cell r="U1148">
            <v>41331</v>
          </cell>
          <cell r="V1148">
            <v>0</v>
          </cell>
          <cell r="Y1148">
            <v>9500</v>
          </cell>
        </row>
        <row r="1149">
          <cell r="E1149">
            <v>10822</v>
          </cell>
          <cell r="F1149" t="str">
            <v>a - Entregado</v>
          </cell>
          <cell r="G1149" t="str">
            <v>13 02</v>
          </cell>
          <cell r="H1149">
            <v>41293</v>
          </cell>
          <cell r="J1149" t="str">
            <v>Mariana</v>
          </cell>
          <cell r="K1149">
            <v>0</v>
          </cell>
          <cell r="L1149">
            <v>1</v>
          </cell>
          <cell r="M1149">
            <v>0</v>
          </cell>
          <cell r="N1149">
            <v>3</v>
          </cell>
          <cell r="O1149" t="str">
            <v>Soledad</v>
          </cell>
          <cell r="P1149">
            <v>0</v>
          </cell>
          <cell r="Q1149">
            <v>0</v>
          </cell>
          <cell r="R1149">
            <v>0</v>
          </cell>
          <cell r="T1149">
            <v>3</v>
          </cell>
          <cell r="U1149">
            <v>41296</v>
          </cell>
          <cell r="V1149">
            <v>0</v>
          </cell>
          <cell r="Y1149">
            <v>200</v>
          </cell>
        </row>
        <row r="1150">
          <cell r="E1150">
            <v>10823</v>
          </cell>
          <cell r="F1150" t="str">
            <v>a - Entregado</v>
          </cell>
          <cell r="G1150" t="str">
            <v>13 03</v>
          </cell>
          <cell r="H1150">
            <v>41358</v>
          </cell>
          <cell r="J1150" t="str">
            <v>Claudia Rodriguez Faria</v>
          </cell>
          <cell r="K1150">
            <v>0</v>
          </cell>
          <cell r="L1150">
            <v>1</v>
          </cell>
          <cell r="M1150">
            <v>0</v>
          </cell>
          <cell r="N1150">
            <v>10</v>
          </cell>
          <cell r="O1150" t="str">
            <v>Sofia</v>
          </cell>
          <cell r="P1150">
            <v>0</v>
          </cell>
          <cell r="Q1150">
            <v>0</v>
          </cell>
          <cell r="R1150">
            <v>0</v>
          </cell>
          <cell r="T1150">
            <v>10</v>
          </cell>
          <cell r="U1150">
            <v>41345</v>
          </cell>
          <cell r="V1150">
            <v>0</v>
          </cell>
          <cell r="Y1150">
            <v>7784</v>
          </cell>
        </row>
        <row r="1151">
          <cell r="E1151">
            <v>10824</v>
          </cell>
          <cell r="F1151" t="str">
            <v>a - Entregado</v>
          </cell>
          <cell r="G1151" t="str">
            <v>13 01</v>
          </cell>
          <cell r="H1151">
            <v>41297</v>
          </cell>
          <cell r="J1151" t="str">
            <v>Maria Martin de Blanco</v>
          </cell>
          <cell r="K1151">
            <v>0</v>
          </cell>
          <cell r="L1151">
            <v>1</v>
          </cell>
          <cell r="M1151">
            <v>0</v>
          </cell>
          <cell r="N1151">
            <v>4</v>
          </cell>
          <cell r="O1151" t="str">
            <v>Wendy</v>
          </cell>
          <cell r="P1151" t="str">
            <v>B-6-70</v>
          </cell>
          <cell r="Q1151">
            <v>11200</v>
          </cell>
          <cell r="R1151" t="str">
            <v>2013-01-Ene</v>
          </cell>
          <cell r="T1151">
            <v>4</v>
          </cell>
          <cell r="U1151">
            <v>41303</v>
          </cell>
          <cell r="V1151">
            <v>0</v>
          </cell>
          <cell r="Y1151">
            <v>11200</v>
          </cell>
        </row>
        <row r="1152">
          <cell r="E1152">
            <v>10825</v>
          </cell>
          <cell r="F1152" t="str">
            <v>a - Entregado</v>
          </cell>
          <cell r="G1152" t="str">
            <v>13 02</v>
          </cell>
          <cell r="H1152">
            <v>41320</v>
          </cell>
          <cell r="J1152" t="str">
            <v>Alejandro Sartol y Lorena</v>
          </cell>
          <cell r="K1152">
            <v>0</v>
          </cell>
          <cell r="L1152">
            <v>1</v>
          </cell>
          <cell r="M1152">
            <v>0</v>
          </cell>
          <cell r="N1152">
            <v>6</v>
          </cell>
          <cell r="O1152" t="str">
            <v>Sofia</v>
          </cell>
          <cell r="P1152">
            <v>0</v>
          </cell>
          <cell r="Q1152">
            <v>0</v>
          </cell>
          <cell r="R1152">
            <v>0</v>
          </cell>
          <cell r="T1152">
            <v>6</v>
          </cell>
          <cell r="U1152">
            <v>41317</v>
          </cell>
          <cell r="V1152">
            <v>0</v>
          </cell>
          <cell r="Y1152">
            <v>7874</v>
          </cell>
        </row>
        <row r="1153">
          <cell r="E1153">
            <v>10826</v>
          </cell>
          <cell r="F1153" t="str">
            <v>a - Entregado</v>
          </cell>
          <cell r="G1153" t="str">
            <v>13 02</v>
          </cell>
          <cell r="H1153">
            <v>41333</v>
          </cell>
          <cell r="J1153" t="str">
            <v>Raul Jenckino</v>
          </cell>
          <cell r="K1153">
            <v>0</v>
          </cell>
          <cell r="L1153">
            <v>1</v>
          </cell>
          <cell r="M1153">
            <v>0</v>
          </cell>
          <cell r="N1153">
            <v>6</v>
          </cell>
          <cell r="O1153" t="str">
            <v>Sofia</v>
          </cell>
          <cell r="P1153">
            <v>0</v>
          </cell>
          <cell r="Q1153">
            <v>0</v>
          </cell>
          <cell r="R1153">
            <v>0</v>
          </cell>
          <cell r="T1153">
            <v>6</v>
          </cell>
          <cell r="U1153">
            <v>41317</v>
          </cell>
          <cell r="V1153">
            <v>0</v>
          </cell>
          <cell r="Y1153">
            <v>8847</v>
          </cell>
        </row>
        <row r="1154">
          <cell r="E1154">
            <v>10827</v>
          </cell>
          <cell r="F1154" t="str">
            <v>a - Entregado</v>
          </cell>
          <cell r="G1154" t="str">
            <v>13 01</v>
          </cell>
          <cell r="H1154">
            <v>41298</v>
          </cell>
          <cell r="J1154" t="str">
            <v>Gladys Tamashino</v>
          </cell>
          <cell r="K1154">
            <v>0</v>
          </cell>
          <cell r="L1154">
            <v>1</v>
          </cell>
          <cell r="M1154">
            <v>0</v>
          </cell>
          <cell r="N1154">
            <v>4</v>
          </cell>
          <cell r="O1154" t="str">
            <v>Wendy</v>
          </cell>
          <cell r="P1154">
            <v>0</v>
          </cell>
          <cell r="Q1154">
            <v>0</v>
          </cell>
          <cell r="R1154">
            <v>0</v>
          </cell>
          <cell r="T1154">
            <v>4</v>
          </cell>
          <cell r="U1154">
            <v>41303</v>
          </cell>
          <cell r="V1154">
            <v>0</v>
          </cell>
          <cell r="Y1154">
            <v>4000</v>
          </cell>
        </row>
        <row r="1155">
          <cell r="E1155">
            <v>10828</v>
          </cell>
          <cell r="F1155" t="str">
            <v>a - Entregado</v>
          </cell>
          <cell r="G1155" t="str">
            <v>13 02</v>
          </cell>
          <cell r="H1155">
            <v>41324</v>
          </cell>
          <cell r="J1155" t="str">
            <v>Gisell</v>
          </cell>
          <cell r="K1155">
            <v>-120</v>
          </cell>
          <cell r="L1155">
            <v>1.1769911504424779</v>
          </cell>
          <cell r="M1155">
            <v>0</v>
          </cell>
          <cell r="N1155">
            <v>3</v>
          </cell>
          <cell r="O1155" t="str">
            <v>Florencia/Soledad</v>
          </cell>
          <cell r="P1155">
            <v>0</v>
          </cell>
          <cell r="Q1155">
            <v>0</v>
          </cell>
          <cell r="R1155">
            <v>0</v>
          </cell>
          <cell r="T1155">
            <v>3</v>
          </cell>
          <cell r="U1155">
            <v>41296</v>
          </cell>
          <cell r="V1155">
            <v>0</v>
          </cell>
          <cell r="Y1155">
            <v>678</v>
          </cell>
        </row>
        <row r="1156">
          <cell r="E1156">
            <v>10829</v>
          </cell>
          <cell r="F1156" t="str">
            <v>a - Entregado</v>
          </cell>
          <cell r="G1156" t="str">
            <v>13 01</v>
          </cell>
          <cell r="H1156">
            <v>41302</v>
          </cell>
          <cell r="J1156" t="str">
            <v>Stella Armisen</v>
          </cell>
          <cell r="K1156">
            <v>0</v>
          </cell>
          <cell r="L1156">
            <v>1</v>
          </cell>
          <cell r="M1156">
            <v>0</v>
          </cell>
          <cell r="N1156">
            <v>6</v>
          </cell>
          <cell r="O1156" t="str">
            <v>Soledad</v>
          </cell>
          <cell r="P1156">
            <v>0</v>
          </cell>
          <cell r="Q1156">
            <v>0</v>
          </cell>
          <cell r="R1156">
            <v>0</v>
          </cell>
          <cell r="T1156">
            <v>6</v>
          </cell>
          <cell r="U1156">
            <v>41317</v>
          </cell>
          <cell r="V1156">
            <v>0</v>
          </cell>
          <cell r="Y1156">
            <v>13500</v>
          </cell>
        </row>
        <row r="1157">
          <cell r="E1157">
            <v>10830</v>
          </cell>
          <cell r="F1157" t="str">
            <v>a - Entregado</v>
          </cell>
          <cell r="G1157" t="str">
            <v>13 01</v>
          </cell>
          <cell r="H1157">
            <v>41295</v>
          </cell>
          <cell r="J1157" t="str">
            <v>Karina</v>
          </cell>
          <cell r="K1157">
            <v>0</v>
          </cell>
          <cell r="L1157">
            <v>1</v>
          </cell>
          <cell r="M1157">
            <v>0</v>
          </cell>
          <cell r="N1157">
            <v>4</v>
          </cell>
          <cell r="O1157" t="str">
            <v>Sofia</v>
          </cell>
          <cell r="P1157">
            <v>0</v>
          </cell>
          <cell r="Q1157">
            <v>0</v>
          </cell>
          <cell r="R1157">
            <v>0</v>
          </cell>
          <cell r="T1157">
            <v>4</v>
          </cell>
          <cell r="U1157">
            <v>41303</v>
          </cell>
          <cell r="V1157">
            <v>0</v>
          </cell>
          <cell r="Y1157">
            <v>200</v>
          </cell>
        </row>
        <row r="1158">
          <cell r="E1158">
            <v>10831</v>
          </cell>
          <cell r="F1158" t="str">
            <v>h - Anulado</v>
          </cell>
          <cell r="G1158" t="str">
            <v>13 01</v>
          </cell>
          <cell r="I1158" t="str">
            <v>Anulado</v>
          </cell>
          <cell r="J1158" t="str">
            <v>ANULADO</v>
          </cell>
          <cell r="K1158">
            <v>0</v>
          </cell>
          <cell r="L1158">
            <v>0</v>
          </cell>
          <cell r="M1158">
            <v>0</v>
          </cell>
          <cell r="N1158">
            <v>4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T1158">
            <v>4</v>
          </cell>
          <cell r="U1158">
            <v>41303</v>
          </cell>
          <cell r="V1158">
            <v>0</v>
          </cell>
          <cell r="Y1158">
            <v>0</v>
          </cell>
        </row>
        <row r="1159">
          <cell r="E1159">
            <v>10832</v>
          </cell>
          <cell r="F1159" t="str">
            <v>h - Anulado</v>
          </cell>
          <cell r="G1159" t="str">
            <v>13 03</v>
          </cell>
          <cell r="I1159" t="str">
            <v>Anulado</v>
          </cell>
          <cell r="J1159" t="str">
            <v>Carolina Bartolomai  ANULADO</v>
          </cell>
          <cell r="K1159">
            <v>0</v>
          </cell>
          <cell r="L1159">
            <v>0</v>
          </cell>
          <cell r="M1159">
            <v>0</v>
          </cell>
          <cell r="N1159">
            <v>6</v>
          </cell>
          <cell r="O1159" t="str">
            <v>Wendy</v>
          </cell>
          <cell r="P1159">
            <v>0</v>
          </cell>
          <cell r="Q1159">
            <v>0</v>
          </cell>
          <cell r="R1159">
            <v>0</v>
          </cell>
          <cell r="T1159">
            <v>6</v>
          </cell>
          <cell r="U1159">
            <v>41317</v>
          </cell>
          <cell r="V1159">
            <v>0</v>
          </cell>
          <cell r="Y1159">
            <v>0</v>
          </cell>
        </row>
        <row r="1160">
          <cell r="E1160">
            <v>10833</v>
          </cell>
          <cell r="F1160" t="str">
            <v>a - Entregado</v>
          </cell>
          <cell r="G1160" t="str">
            <v>13 01</v>
          </cell>
          <cell r="H1160">
            <v>41295</v>
          </cell>
          <cell r="J1160" t="str">
            <v>Vivas Maria</v>
          </cell>
          <cell r="K1160">
            <v>0</v>
          </cell>
          <cell r="L1160">
            <v>1</v>
          </cell>
          <cell r="M1160">
            <v>0</v>
          </cell>
          <cell r="N1160">
            <v>4</v>
          </cell>
          <cell r="O1160" t="str">
            <v>Wendy</v>
          </cell>
          <cell r="P1160" t="str">
            <v>B-5-96</v>
          </cell>
          <cell r="Q1160">
            <v>1350</v>
          </cell>
          <cell r="R1160" t="str">
            <v>2013-01-Ene</v>
          </cell>
          <cell r="T1160">
            <v>4</v>
          </cell>
          <cell r="U1160">
            <v>41303</v>
          </cell>
          <cell r="V1160">
            <v>0</v>
          </cell>
          <cell r="Y1160">
            <v>1350</v>
          </cell>
        </row>
        <row r="1161">
          <cell r="E1161">
            <v>10834</v>
          </cell>
          <cell r="F1161" t="str">
            <v>a - Entregado</v>
          </cell>
          <cell r="G1161" t="str">
            <v>13 03</v>
          </cell>
          <cell r="H1161">
            <v>41359</v>
          </cell>
          <cell r="J1161" t="str">
            <v>Carla Mosetti</v>
          </cell>
          <cell r="K1161">
            <v>0</v>
          </cell>
          <cell r="L1161">
            <v>1</v>
          </cell>
          <cell r="M1161">
            <v>0</v>
          </cell>
          <cell r="N1161">
            <v>12</v>
          </cell>
          <cell r="O1161" t="str">
            <v>Wendy</v>
          </cell>
          <cell r="P1161">
            <v>0</v>
          </cell>
          <cell r="Q1161">
            <v>0</v>
          </cell>
          <cell r="R1161">
            <v>0</v>
          </cell>
          <cell r="T1161">
            <v>12</v>
          </cell>
          <cell r="U1161">
            <v>41359</v>
          </cell>
          <cell r="V1161">
            <v>0</v>
          </cell>
          <cell r="Y1161">
            <v>26362</v>
          </cell>
        </row>
        <row r="1162">
          <cell r="E1162">
            <v>10835</v>
          </cell>
          <cell r="F1162" t="str">
            <v>h - Anulado</v>
          </cell>
          <cell r="G1162" t="str">
            <v>13 01</v>
          </cell>
          <cell r="I1162" t="str">
            <v>Anulado</v>
          </cell>
          <cell r="J1162" t="str">
            <v>Lorena Garcia  ANULADO</v>
          </cell>
          <cell r="K1162">
            <v>0</v>
          </cell>
          <cell r="L1162">
            <v>0</v>
          </cell>
          <cell r="M1162">
            <v>0</v>
          </cell>
          <cell r="N1162">
            <v>6</v>
          </cell>
          <cell r="O1162" t="str">
            <v>Sofia</v>
          </cell>
          <cell r="P1162">
            <v>0</v>
          </cell>
          <cell r="Q1162">
            <v>0</v>
          </cell>
          <cell r="R1162">
            <v>0</v>
          </cell>
          <cell r="T1162">
            <v>6</v>
          </cell>
          <cell r="U1162">
            <v>41317</v>
          </cell>
          <cell r="V1162">
            <v>0</v>
          </cell>
          <cell r="Y1162">
            <v>0</v>
          </cell>
        </row>
        <row r="1163">
          <cell r="E1163">
            <v>10836</v>
          </cell>
          <cell r="F1163" t="str">
            <v>a - Entregado</v>
          </cell>
          <cell r="G1163" t="str">
            <v>13 03</v>
          </cell>
          <cell r="H1163">
            <v>41346</v>
          </cell>
          <cell r="J1163" t="str">
            <v>Paula Rodriguez Patrinos</v>
          </cell>
          <cell r="K1163">
            <v>0</v>
          </cell>
          <cell r="L1163">
            <v>1</v>
          </cell>
          <cell r="M1163">
            <v>0</v>
          </cell>
          <cell r="N1163">
            <v>12</v>
          </cell>
          <cell r="O1163" t="str">
            <v>Sofia</v>
          </cell>
          <cell r="P1163">
            <v>0</v>
          </cell>
          <cell r="Q1163">
            <v>0</v>
          </cell>
          <cell r="R1163">
            <v>0</v>
          </cell>
          <cell r="T1163">
            <v>12</v>
          </cell>
          <cell r="U1163">
            <v>41359</v>
          </cell>
          <cell r="V1163">
            <v>0</v>
          </cell>
          <cell r="Y1163">
            <v>7949</v>
          </cell>
        </row>
        <row r="1164">
          <cell r="E1164">
            <v>10837</v>
          </cell>
          <cell r="F1164" t="str">
            <v>a - Entregado</v>
          </cell>
          <cell r="G1164" t="str">
            <v>13 03</v>
          </cell>
          <cell r="H1164">
            <v>41348</v>
          </cell>
          <cell r="J1164" t="str">
            <v>Agustina Ponce de Leon CAMBIO</v>
          </cell>
          <cell r="K1164">
            <v>0</v>
          </cell>
          <cell r="L1164">
            <v>1</v>
          </cell>
          <cell r="M1164">
            <v>0</v>
          </cell>
          <cell r="N1164">
            <v>8</v>
          </cell>
          <cell r="O1164" t="str">
            <v>Soledad</v>
          </cell>
          <cell r="P1164" t="str">
            <v>A-5-99</v>
          </cell>
          <cell r="Q1164">
            <v>7000</v>
          </cell>
          <cell r="R1164" t="str">
            <v>2013-03-Mar</v>
          </cell>
          <cell r="T1164">
            <v>8</v>
          </cell>
          <cell r="U1164">
            <v>41331</v>
          </cell>
          <cell r="V1164">
            <v>0</v>
          </cell>
          <cell r="Y1164">
            <v>3869</v>
          </cell>
        </row>
        <row r="1165">
          <cell r="E1165">
            <v>10838</v>
          </cell>
          <cell r="F1165" t="str">
            <v>a - Entregado</v>
          </cell>
          <cell r="G1165" t="str">
            <v>13 01</v>
          </cell>
          <cell r="H1165">
            <v>41299</v>
          </cell>
          <cell r="J1165" t="str">
            <v>Paula Giecco</v>
          </cell>
          <cell r="K1165">
            <v>0</v>
          </cell>
          <cell r="L1165">
            <v>1</v>
          </cell>
          <cell r="M1165">
            <v>0</v>
          </cell>
          <cell r="N1165">
            <v>4</v>
          </cell>
          <cell r="O1165" t="str">
            <v>Wendy</v>
          </cell>
          <cell r="P1165">
            <v>0</v>
          </cell>
          <cell r="Q1165">
            <v>0</v>
          </cell>
          <cell r="R1165">
            <v>0</v>
          </cell>
          <cell r="T1165">
            <v>4</v>
          </cell>
          <cell r="U1165">
            <v>41303</v>
          </cell>
          <cell r="V1165">
            <v>0</v>
          </cell>
          <cell r="Y1165">
            <v>2000</v>
          </cell>
        </row>
        <row r="1166">
          <cell r="E1166">
            <v>10839</v>
          </cell>
          <cell r="F1166" t="str">
            <v>a - Entregado</v>
          </cell>
          <cell r="G1166" t="str">
            <v>13 03</v>
          </cell>
          <cell r="H1166">
            <v>41340</v>
          </cell>
          <cell r="J1166" t="str">
            <v>Molteni Juan</v>
          </cell>
          <cell r="K1166">
            <v>468</v>
          </cell>
          <cell r="L1166">
            <v>0.96334586466165417</v>
          </cell>
          <cell r="M1166">
            <v>0</v>
          </cell>
          <cell r="N1166">
            <v>13</v>
          </cell>
          <cell r="O1166" t="str">
            <v>Florencia</v>
          </cell>
          <cell r="P1166">
            <v>0</v>
          </cell>
          <cell r="Q1166">
            <v>0</v>
          </cell>
          <cell r="R1166">
            <v>0</v>
          </cell>
          <cell r="T1166">
            <v>13</v>
          </cell>
          <cell r="U1166">
            <v>41366</v>
          </cell>
          <cell r="V1166">
            <v>0</v>
          </cell>
          <cell r="Y1166">
            <v>12768</v>
          </cell>
        </row>
        <row r="1167">
          <cell r="E1167">
            <v>10840</v>
          </cell>
          <cell r="F1167" t="str">
            <v>a - Entregado</v>
          </cell>
          <cell r="G1167" t="str">
            <v>13 03</v>
          </cell>
          <cell r="H1167">
            <v>41352</v>
          </cell>
          <cell r="J1167" t="str">
            <v>Bernardo Fainman</v>
          </cell>
          <cell r="K1167">
            <v>-72</v>
          </cell>
          <cell r="L1167">
            <v>1.0047281323877069</v>
          </cell>
          <cell r="M1167">
            <v>0</v>
          </cell>
          <cell r="N1167">
            <v>13</v>
          </cell>
          <cell r="O1167" t="str">
            <v>Sofia</v>
          </cell>
          <cell r="P1167" t="str">
            <v>A-5-98</v>
          </cell>
          <cell r="Q1167">
            <v>15300</v>
          </cell>
          <cell r="R1167" t="str">
            <v>2013-03-Mar</v>
          </cell>
          <cell r="T1167">
            <v>13</v>
          </cell>
          <cell r="U1167">
            <v>41366</v>
          </cell>
          <cell r="V1167">
            <v>0</v>
          </cell>
          <cell r="Y1167">
            <v>15228</v>
          </cell>
        </row>
        <row r="1168">
          <cell r="E1168">
            <v>10841</v>
          </cell>
          <cell r="F1168" t="str">
            <v>a - Entregado</v>
          </cell>
          <cell r="G1168" t="str">
            <v>13 02</v>
          </cell>
          <cell r="H1168">
            <v>41328</v>
          </cell>
          <cell r="J1168" t="str">
            <v>Cluadio Rodriguez</v>
          </cell>
          <cell r="K1168">
            <v>0</v>
          </cell>
          <cell r="L1168">
            <v>1</v>
          </cell>
          <cell r="M1168">
            <v>0</v>
          </cell>
          <cell r="N1168">
            <v>6</v>
          </cell>
          <cell r="O1168" t="str">
            <v>Florencia</v>
          </cell>
          <cell r="P1168">
            <v>0</v>
          </cell>
          <cell r="Q1168">
            <v>0</v>
          </cell>
          <cell r="R1168">
            <v>0</v>
          </cell>
          <cell r="T1168">
            <v>6</v>
          </cell>
          <cell r="U1168">
            <v>41317</v>
          </cell>
          <cell r="V1168">
            <v>0</v>
          </cell>
          <cell r="Y1168">
            <v>6344</v>
          </cell>
        </row>
        <row r="1169">
          <cell r="E1169">
            <v>10842</v>
          </cell>
          <cell r="F1169" t="str">
            <v>h - Anulado</v>
          </cell>
          <cell r="G1169" t="str">
            <v>13 01</v>
          </cell>
          <cell r="I1169" t="str">
            <v>Anulado</v>
          </cell>
          <cell r="J1169" t="str">
            <v>Pablo Sonis ANULADO</v>
          </cell>
          <cell r="K1169">
            <v>0</v>
          </cell>
          <cell r="L1169">
            <v>0</v>
          </cell>
          <cell r="M1169">
            <v>0</v>
          </cell>
          <cell r="N1169">
            <v>4</v>
          </cell>
          <cell r="O1169" t="str">
            <v>Wendy</v>
          </cell>
          <cell r="P1169">
            <v>0</v>
          </cell>
          <cell r="Q1169">
            <v>0</v>
          </cell>
          <cell r="R1169">
            <v>0</v>
          </cell>
          <cell r="T1169">
            <v>4</v>
          </cell>
          <cell r="U1169">
            <v>41303</v>
          </cell>
          <cell r="V1169">
            <v>0</v>
          </cell>
          <cell r="Y1169">
            <v>0</v>
          </cell>
        </row>
        <row r="1170">
          <cell r="E1170">
            <v>10843</v>
          </cell>
          <cell r="F1170" t="str">
            <v>a - Entregado</v>
          </cell>
          <cell r="G1170" t="str">
            <v>13 02</v>
          </cell>
          <cell r="H1170">
            <v>41331</v>
          </cell>
          <cell r="J1170" t="str">
            <v>Sasha Zacaroba</v>
          </cell>
          <cell r="K1170">
            <v>0</v>
          </cell>
          <cell r="L1170">
            <v>1</v>
          </cell>
          <cell r="M1170">
            <v>0</v>
          </cell>
          <cell r="N1170">
            <v>6</v>
          </cell>
          <cell r="O1170" t="str">
            <v>Florencia</v>
          </cell>
          <cell r="P1170">
            <v>0</v>
          </cell>
          <cell r="Q1170">
            <v>0</v>
          </cell>
          <cell r="R1170">
            <v>0</v>
          </cell>
          <cell r="T1170">
            <v>6</v>
          </cell>
          <cell r="U1170">
            <v>41317</v>
          </cell>
          <cell r="V1170">
            <v>0</v>
          </cell>
          <cell r="Y1170">
            <v>10400</v>
          </cell>
        </row>
        <row r="1171">
          <cell r="E1171">
            <v>10844</v>
          </cell>
          <cell r="F1171" t="str">
            <v>a - Entregado</v>
          </cell>
          <cell r="G1171" t="str">
            <v>13 03</v>
          </cell>
          <cell r="J1171" t="str">
            <v>Maria Alejandra Gomez</v>
          </cell>
          <cell r="K1171">
            <v>0</v>
          </cell>
          <cell r="L1171">
            <v>1</v>
          </cell>
          <cell r="M1171">
            <v>0</v>
          </cell>
          <cell r="N1171">
            <v>11</v>
          </cell>
          <cell r="O1171" t="str">
            <v>Wendy</v>
          </cell>
          <cell r="P1171">
            <v>0</v>
          </cell>
          <cell r="Q1171">
            <v>0</v>
          </cell>
          <cell r="R1171">
            <v>0</v>
          </cell>
          <cell r="T1171">
            <v>11</v>
          </cell>
          <cell r="U1171">
            <v>41352</v>
          </cell>
          <cell r="V1171">
            <v>0</v>
          </cell>
          <cell r="Y1171">
            <v>12720</v>
          </cell>
        </row>
        <row r="1172">
          <cell r="E1172">
            <v>10845</v>
          </cell>
          <cell r="F1172" t="str">
            <v>h - Anulado</v>
          </cell>
          <cell r="G1172" t="str">
            <v>13 02</v>
          </cell>
          <cell r="H1172">
            <v>41326</v>
          </cell>
          <cell r="I1172" t="str">
            <v>Anulado</v>
          </cell>
          <cell r="J1172" t="str">
            <v>Natalia Cunsolo ANULADO</v>
          </cell>
          <cell r="K1172">
            <v>-2260</v>
          </cell>
          <cell r="L1172">
            <v>0</v>
          </cell>
          <cell r="M1172">
            <v>0</v>
          </cell>
          <cell r="N1172">
            <v>7</v>
          </cell>
          <cell r="O1172" t="str">
            <v>Soledad</v>
          </cell>
          <cell r="P1172">
            <v>0</v>
          </cell>
          <cell r="Q1172">
            <v>0</v>
          </cell>
          <cell r="R1172">
            <v>0</v>
          </cell>
          <cell r="T1172">
            <v>7</v>
          </cell>
          <cell r="U1172">
            <v>41324</v>
          </cell>
          <cell r="V1172">
            <v>0</v>
          </cell>
          <cell r="Y1172">
            <v>0</v>
          </cell>
        </row>
        <row r="1173">
          <cell r="E1173">
            <v>10846</v>
          </cell>
          <cell r="F1173" t="str">
            <v>h - Anulado</v>
          </cell>
          <cell r="I1173" t="str">
            <v>Anulado</v>
          </cell>
          <cell r="J1173" t="str">
            <v>ANULADA</v>
          </cell>
          <cell r="K1173">
            <v>0</v>
          </cell>
          <cell r="L1173">
            <v>0</v>
          </cell>
          <cell r="M1173">
            <v>0</v>
          </cell>
          <cell r="N1173">
            <v>4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T1173">
            <v>4</v>
          </cell>
          <cell r="U1173">
            <v>41303</v>
          </cell>
          <cell r="V1173">
            <v>0</v>
          </cell>
          <cell r="Y1173">
            <v>0</v>
          </cell>
        </row>
        <row r="1174">
          <cell r="E1174">
            <v>10847</v>
          </cell>
          <cell r="F1174" t="str">
            <v>a - Entregado</v>
          </cell>
          <cell r="G1174" t="str">
            <v>13 03</v>
          </cell>
          <cell r="H1174">
            <v>41352</v>
          </cell>
          <cell r="J1174" t="str">
            <v>Enrique Gallego</v>
          </cell>
          <cell r="K1174">
            <v>0</v>
          </cell>
          <cell r="L1174">
            <v>1</v>
          </cell>
          <cell r="M1174">
            <v>0</v>
          </cell>
          <cell r="N1174">
            <v>9</v>
          </cell>
          <cell r="O1174" t="str">
            <v>Florencia</v>
          </cell>
          <cell r="P1174">
            <v>0</v>
          </cell>
          <cell r="Q1174">
            <v>0</v>
          </cell>
          <cell r="R1174">
            <v>0</v>
          </cell>
          <cell r="T1174">
            <v>9</v>
          </cell>
          <cell r="U1174">
            <v>41338</v>
          </cell>
          <cell r="V1174">
            <v>0</v>
          </cell>
          <cell r="Y1174">
            <v>4500</v>
          </cell>
        </row>
        <row r="1175">
          <cell r="E1175">
            <v>10848</v>
          </cell>
          <cell r="F1175" t="str">
            <v>a - Entregado</v>
          </cell>
          <cell r="G1175" t="str">
            <v>13 02</v>
          </cell>
          <cell r="H1175">
            <v>41326</v>
          </cell>
          <cell r="J1175" t="str">
            <v>Juan Carlos De Roberto</v>
          </cell>
          <cell r="K1175">
            <v>0</v>
          </cell>
          <cell r="L1175">
            <v>1</v>
          </cell>
          <cell r="M1175">
            <v>0</v>
          </cell>
          <cell r="N1175">
            <v>7</v>
          </cell>
          <cell r="O1175" t="str">
            <v>Soledad/Florencia</v>
          </cell>
          <cell r="P1175">
            <v>0</v>
          </cell>
          <cell r="Q1175">
            <v>0</v>
          </cell>
          <cell r="R1175">
            <v>0</v>
          </cell>
          <cell r="T1175">
            <v>7</v>
          </cell>
          <cell r="U1175">
            <v>41324</v>
          </cell>
          <cell r="V1175">
            <v>0</v>
          </cell>
          <cell r="Y1175">
            <v>16100</v>
          </cell>
        </row>
        <row r="1176">
          <cell r="E1176">
            <v>10849</v>
          </cell>
          <cell r="F1176" t="str">
            <v>a - Entregado</v>
          </cell>
          <cell r="G1176" t="str">
            <v>13 01</v>
          </cell>
          <cell r="H1176">
            <v>41304</v>
          </cell>
          <cell r="J1176" t="str">
            <v>Beba Antebi</v>
          </cell>
          <cell r="K1176">
            <v>0</v>
          </cell>
          <cell r="L1176">
            <v>1</v>
          </cell>
          <cell r="M1176">
            <v>0</v>
          </cell>
          <cell r="N1176">
            <v>5</v>
          </cell>
          <cell r="O1176" t="str">
            <v>Wendy</v>
          </cell>
          <cell r="P1176">
            <v>0</v>
          </cell>
          <cell r="Q1176">
            <v>0</v>
          </cell>
          <cell r="R1176">
            <v>0</v>
          </cell>
          <cell r="T1176">
            <v>5</v>
          </cell>
          <cell r="U1176">
            <v>41310</v>
          </cell>
          <cell r="V1176">
            <v>0</v>
          </cell>
          <cell r="Y1176">
            <v>339</v>
          </cell>
        </row>
        <row r="1177">
          <cell r="E1177">
            <v>10850</v>
          </cell>
          <cell r="F1177" t="str">
            <v>a - Entregado</v>
          </cell>
          <cell r="G1177" t="str">
            <v>13 03</v>
          </cell>
          <cell r="J1177" t="str">
            <v>Mariana Herce</v>
          </cell>
          <cell r="K1177">
            <v>0</v>
          </cell>
          <cell r="L1177">
            <v>1</v>
          </cell>
          <cell r="M1177">
            <v>0</v>
          </cell>
          <cell r="N1177">
            <v>11</v>
          </cell>
          <cell r="O1177" t="str">
            <v>Soledad</v>
          </cell>
          <cell r="P1177">
            <v>0</v>
          </cell>
          <cell r="Q1177">
            <v>0</v>
          </cell>
          <cell r="R1177">
            <v>0</v>
          </cell>
          <cell r="T1177">
            <v>11</v>
          </cell>
          <cell r="U1177">
            <v>41352</v>
          </cell>
          <cell r="V1177">
            <v>0</v>
          </cell>
          <cell r="Y1177">
            <v>7350</v>
          </cell>
        </row>
        <row r="1178">
          <cell r="E1178">
            <v>10851</v>
          </cell>
          <cell r="F1178" t="str">
            <v>a - Entregado</v>
          </cell>
          <cell r="G1178" t="str">
            <v>13 03</v>
          </cell>
          <cell r="H1178">
            <v>41354</v>
          </cell>
          <cell r="J1178" t="str">
            <v>Maria Troisi</v>
          </cell>
          <cell r="K1178">
            <v>0</v>
          </cell>
          <cell r="L1178">
            <v>1</v>
          </cell>
          <cell r="M1178">
            <v>0</v>
          </cell>
          <cell r="N1178">
            <v>13</v>
          </cell>
          <cell r="O1178" t="str">
            <v>Wendy</v>
          </cell>
          <cell r="P1178">
            <v>0</v>
          </cell>
          <cell r="Q1178">
            <v>0</v>
          </cell>
          <cell r="R1178">
            <v>0</v>
          </cell>
          <cell r="T1178">
            <v>13</v>
          </cell>
          <cell r="U1178">
            <v>41366</v>
          </cell>
          <cell r="V1178">
            <v>0</v>
          </cell>
          <cell r="Y1178">
            <v>19800</v>
          </cell>
        </row>
        <row r="1179">
          <cell r="E1179">
            <v>10852</v>
          </cell>
          <cell r="F1179" t="str">
            <v>h - Anulado</v>
          </cell>
          <cell r="I1179" t="str">
            <v>Anulado</v>
          </cell>
          <cell r="J1179" t="str">
            <v>ANULADA</v>
          </cell>
          <cell r="K1179">
            <v>0</v>
          </cell>
          <cell r="L1179">
            <v>0</v>
          </cell>
          <cell r="M1179">
            <v>0</v>
          </cell>
          <cell r="N1179">
            <v>5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T1179">
            <v>5</v>
          </cell>
          <cell r="U1179">
            <v>41310</v>
          </cell>
          <cell r="V1179">
            <v>0</v>
          </cell>
          <cell r="Y1179">
            <v>0</v>
          </cell>
        </row>
        <row r="1180">
          <cell r="E1180">
            <v>10853</v>
          </cell>
          <cell r="F1180" t="str">
            <v>a - Entregado</v>
          </cell>
          <cell r="G1180" t="str">
            <v>13 03</v>
          </cell>
          <cell r="H1180">
            <v>41339</v>
          </cell>
          <cell r="J1180" t="str">
            <v>Adriana Gonzalez Blanco</v>
          </cell>
          <cell r="K1180">
            <v>0</v>
          </cell>
          <cell r="L1180">
            <v>1</v>
          </cell>
          <cell r="M1180">
            <v>0</v>
          </cell>
          <cell r="N1180">
            <v>8</v>
          </cell>
          <cell r="O1180" t="str">
            <v>Soledad</v>
          </cell>
          <cell r="P1180">
            <v>0</v>
          </cell>
          <cell r="Q1180">
            <v>0</v>
          </cell>
          <cell r="R1180">
            <v>0</v>
          </cell>
          <cell r="T1180">
            <v>8</v>
          </cell>
          <cell r="U1180">
            <v>41331</v>
          </cell>
          <cell r="V1180">
            <v>0</v>
          </cell>
          <cell r="Y1180">
            <v>3184</v>
          </cell>
        </row>
        <row r="1181">
          <cell r="E1181">
            <v>10854</v>
          </cell>
          <cell r="F1181" t="str">
            <v>a - Entregado</v>
          </cell>
          <cell r="G1181" t="str">
            <v>13 03</v>
          </cell>
          <cell r="H1181">
            <v>41354</v>
          </cell>
          <cell r="J1181" t="str">
            <v>Paula Resio</v>
          </cell>
          <cell r="K1181">
            <v>0</v>
          </cell>
          <cell r="L1181">
            <v>1</v>
          </cell>
          <cell r="M1181">
            <v>0</v>
          </cell>
          <cell r="N1181">
            <v>12</v>
          </cell>
          <cell r="O1181" t="str">
            <v>Wendy</v>
          </cell>
          <cell r="P1181">
            <v>0</v>
          </cell>
          <cell r="Q1181">
            <v>0</v>
          </cell>
          <cell r="R1181">
            <v>0</v>
          </cell>
          <cell r="T1181">
            <v>12</v>
          </cell>
          <cell r="U1181">
            <v>41359</v>
          </cell>
          <cell r="V1181">
            <v>0</v>
          </cell>
          <cell r="Y1181">
            <v>17300</v>
          </cell>
        </row>
        <row r="1182">
          <cell r="E1182">
            <v>10855</v>
          </cell>
          <cell r="F1182" t="str">
            <v>a - Entregado</v>
          </cell>
          <cell r="G1182" t="str">
            <v>13 01</v>
          </cell>
          <cell r="H1182">
            <v>41304</v>
          </cell>
          <cell r="J1182" t="str">
            <v>Ruben Drobles</v>
          </cell>
          <cell r="K1182">
            <v>0</v>
          </cell>
          <cell r="L1182">
            <v>1</v>
          </cell>
          <cell r="M1182">
            <v>0</v>
          </cell>
          <cell r="N1182">
            <v>5</v>
          </cell>
          <cell r="O1182" t="str">
            <v>Wendy</v>
          </cell>
          <cell r="P1182">
            <v>0</v>
          </cell>
          <cell r="Q1182">
            <v>0</v>
          </cell>
          <cell r="R1182">
            <v>0</v>
          </cell>
          <cell r="T1182">
            <v>5</v>
          </cell>
          <cell r="U1182">
            <v>41310</v>
          </cell>
          <cell r="V1182">
            <v>0</v>
          </cell>
          <cell r="Y1182">
            <v>1000</v>
          </cell>
        </row>
        <row r="1183">
          <cell r="E1183">
            <v>10856</v>
          </cell>
          <cell r="F1183" t="str">
            <v>a - Entregado</v>
          </cell>
          <cell r="G1183" t="str">
            <v>13 03</v>
          </cell>
          <cell r="H1183">
            <v>41339</v>
          </cell>
          <cell r="J1183" t="str">
            <v>Martin Otero</v>
          </cell>
          <cell r="K1183">
            <v>0</v>
          </cell>
          <cell r="L1183">
            <v>1</v>
          </cell>
          <cell r="M1183">
            <v>0</v>
          </cell>
          <cell r="N1183">
            <v>8</v>
          </cell>
          <cell r="O1183" t="str">
            <v>Soledad</v>
          </cell>
          <cell r="P1183">
            <v>0</v>
          </cell>
          <cell r="Q1183">
            <v>0</v>
          </cell>
          <cell r="R1183">
            <v>0</v>
          </cell>
          <cell r="T1183">
            <v>8</v>
          </cell>
          <cell r="U1183">
            <v>41331</v>
          </cell>
          <cell r="V1183">
            <v>0</v>
          </cell>
          <cell r="Y1183">
            <v>1113</v>
          </cell>
        </row>
        <row r="1184">
          <cell r="E1184">
            <v>10857</v>
          </cell>
          <cell r="F1184" t="str">
            <v>a - Entregado</v>
          </cell>
          <cell r="G1184" t="str">
            <v>13 04</v>
          </cell>
          <cell r="H1184">
            <v>41368</v>
          </cell>
          <cell r="J1184" t="str">
            <v>Frans Andrew</v>
          </cell>
          <cell r="K1184">
            <v>0</v>
          </cell>
          <cell r="L1184">
            <v>1</v>
          </cell>
          <cell r="M1184">
            <v>0</v>
          </cell>
          <cell r="N1184">
            <v>14</v>
          </cell>
          <cell r="O1184" t="str">
            <v>Wendy</v>
          </cell>
          <cell r="P1184">
            <v>0</v>
          </cell>
          <cell r="Q1184">
            <v>0</v>
          </cell>
          <cell r="R1184">
            <v>0</v>
          </cell>
          <cell r="T1184">
            <v>14</v>
          </cell>
          <cell r="U1184">
            <v>41373</v>
          </cell>
          <cell r="V1184">
            <v>0</v>
          </cell>
          <cell r="Y1184">
            <v>41350</v>
          </cell>
        </row>
        <row r="1185">
          <cell r="E1185">
            <v>10858</v>
          </cell>
          <cell r="F1185" t="str">
            <v>a - Entregado</v>
          </cell>
          <cell r="G1185" t="str">
            <v>13 03</v>
          </cell>
          <cell r="H1185">
            <v>41340</v>
          </cell>
          <cell r="J1185" t="str">
            <v>Romina Moreno</v>
          </cell>
          <cell r="K1185">
            <v>60</v>
          </cell>
          <cell r="L1185">
            <v>0.96231155778894473</v>
          </cell>
          <cell r="M1185">
            <v>0</v>
          </cell>
          <cell r="N1185">
            <v>8</v>
          </cell>
          <cell r="O1185" t="str">
            <v>Soledad</v>
          </cell>
          <cell r="P1185">
            <v>0</v>
          </cell>
          <cell r="Q1185">
            <v>0</v>
          </cell>
          <cell r="R1185">
            <v>0</v>
          </cell>
          <cell r="T1185">
            <v>8</v>
          </cell>
          <cell r="U1185">
            <v>41331</v>
          </cell>
          <cell r="V1185">
            <v>0</v>
          </cell>
          <cell r="Y1185">
            <v>1592</v>
          </cell>
        </row>
        <row r="1186">
          <cell r="E1186">
            <v>10859</v>
          </cell>
          <cell r="F1186" t="str">
            <v>a - Entregado</v>
          </cell>
          <cell r="G1186" t="str">
            <v>13 02</v>
          </cell>
          <cell r="H1186">
            <v>41331</v>
          </cell>
          <cell r="J1186" t="str">
            <v>Romina Moreno</v>
          </cell>
          <cell r="K1186">
            <v>0</v>
          </cell>
          <cell r="L1186">
            <v>1</v>
          </cell>
          <cell r="M1186">
            <v>0</v>
          </cell>
          <cell r="N1186">
            <v>7</v>
          </cell>
          <cell r="O1186" t="str">
            <v>Soledad</v>
          </cell>
          <cell r="P1186">
            <v>0</v>
          </cell>
          <cell r="Q1186">
            <v>0</v>
          </cell>
          <cell r="R1186">
            <v>0</v>
          </cell>
          <cell r="T1186">
            <v>7</v>
          </cell>
          <cell r="U1186">
            <v>41324</v>
          </cell>
          <cell r="V1186">
            <v>0</v>
          </cell>
          <cell r="Y1186">
            <v>2640</v>
          </cell>
        </row>
        <row r="1187">
          <cell r="E1187">
            <v>10860</v>
          </cell>
          <cell r="F1187" t="str">
            <v>a - Entregado</v>
          </cell>
          <cell r="G1187" t="str">
            <v>13 04</v>
          </cell>
          <cell r="H1187">
            <v>41369</v>
          </cell>
          <cell r="J1187" t="str">
            <v>Tomas - Maria ines</v>
          </cell>
          <cell r="K1187">
            <v>0</v>
          </cell>
          <cell r="L1187">
            <v>1</v>
          </cell>
          <cell r="M1187">
            <v>0</v>
          </cell>
          <cell r="N1187">
            <v>14</v>
          </cell>
          <cell r="O1187" t="str">
            <v>Soledad/Wendy</v>
          </cell>
          <cell r="P1187">
            <v>0</v>
          </cell>
          <cell r="Q1187">
            <v>0</v>
          </cell>
          <cell r="R1187">
            <v>0</v>
          </cell>
          <cell r="T1187">
            <v>14</v>
          </cell>
          <cell r="U1187">
            <v>41373</v>
          </cell>
          <cell r="V1187">
            <v>0</v>
          </cell>
          <cell r="Y1187">
            <v>8360</v>
          </cell>
        </row>
        <row r="1188">
          <cell r="E1188">
            <v>10861</v>
          </cell>
          <cell r="F1188" t="str">
            <v>a - Entregado</v>
          </cell>
          <cell r="G1188" t="str">
            <v>13 03</v>
          </cell>
          <cell r="H1188">
            <v>41348</v>
          </cell>
          <cell r="J1188" t="str">
            <v>Zulema Medina</v>
          </cell>
          <cell r="K1188">
            <v>6043</v>
          </cell>
          <cell r="L1188">
            <v>0.50641182716654409</v>
          </cell>
          <cell r="M1188">
            <v>0</v>
          </cell>
          <cell r="N1188">
            <v>12</v>
          </cell>
          <cell r="O1188" t="str">
            <v>Soledad/Wendy</v>
          </cell>
          <cell r="P1188">
            <v>0</v>
          </cell>
          <cell r="Q1188">
            <v>0</v>
          </cell>
          <cell r="R1188">
            <v>0</v>
          </cell>
          <cell r="T1188">
            <v>12</v>
          </cell>
          <cell r="U1188">
            <v>41359</v>
          </cell>
          <cell r="V1188">
            <v>0</v>
          </cell>
          <cell r="Y1188">
            <v>12243</v>
          </cell>
        </row>
        <row r="1189">
          <cell r="E1189">
            <v>10862</v>
          </cell>
          <cell r="F1189" t="str">
            <v>a - Entregado</v>
          </cell>
          <cell r="G1189" t="str">
            <v>13 04</v>
          </cell>
          <cell r="H1189">
            <v>41374</v>
          </cell>
          <cell r="J1189" t="str">
            <v>Sandra Figuera</v>
          </cell>
          <cell r="K1189">
            <v>0</v>
          </cell>
          <cell r="L1189">
            <v>1</v>
          </cell>
          <cell r="M1189">
            <v>0</v>
          </cell>
          <cell r="N1189">
            <v>12</v>
          </cell>
          <cell r="O1189" t="str">
            <v>Soledad</v>
          </cell>
          <cell r="P1189" t="str">
            <v>B-5-102</v>
          </cell>
          <cell r="Q1189">
            <v>9766</v>
          </cell>
          <cell r="R1189" t="str">
            <v>2013-04-Abr</v>
          </cell>
          <cell r="T1189">
            <v>12</v>
          </cell>
          <cell r="U1189">
            <v>41359</v>
          </cell>
          <cell r="V1189">
            <v>0</v>
          </cell>
          <cell r="Y1189">
            <v>9766</v>
          </cell>
        </row>
        <row r="1190">
          <cell r="E1190">
            <v>10863</v>
          </cell>
          <cell r="F1190" t="str">
            <v>a - Entregado</v>
          </cell>
          <cell r="G1190" t="str">
            <v>13 02</v>
          </cell>
          <cell r="H1190">
            <v>41307</v>
          </cell>
          <cell r="J1190" t="str">
            <v>Paola Bizzotto</v>
          </cell>
          <cell r="K1190">
            <v>0</v>
          </cell>
          <cell r="L1190">
            <v>1</v>
          </cell>
          <cell r="M1190">
            <v>0</v>
          </cell>
          <cell r="N1190">
            <v>5</v>
          </cell>
          <cell r="O1190" t="str">
            <v>Soledad/Wendy</v>
          </cell>
          <cell r="P1190" t="str">
            <v>B-5-101</v>
          </cell>
          <cell r="Q1190">
            <v>22500</v>
          </cell>
          <cell r="R1190" t="str">
            <v>2013-01-Ene</v>
          </cell>
          <cell r="T1190">
            <v>5</v>
          </cell>
          <cell r="U1190">
            <v>41310</v>
          </cell>
          <cell r="V1190">
            <v>0</v>
          </cell>
          <cell r="Y1190">
            <v>22500</v>
          </cell>
        </row>
        <row r="1191">
          <cell r="E1191">
            <v>10864</v>
          </cell>
          <cell r="F1191" t="str">
            <v>a - Entregado</v>
          </cell>
          <cell r="G1191" t="str">
            <v>13 03</v>
          </cell>
          <cell r="H1191">
            <v>41348</v>
          </cell>
          <cell r="J1191" t="str">
            <v>Maria Elena Penaronda</v>
          </cell>
          <cell r="K1191">
            <v>0</v>
          </cell>
          <cell r="L1191">
            <v>1</v>
          </cell>
          <cell r="M1191">
            <v>0</v>
          </cell>
          <cell r="N1191">
            <v>9</v>
          </cell>
          <cell r="O1191" t="str">
            <v>Wendy</v>
          </cell>
          <cell r="P1191">
            <v>0</v>
          </cell>
          <cell r="Q1191">
            <v>0</v>
          </cell>
          <cell r="R1191">
            <v>0</v>
          </cell>
          <cell r="T1191">
            <v>9</v>
          </cell>
          <cell r="U1191">
            <v>41338</v>
          </cell>
          <cell r="V1191">
            <v>0</v>
          </cell>
          <cell r="Y1191">
            <v>20500</v>
          </cell>
        </row>
        <row r="1192">
          <cell r="E1192">
            <v>10865</v>
          </cell>
          <cell r="F1192" t="str">
            <v>a - Entregado</v>
          </cell>
          <cell r="G1192" t="str">
            <v>13 03</v>
          </cell>
          <cell r="H1192">
            <v>41348</v>
          </cell>
          <cell r="J1192" t="str">
            <v>Gladys Beatriz Tamashino</v>
          </cell>
          <cell r="K1192">
            <v>0</v>
          </cell>
          <cell r="L1192">
            <v>1</v>
          </cell>
          <cell r="M1192">
            <v>0</v>
          </cell>
          <cell r="N1192">
            <v>12</v>
          </cell>
          <cell r="O1192" t="str">
            <v>Soledad</v>
          </cell>
          <cell r="P1192">
            <v>0</v>
          </cell>
          <cell r="Q1192">
            <v>0</v>
          </cell>
          <cell r="R1192">
            <v>0</v>
          </cell>
          <cell r="T1192">
            <v>12</v>
          </cell>
          <cell r="U1192">
            <v>41359</v>
          </cell>
          <cell r="V1192">
            <v>0</v>
          </cell>
          <cell r="Y1192">
            <v>18800</v>
          </cell>
        </row>
        <row r="1193">
          <cell r="E1193">
            <v>10866</v>
          </cell>
          <cell r="F1193" t="str">
            <v>a - Entregado</v>
          </cell>
          <cell r="G1193" t="str">
            <v>13 02</v>
          </cell>
          <cell r="H1193">
            <v>41306</v>
          </cell>
          <cell r="J1193" t="str">
            <v>Debora Adler</v>
          </cell>
          <cell r="K1193">
            <v>0</v>
          </cell>
          <cell r="L1193">
            <v>1</v>
          </cell>
          <cell r="M1193">
            <v>0</v>
          </cell>
          <cell r="N1193">
            <v>5</v>
          </cell>
          <cell r="O1193" t="str">
            <v>Soledad/Wendy</v>
          </cell>
          <cell r="P1193">
            <v>0</v>
          </cell>
          <cell r="Q1193">
            <v>0</v>
          </cell>
          <cell r="R1193">
            <v>0</v>
          </cell>
          <cell r="T1193">
            <v>5</v>
          </cell>
          <cell r="U1193">
            <v>41310</v>
          </cell>
          <cell r="V1193">
            <v>0</v>
          </cell>
          <cell r="Y1193">
            <v>1592</v>
          </cell>
        </row>
        <row r="1194">
          <cell r="E1194">
            <v>10867</v>
          </cell>
          <cell r="F1194" t="str">
            <v>a - Entregado</v>
          </cell>
          <cell r="G1194" t="str">
            <v>13 02</v>
          </cell>
          <cell r="H1194">
            <v>41316</v>
          </cell>
          <cell r="J1194" t="str">
            <v>Gustavo Rava</v>
          </cell>
          <cell r="K1194">
            <v>0</v>
          </cell>
          <cell r="L1194">
            <v>1</v>
          </cell>
          <cell r="M1194">
            <v>0</v>
          </cell>
          <cell r="N1194">
            <v>5</v>
          </cell>
          <cell r="O1194" t="str">
            <v>Soledad/Wendy</v>
          </cell>
          <cell r="P1194" t="str">
            <v>B-5-98</v>
          </cell>
          <cell r="Q1194">
            <v>1592</v>
          </cell>
          <cell r="R1194" t="str">
            <v>2013-01-Ene</v>
          </cell>
          <cell r="T1194">
            <v>5</v>
          </cell>
          <cell r="U1194">
            <v>41310</v>
          </cell>
          <cell r="V1194">
            <v>0</v>
          </cell>
          <cell r="Y1194">
            <v>4884</v>
          </cell>
        </row>
        <row r="1195">
          <cell r="E1195">
            <v>10868</v>
          </cell>
          <cell r="F1195" t="str">
            <v>a - Entregado</v>
          </cell>
          <cell r="G1195" t="str">
            <v>13 04</v>
          </cell>
          <cell r="H1195">
            <v>41369</v>
          </cell>
          <cell r="J1195" t="str">
            <v>Camila Quiroga Laciopra</v>
          </cell>
          <cell r="K1195">
            <v>0</v>
          </cell>
          <cell r="L1195">
            <v>1</v>
          </cell>
          <cell r="M1195">
            <v>0</v>
          </cell>
          <cell r="N1195">
            <v>9</v>
          </cell>
          <cell r="O1195" t="str">
            <v>Soledad/Wendy</v>
          </cell>
          <cell r="P1195">
            <v>0</v>
          </cell>
          <cell r="Q1195">
            <v>0</v>
          </cell>
          <cell r="R1195">
            <v>0</v>
          </cell>
          <cell r="T1195">
            <v>9</v>
          </cell>
          <cell r="U1195">
            <v>41338</v>
          </cell>
          <cell r="V1195">
            <v>0</v>
          </cell>
          <cell r="Y1195">
            <v>17460</v>
          </cell>
        </row>
        <row r="1196">
          <cell r="E1196">
            <v>10869</v>
          </cell>
          <cell r="F1196" t="str">
            <v>a - Entregado</v>
          </cell>
          <cell r="G1196" t="str">
            <v>13 02</v>
          </cell>
          <cell r="H1196">
            <v>41331</v>
          </cell>
          <cell r="J1196" t="str">
            <v>Sasha Zacaroba</v>
          </cell>
          <cell r="K1196">
            <v>0</v>
          </cell>
          <cell r="L1196">
            <v>1</v>
          </cell>
          <cell r="M1196">
            <v>0</v>
          </cell>
          <cell r="N1196">
            <v>8</v>
          </cell>
          <cell r="O1196" t="str">
            <v>Soledad/Wendy</v>
          </cell>
          <cell r="P1196">
            <v>0</v>
          </cell>
          <cell r="Q1196">
            <v>0</v>
          </cell>
          <cell r="R1196">
            <v>0</v>
          </cell>
          <cell r="T1196">
            <v>8</v>
          </cell>
          <cell r="U1196">
            <v>41331</v>
          </cell>
          <cell r="V1196">
            <v>0</v>
          </cell>
          <cell r="Y1196">
            <v>1592</v>
          </cell>
        </row>
        <row r="1197">
          <cell r="E1197">
            <v>10870</v>
          </cell>
          <cell r="F1197" t="str">
            <v>a - Entregado</v>
          </cell>
          <cell r="G1197" t="str">
            <v>13 03</v>
          </cell>
          <cell r="H1197">
            <v>41348</v>
          </cell>
          <cell r="J1197" t="str">
            <v>Gladys Tamashino</v>
          </cell>
          <cell r="K1197">
            <v>0</v>
          </cell>
          <cell r="L1197">
            <v>1</v>
          </cell>
          <cell r="M1197">
            <v>0</v>
          </cell>
          <cell r="N1197">
            <v>10</v>
          </cell>
          <cell r="O1197" t="str">
            <v>Soledad/Wendy</v>
          </cell>
          <cell r="P1197">
            <v>0</v>
          </cell>
          <cell r="Q1197">
            <v>0</v>
          </cell>
          <cell r="R1197">
            <v>0</v>
          </cell>
          <cell r="T1197">
            <v>10</v>
          </cell>
          <cell r="U1197">
            <v>41345</v>
          </cell>
          <cell r="V1197">
            <v>0</v>
          </cell>
          <cell r="Y1197">
            <v>1500</v>
          </cell>
        </row>
        <row r="1198">
          <cell r="E1198">
            <v>10871</v>
          </cell>
          <cell r="F1198" t="str">
            <v>a - Entregado</v>
          </cell>
          <cell r="G1198" t="str">
            <v>13 03</v>
          </cell>
          <cell r="H1198">
            <v>41352</v>
          </cell>
          <cell r="J1198" t="str">
            <v>Romina Leguizamon</v>
          </cell>
          <cell r="K1198">
            <v>60.330000000001746</v>
          </cell>
          <cell r="L1198">
            <v>0.99698349999999991</v>
          </cell>
          <cell r="M1198">
            <v>0</v>
          </cell>
          <cell r="N1198">
            <v>10</v>
          </cell>
          <cell r="O1198" t="str">
            <v>Soledad/Wendy</v>
          </cell>
          <cell r="P1198">
            <v>0</v>
          </cell>
          <cell r="Q1198">
            <v>0</v>
          </cell>
          <cell r="R1198">
            <v>0</v>
          </cell>
          <cell r="T1198">
            <v>10</v>
          </cell>
          <cell r="U1198">
            <v>41345</v>
          </cell>
          <cell r="V1198">
            <v>0</v>
          </cell>
          <cell r="Y1198">
            <v>20000</v>
          </cell>
        </row>
        <row r="1199">
          <cell r="E1199">
            <v>10872</v>
          </cell>
          <cell r="F1199" t="str">
            <v>a - Entregado</v>
          </cell>
          <cell r="G1199" t="str">
            <v>13 04</v>
          </cell>
          <cell r="H1199">
            <v>41383</v>
          </cell>
          <cell r="J1199" t="str">
            <v>Daniel Miravalle</v>
          </cell>
          <cell r="K1199">
            <v>500</v>
          </cell>
          <cell r="L1199">
            <v>0.98863636363636365</v>
          </cell>
          <cell r="M1199">
            <v>0</v>
          </cell>
          <cell r="N1199">
            <v>10</v>
          </cell>
          <cell r="O1199" t="str">
            <v>Soledad/Wendy</v>
          </cell>
          <cell r="P1199">
            <v>0</v>
          </cell>
          <cell r="Q1199">
            <v>0</v>
          </cell>
          <cell r="R1199">
            <v>0</v>
          </cell>
          <cell r="T1199">
            <v>10</v>
          </cell>
          <cell r="U1199">
            <v>41345</v>
          </cell>
          <cell r="V1199">
            <v>0</v>
          </cell>
          <cell r="Y1199">
            <v>44000</v>
          </cell>
        </row>
        <row r="1200">
          <cell r="E1200">
            <v>10873</v>
          </cell>
          <cell r="F1200" t="str">
            <v>a - Entregado</v>
          </cell>
          <cell r="G1200" t="str">
            <v>13 04</v>
          </cell>
          <cell r="H1200">
            <v>41374</v>
          </cell>
          <cell r="J1200" t="str">
            <v>Mariana Fontanarosa</v>
          </cell>
          <cell r="K1200">
            <v>0</v>
          </cell>
          <cell r="L1200">
            <v>1</v>
          </cell>
          <cell r="M1200">
            <v>0</v>
          </cell>
          <cell r="N1200">
            <v>12</v>
          </cell>
          <cell r="O1200" t="str">
            <v>Soledad/Wendy</v>
          </cell>
          <cell r="P1200">
            <v>0</v>
          </cell>
          <cell r="Q1200">
            <v>0</v>
          </cell>
          <cell r="R1200">
            <v>0</v>
          </cell>
          <cell r="T1200">
            <v>12</v>
          </cell>
          <cell r="U1200">
            <v>41359</v>
          </cell>
          <cell r="V1200">
            <v>0</v>
          </cell>
          <cell r="Y1200">
            <v>21800</v>
          </cell>
        </row>
        <row r="1201">
          <cell r="E1201">
            <v>10874</v>
          </cell>
          <cell r="F1201" t="str">
            <v>a - Entregado</v>
          </cell>
          <cell r="G1201" t="str">
            <v>13 02</v>
          </cell>
          <cell r="H1201">
            <v>41320</v>
          </cell>
          <cell r="J1201" t="str">
            <v>Ventas OUTLET</v>
          </cell>
          <cell r="K1201">
            <v>0</v>
          </cell>
          <cell r="L1201">
            <v>1</v>
          </cell>
          <cell r="M1201">
            <v>0</v>
          </cell>
          <cell r="N1201">
            <v>6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T1201">
            <v>6</v>
          </cell>
          <cell r="U1201">
            <v>41317</v>
          </cell>
          <cell r="V1201">
            <v>0</v>
          </cell>
          <cell r="Y1201">
            <v>550</v>
          </cell>
        </row>
        <row r="1202">
          <cell r="E1202">
            <v>10875</v>
          </cell>
          <cell r="F1202" t="str">
            <v>a - Entregado</v>
          </cell>
          <cell r="G1202" t="str">
            <v>14 02</v>
          </cell>
          <cell r="H1202">
            <v>41692</v>
          </cell>
          <cell r="I1202" t="str">
            <v>NC</v>
          </cell>
          <cell r="J1202" t="str">
            <v>Norma Nunez</v>
          </cell>
          <cell r="K1202">
            <v>0</v>
          </cell>
          <cell r="L1202">
            <v>1</v>
          </cell>
          <cell r="M1202">
            <v>0</v>
          </cell>
          <cell r="N1202">
            <v>4</v>
          </cell>
          <cell r="O1202" t="str">
            <v>Soledad/Wendy</v>
          </cell>
          <cell r="P1202">
            <v>0</v>
          </cell>
          <cell r="Q1202">
            <v>0</v>
          </cell>
          <cell r="R1202">
            <v>0</v>
          </cell>
          <cell r="T1202">
            <v>8</v>
          </cell>
          <cell r="U1202">
            <v>41668</v>
          </cell>
          <cell r="V1202">
            <v>0</v>
          </cell>
          <cell r="Y1202">
            <v>16100</v>
          </cell>
        </row>
        <row r="1203">
          <cell r="E1203">
            <v>10876</v>
          </cell>
          <cell r="F1203" t="str">
            <v>a - Entregado</v>
          </cell>
          <cell r="G1203" t="str">
            <v>13 02</v>
          </cell>
          <cell r="H1203">
            <v>41314</v>
          </cell>
          <cell r="J1203" t="str">
            <v>Gisela Elbaum Garcia</v>
          </cell>
          <cell r="K1203">
            <v>0</v>
          </cell>
          <cell r="L1203">
            <v>1</v>
          </cell>
          <cell r="M1203">
            <v>0</v>
          </cell>
          <cell r="N1203">
            <v>6</v>
          </cell>
          <cell r="O1203" t="str">
            <v>Soledad/Wendy</v>
          </cell>
          <cell r="P1203">
            <v>0</v>
          </cell>
          <cell r="Q1203">
            <v>0</v>
          </cell>
          <cell r="R1203">
            <v>0</v>
          </cell>
          <cell r="T1203">
            <v>6</v>
          </cell>
          <cell r="U1203">
            <v>41317</v>
          </cell>
          <cell r="V1203">
            <v>0</v>
          </cell>
          <cell r="Y1203">
            <v>4260</v>
          </cell>
        </row>
        <row r="1204">
          <cell r="E1204">
            <v>10877</v>
          </cell>
          <cell r="F1204" t="str">
            <v>a - Entregado</v>
          </cell>
          <cell r="G1204" t="str">
            <v>13 04</v>
          </cell>
          <cell r="H1204">
            <v>41369</v>
          </cell>
          <cell r="J1204" t="str">
            <v>Javier Sanabria</v>
          </cell>
          <cell r="K1204">
            <v>0</v>
          </cell>
          <cell r="L1204">
            <v>1</v>
          </cell>
          <cell r="M1204">
            <v>0</v>
          </cell>
          <cell r="N1204">
            <v>15</v>
          </cell>
          <cell r="O1204" t="str">
            <v>Soledad/Wendy</v>
          </cell>
          <cell r="P1204" t="str">
            <v>A-6-85</v>
          </cell>
          <cell r="Q1204">
            <v>13500</v>
          </cell>
          <cell r="R1204" t="str">
            <v>2013-04-Abr</v>
          </cell>
          <cell r="T1204">
            <v>15</v>
          </cell>
          <cell r="U1204">
            <v>41380</v>
          </cell>
          <cell r="V1204">
            <v>0</v>
          </cell>
          <cell r="Y1204">
            <v>13500</v>
          </cell>
        </row>
        <row r="1205">
          <cell r="E1205">
            <v>10878</v>
          </cell>
          <cell r="F1205" t="str">
            <v>a - Entregado</v>
          </cell>
          <cell r="G1205" t="str">
            <v>13 03</v>
          </cell>
          <cell r="H1205">
            <v>41352</v>
          </cell>
          <cell r="J1205" t="str">
            <v>Mariana Fullana</v>
          </cell>
          <cell r="K1205">
            <v>0</v>
          </cell>
          <cell r="L1205">
            <v>1</v>
          </cell>
          <cell r="M1205">
            <v>0</v>
          </cell>
          <cell r="N1205">
            <v>15</v>
          </cell>
          <cell r="O1205" t="str">
            <v>Soledad/Wendy</v>
          </cell>
          <cell r="P1205">
            <v>0</v>
          </cell>
          <cell r="Q1205">
            <v>0</v>
          </cell>
          <cell r="R1205">
            <v>0</v>
          </cell>
          <cell r="T1205">
            <v>15</v>
          </cell>
          <cell r="U1205">
            <v>41380</v>
          </cell>
          <cell r="V1205">
            <v>0</v>
          </cell>
          <cell r="Y1205">
            <v>3300</v>
          </cell>
        </row>
        <row r="1206">
          <cell r="E1206">
            <v>10879</v>
          </cell>
          <cell r="F1206" t="str">
            <v>a - Entregado</v>
          </cell>
          <cell r="G1206" t="str">
            <v>13 04</v>
          </cell>
          <cell r="H1206">
            <v>41375</v>
          </cell>
          <cell r="J1206" t="str">
            <v>Salvador Mistreta</v>
          </cell>
          <cell r="K1206">
            <v>0</v>
          </cell>
          <cell r="L1206">
            <v>1</v>
          </cell>
          <cell r="M1206">
            <v>0</v>
          </cell>
          <cell r="N1206">
            <v>13</v>
          </cell>
          <cell r="O1206" t="str">
            <v>Soledad/Wendy</v>
          </cell>
          <cell r="P1206" t="str">
            <v>A-5-105</v>
          </cell>
          <cell r="Q1206">
            <v>12685</v>
          </cell>
          <cell r="R1206" t="str">
            <v>2013-04-Abr</v>
          </cell>
          <cell r="T1206">
            <v>13</v>
          </cell>
          <cell r="U1206">
            <v>41366</v>
          </cell>
          <cell r="V1206">
            <v>0</v>
          </cell>
          <cell r="Y1206">
            <v>12685</v>
          </cell>
        </row>
        <row r="1207">
          <cell r="E1207">
            <v>10880</v>
          </cell>
          <cell r="F1207" t="str">
            <v>a - Entregado</v>
          </cell>
          <cell r="G1207" t="str">
            <v>13 04</v>
          </cell>
          <cell r="H1207">
            <v>41375</v>
          </cell>
          <cell r="J1207" t="str">
            <v>Juan Manuel Gustavino</v>
          </cell>
          <cell r="K1207">
            <v>0</v>
          </cell>
          <cell r="L1207">
            <v>1</v>
          </cell>
          <cell r="M1207">
            <v>0</v>
          </cell>
          <cell r="N1207">
            <v>15</v>
          </cell>
          <cell r="O1207" t="str">
            <v>Soledad/Wendy</v>
          </cell>
          <cell r="P1207">
            <v>0</v>
          </cell>
          <cell r="Q1207">
            <v>0</v>
          </cell>
          <cell r="R1207">
            <v>0</v>
          </cell>
          <cell r="T1207">
            <v>15</v>
          </cell>
          <cell r="U1207">
            <v>41380</v>
          </cell>
          <cell r="V1207">
            <v>0</v>
          </cell>
          <cell r="Y1207">
            <v>20300</v>
          </cell>
        </row>
        <row r="1208">
          <cell r="E1208">
            <v>10881</v>
          </cell>
          <cell r="F1208" t="str">
            <v>a - Entregado</v>
          </cell>
          <cell r="G1208" t="str">
            <v>13 04</v>
          </cell>
          <cell r="H1208">
            <v>41391</v>
          </cell>
          <cell r="J1208" t="str">
            <v>Vanina Marangoni</v>
          </cell>
          <cell r="K1208">
            <v>0</v>
          </cell>
          <cell r="L1208">
            <v>1</v>
          </cell>
          <cell r="M1208">
            <v>0</v>
          </cell>
          <cell r="N1208">
            <v>13</v>
          </cell>
          <cell r="O1208" t="str">
            <v>Soledad/Wendy</v>
          </cell>
          <cell r="P1208">
            <v>0</v>
          </cell>
          <cell r="Q1208">
            <v>0</v>
          </cell>
          <cell r="R1208">
            <v>0</v>
          </cell>
          <cell r="T1208">
            <v>13</v>
          </cell>
          <cell r="U1208">
            <v>41366</v>
          </cell>
          <cell r="V1208">
            <v>0</v>
          </cell>
          <cell r="Y1208">
            <v>8090</v>
          </cell>
        </row>
        <row r="1209">
          <cell r="E1209">
            <v>10883</v>
          </cell>
          <cell r="F1209" t="str">
            <v>a - Entregado</v>
          </cell>
          <cell r="G1209" t="str">
            <v>13 04</v>
          </cell>
          <cell r="H1209">
            <v>41377</v>
          </cell>
          <cell r="J1209" t="str">
            <v>Karina Calviello</v>
          </cell>
          <cell r="K1209">
            <v>0</v>
          </cell>
          <cell r="L1209">
            <v>1</v>
          </cell>
          <cell r="M1209">
            <v>0</v>
          </cell>
          <cell r="N1209">
            <v>13</v>
          </cell>
          <cell r="O1209" t="str">
            <v>Soledad/Wendy</v>
          </cell>
          <cell r="P1209">
            <v>0</v>
          </cell>
          <cell r="Q1209">
            <v>0</v>
          </cell>
          <cell r="R1209">
            <v>0</v>
          </cell>
          <cell r="T1209">
            <v>13</v>
          </cell>
          <cell r="U1209">
            <v>41366</v>
          </cell>
          <cell r="V1209">
            <v>0</v>
          </cell>
          <cell r="Y1209">
            <v>10600</v>
          </cell>
        </row>
        <row r="1210">
          <cell r="E1210">
            <v>10884</v>
          </cell>
          <cell r="F1210" t="str">
            <v>a - Entregado</v>
          </cell>
          <cell r="G1210" t="str">
            <v>13 04</v>
          </cell>
          <cell r="H1210">
            <v>41383</v>
          </cell>
          <cell r="J1210" t="str">
            <v>Andrea Rey</v>
          </cell>
          <cell r="K1210">
            <v>0</v>
          </cell>
          <cell r="L1210">
            <v>1</v>
          </cell>
          <cell r="M1210">
            <v>0</v>
          </cell>
          <cell r="N1210">
            <v>15</v>
          </cell>
          <cell r="O1210" t="str">
            <v>Soledad/Wendy</v>
          </cell>
          <cell r="P1210">
            <v>0</v>
          </cell>
          <cell r="Q1210">
            <v>0</v>
          </cell>
          <cell r="R1210">
            <v>0</v>
          </cell>
          <cell r="T1210">
            <v>15</v>
          </cell>
          <cell r="U1210">
            <v>41380</v>
          </cell>
          <cell r="V1210">
            <v>0</v>
          </cell>
          <cell r="Y1210">
            <v>19462</v>
          </cell>
        </row>
        <row r="1211">
          <cell r="E1211">
            <v>10885</v>
          </cell>
          <cell r="F1211" t="str">
            <v>a - Entregado</v>
          </cell>
          <cell r="G1211" t="str">
            <v>13 04</v>
          </cell>
          <cell r="H1211">
            <v>41383</v>
          </cell>
          <cell r="J1211" t="str">
            <v>Daniela Barbona</v>
          </cell>
          <cell r="K1211">
            <v>0</v>
          </cell>
          <cell r="L1211">
            <v>1</v>
          </cell>
          <cell r="M1211">
            <v>0</v>
          </cell>
          <cell r="N1211">
            <v>15</v>
          </cell>
          <cell r="O1211" t="str">
            <v>Soledad/Wendy</v>
          </cell>
          <cell r="P1211" t="str">
            <v>A-6-86</v>
          </cell>
          <cell r="Q1211">
            <v>17900</v>
          </cell>
          <cell r="R1211" t="str">
            <v>2013-04-Abr</v>
          </cell>
          <cell r="T1211">
            <v>15</v>
          </cell>
          <cell r="U1211">
            <v>41380</v>
          </cell>
          <cell r="V1211">
            <v>0</v>
          </cell>
          <cell r="Y1211">
            <v>35800</v>
          </cell>
        </row>
        <row r="1212">
          <cell r="E1212">
            <v>10886</v>
          </cell>
          <cell r="F1212" t="str">
            <v>a - Entregado</v>
          </cell>
          <cell r="G1212" t="str">
            <v>13 04</v>
          </cell>
          <cell r="H1212">
            <v>41377</v>
          </cell>
          <cell r="J1212" t="str">
            <v>Jose Luis Garcia</v>
          </cell>
          <cell r="K1212">
            <v>0</v>
          </cell>
          <cell r="L1212">
            <v>1</v>
          </cell>
          <cell r="M1212">
            <v>0</v>
          </cell>
          <cell r="N1212">
            <v>10</v>
          </cell>
          <cell r="O1212" t="str">
            <v>Soledad/Wendy</v>
          </cell>
          <cell r="P1212" t="str">
            <v>A-5-115</v>
          </cell>
          <cell r="Q1212">
            <v>4944</v>
          </cell>
          <cell r="R1212" t="str">
            <v>2013-04-Abr</v>
          </cell>
          <cell r="T1212">
            <v>10</v>
          </cell>
          <cell r="U1212">
            <v>41345</v>
          </cell>
          <cell r="V1212">
            <v>0</v>
          </cell>
          <cell r="Y1212">
            <v>4944</v>
          </cell>
        </row>
        <row r="1213">
          <cell r="E1213">
            <v>10887</v>
          </cell>
          <cell r="F1213" t="str">
            <v>a - Entregado</v>
          </cell>
          <cell r="G1213" t="str">
            <v>13 04</v>
          </cell>
          <cell r="H1213">
            <v>41393</v>
          </cell>
          <cell r="J1213" t="str">
            <v>Alejandra Larreguy</v>
          </cell>
          <cell r="K1213">
            <v>-3</v>
          </cell>
          <cell r="L1213">
            <v>1.0001702900607368</v>
          </cell>
          <cell r="M1213">
            <v>0</v>
          </cell>
          <cell r="N1213">
            <v>17</v>
          </cell>
          <cell r="O1213" t="str">
            <v>Soledad/Wendy</v>
          </cell>
          <cell r="P1213">
            <v>0</v>
          </cell>
          <cell r="Q1213">
            <v>0</v>
          </cell>
          <cell r="R1213">
            <v>0</v>
          </cell>
          <cell r="T1213">
            <v>17</v>
          </cell>
          <cell r="U1213">
            <v>41394</v>
          </cell>
          <cell r="V1213">
            <v>0</v>
          </cell>
          <cell r="Y1213">
            <v>17617</v>
          </cell>
        </row>
        <row r="1214">
          <cell r="E1214">
            <v>10888</v>
          </cell>
          <cell r="F1214" t="str">
            <v>a - Entregado</v>
          </cell>
          <cell r="G1214" t="str">
            <v>13 03</v>
          </cell>
          <cell r="J1214" t="str">
            <v>Fernando Polit</v>
          </cell>
          <cell r="K1214">
            <v>0</v>
          </cell>
          <cell r="L1214">
            <v>1</v>
          </cell>
          <cell r="M1214">
            <v>0</v>
          </cell>
          <cell r="N1214">
            <v>7</v>
          </cell>
          <cell r="O1214" t="str">
            <v>Soledad/Wendy</v>
          </cell>
          <cell r="P1214">
            <v>0</v>
          </cell>
          <cell r="Q1214">
            <v>0</v>
          </cell>
          <cell r="R1214">
            <v>0</v>
          </cell>
          <cell r="T1214">
            <v>7</v>
          </cell>
          <cell r="U1214">
            <v>41324</v>
          </cell>
          <cell r="V1214">
            <v>0</v>
          </cell>
          <cell r="Y1214">
            <v>350</v>
          </cell>
        </row>
        <row r="1215">
          <cell r="E1215">
            <v>10889</v>
          </cell>
          <cell r="F1215" t="str">
            <v>a - Entregado</v>
          </cell>
          <cell r="G1215" t="str">
            <v>13 02</v>
          </cell>
          <cell r="H1215">
            <v>41332</v>
          </cell>
          <cell r="J1215" t="str">
            <v>Clara Henderson</v>
          </cell>
          <cell r="K1215">
            <v>0</v>
          </cell>
          <cell r="L1215">
            <v>1</v>
          </cell>
          <cell r="M1215">
            <v>0</v>
          </cell>
          <cell r="N1215">
            <v>10</v>
          </cell>
          <cell r="O1215" t="str">
            <v>Soledad/Wendy</v>
          </cell>
          <cell r="P1215">
            <v>0</v>
          </cell>
          <cell r="Q1215">
            <v>0</v>
          </cell>
          <cell r="R1215">
            <v>0</v>
          </cell>
          <cell r="T1215">
            <v>10</v>
          </cell>
          <cell r="U1215">
            <v>41345</v>
          </cell>
          <cell r="V1215">
            <v>0</v>
          </cell>
          <cell r="Y1215">
            <v>846</v>
          </cell>
        </row>
        <row r="1216">
          <cell r="E1216">
            <v>10890</v>
          </cell>
          <cell r="F1216" t="str">
            <v>a - Entregado</v>
          </cell>
          <cell r="G1216" t="str">
            <v>13 02</v>
          </cell>
          <cell r="H1216">
            <v>41333</v>
          </cell>
          <cell r="J1216" t="str">
            <v>Maria Olgado</v>
          </cell>
          <cell r="K1216">
            <v>0</v>
          </cell>
          <cell r="L1216">
            <v>1</v>
          </cell>
          <cell r="M1216">
            <v>0</v>
          </cell>
          <cell r="N1216">
            <v>8</v>
          </cell>
          <cell r="O1216" t="str">
            <v>Soledad/Wendy</v>
          </cell>
          <cell r="P1216">
            <v>0</v>
          </cell>
          <cell r="Q1216">
            <v>0</v>
          </cell>
          <cell r="R1216">
            <v>0</v>
          </cell>
          <cell r="T1216">
            <v>8</v>
          </cell>
          <cell r="U1216">
            <v>41331</v>
          </cell>
          <cell r="V1216">
            <v>0</v>
          </cell>
          <cell r="Y1216">
            <v>5245</v>
          </cell>
        </row>
        <row r="1217">
          <cell r="E1217">
            <v>10891</v>
          </cell>
          <cell r="F1217" t="str">
            <v>a - Entregado</v>
          </cell>
          <cell r="G1217" t="str">
            <v>13 04</v>
          </cell>
          <cell r="H1217">
            <v>41382</v>
          </cell>
          <cell r="J1217" t="str">
            <v>Maria Garlasco</v>
          </cell>
          <cell r="K1217">
            <v>0</v>
          </cell>
          <cell r="L1217">
            <v>1</v>
          </cell>
          <cell r="M1217">
            <v>0</v>
          </cell>
          <cell r="N1217">
            <v>16</v>
          </cell>
          <cell r="O1217" t="str">
            <v>Soledad/Wendy</v>
          </cell>
          <cell r="P1217">
            <v>0</v>
          </cell>
          <cell r="Q1217">
            <v>0</v>
          </cell>
          <cell r="R1217">
            <v>0</v>
          </cell>
          <cell r="T1217">
            <v>16</v>
          </cell>
          <cell r="U1217">
            <v>41387</v>
          </cell>
          <cell r="V1217">
            <v>0</v>
          </cell>
          <cell r="Y1217">
            <v>18000</v>
          </cell>
        </row>
        <row r="1218">
          <cell r="E1218">
            <v>10892</v>
          </cell>
          <cell r="F1218" t="str">
            <v>a - Entregado</v>
          </cell>
          <cell r="G1218" t="str">
            <v>13 03</v>
          </cell>
          <cell r="H1218">
            <v>41353</v>
          </cell>
          <cell r="J1218" t="str">
            <v>Mercedes Rabini</v>
          </cell>
          <cell r="K1218">
            <v>0</v>
          </cell>
          <cell r="L1218">
            <v>1</v>
          </cell>
          <cell r="M1218">
            <v>0</v>
          </cell>
          <cell r="N1218">
            <v>16</v>
          </cell>
          <cell r="O1218" t="str">
            <v>Soledad/Wendy</v>
          </cell>
          <cell r="P1218">
            <v>0</v>
          </cell>
          <cell r="Q1218">
            <v>0</v>
          </cell>
          <cell r="R1218">
            <v>0</v>
          </cell>
          <cell r="T1218">
            <v>16</v>
          </cell>
          <cell r="U1218">
            <v>41387</v>
          </cell>
          <cell r="V1218">
            <v>0</v>
          </cell>
          <cell r="Y1218">
            <v>20877</v>
          </cell>
        </row>
        <row r="1219">
          <cell r="E1219">
            <v>10893</v>
          </cell>
          <cell r="F1219" t="str">
            <v>a - Entregado</v>
          </cell>
          <cell r="G1219" t="str">
            <v>13 02</v>
          </cell>
          <cell r="H1219">
            <v>41321</v>
          </cell>
          <cell r="J1219" t="str">
            <v>Garofalo Juan Carlos</v>
          </cell>
          <cell r="K1219">
            <v>0</v>
          </cell>
          <cell r="L1219">
            <v>1</v>
          </cell>
          <cell r="M1219">
            <v>0</v>
          </cell>
          <cell r="N1219">
            <v>7</v>
          </cell>
          <cell r="O1219" t="str">
            <v>Soledad/Wendy</v>
          </cell>
          <cell r="P1219">
            <v>0</v>
          </cell>
          <cell r="Q1219">
            <v>0</v>
          </cell>
          <cell r="R1219">
            <v>0</v>
          </cell>
          <cell r="T1219">
            <v>7</v>
          </cell>
          <cell r="U1219">
            <v>41324</v>
          </cell>
          <cell r="V1219">
            <v>0</v>
          </cell>
          <cell r="Y1219">
            <v>250</v>
          </cell>
        </row>
        <row r="1220">
          <cell r="E1220">
            <v>10894</v>
          </cell>
          <cell r="F1220" t="str">
            <v>a - Entregado</v>
          </cell>
          <cell r="G1220" t="str">
            <v>13 02</v>
          </cell>
          <cell r="H1220">
            <v>41321</v>
          </cell>
          <cell r="J1220" t="str">
            <v>Roxana Sroka</v>
          </cell>
          <cell r="K1220">
            <v>0</v>
          </cell>
          <cell r="L1220">
            <v>1</v>
          </cell>
          <cell r="M1220">
            <v>0</v>
          </cell>
          <cell r="N1220">
            <v>7</v>
          </cell>
          <cell r="O1220" t="str">
            <v>Soledad/Wendy</v>
          </cell>
          <cell r="P1220">
            <v>0</v>
          </cell>
          <cell r="Q1220">
            <v>0</v>
          </cell>
          <cell r="R1220">
            <v>0</v>
          </cell>
          <cell r="T1220">
            <v>7</v>
          </cell>
          <cell r="U1220">
            <v>41324</v>
          </cell>
          <cell r="V1220">
            <v>0</v>
          </cell>
          <cell r="Y1220">
            <v>1075</v>
          </cell>
        </row>
        <row r="1221">
          <cell r="E1221">
            <v>10895</v>
          </cell>
          <cell r="F1221" t="str">
            <v>a - Entregado</v>
          </cell>
          <cell r="G1221" t="str">
            <v>13 04</v>
          </cell>
          <cell r="H1221">
            <v>41388</v>
          </cell>
          <cell r="J1221" t="str">
            <v>Gerardo Tabor</v>
          </cell>
          <cell r="K1221">
            <v>0</v>
          </cell>
          <cell r="L1221">
            <v>1</v>
          </cell>
          <cell r="M1221">
            <v>0</v>
          </cell>
          <cell r="N1221">
            <v>16</v>
          </cell>
          <cell r="O1221" t="str">
            <v>Soledad/Wendy</v>
          </cell>
          <cell r="P1221">
            <v>0</v>
          </cell>
          <cell r="Q1221">
            <v>0</v>
          </cell>
          <cell r="R1221">
            <v>0</v>
          </cell>
          <cell r="T1221">
            <v>16</v>
          </cell>
          <cell r="U1221">
            <v>41387</v>
          </cell>
          <cell r="V1221">
            <v>0</v>
          </cell>
          <cell r="Y1221">
            <v>34710</v>
          </cell>
        </row>
        <row r="1222">
          <cell r="E1222">
            <v>10896</v>
          </cell>
          <cell r="F1222" t="str">
            <v>a - Entregado</v>
          </cell>
          <cell r="G1222" t="str">
            <v>13 05</v>
          </cell>
          <cell r="H1222">
            <v>41404</v>
          </cell>
          <cell r="J1222" t="str">
            <v>Roman Bartolomeo</v>
          </cell>
          <cell r="K1222">
            <v>-27</v>
          </cell>
          <cell r="L1222">
            <v>1.0024269662921348</v>
          </cell>
          <cell r="M1222">
            <v>0</v>
          </cell>
          <cell r="N1222">
            <v>14</v>
          </cell>
          <cell r="O1222" t="str">
            <v>Soledad/Wendy</v>
          </cell>
          <cell r="P1222">
            <v>0</v>
          </cell>
          <cell r="Q1222">
            <v>0</v>
          </cell>
          <cell r="R1222">
            <v>0</v>
          </cell>
          <cell r="T1222">
            <v>14</v>
          </cell>
          <cell r="U1222">
            <v>41373</v>
          </cell>
          <cell r="V1222">
            <v>0</v>
          </cell>
          <cell r="Y1222">
            <v>11125</v>
          </cell>
        </row>
        <row r="1223">
          <cell r="E1223">
            <v>10897</v>
          </cell>
          <cell r="F1223" t="str">
            <v>a - Entregado</v>
          </cell>
          <cell r="G1223" t="str">
            <v>13 03</v>
          </cell>
          <cell r="H1223">
            <v>41342</v>
          </cell>
          <cell r="J1223" t="str">
            <v>Miguel Angel Cavaliere</v>
          </cell>
          <cell r="K1223">
            <v>0</v>
          </cell>
          <cell r="L1223">
            <v>1</v>
          </cell>
          <cell r="M1223">
            <v>0</v>
          </cell>
          <cell r="N1223">
            <v>8</v>
          </cell>
          <cell r="O1223" t="str">
            <v>Soledad/Wendy</v>
          </cell>
          <cell r="P1223">
            <v>0</v>
          </cell>
          <cell r="Q1223">
            <v>0</v>
          </cell>
          <cell r="R1223">
            <v>0</v>
          </cell>
          <cell r="T1223">
            <v>8</v>
          </cell>
          <cell r="U1223">
            <v>41331</v>
          </cell>
          <cell r="V1223">
            <v>0</v>
          </cell>
          <cell r="Y1223">
            <v>7300</v>
          </cell>
        </row>
        <row r="1224">
          <cell r="E1224">
            <v>10898</v>
          </cell>
          <cell r="F1224" t="str">
            <v>a - Entregado</v>
          </cell>
          <cell r="G1224" t="str">
            <v>13 03</v>
          </cell>
          <cell r="H1224">
            <v>41361</v>
          </cell>
          <cell r="J1224" t="str">
            <v>Elsa Aguilera</v>
          </cell>
          <cell r="K1224">
            <v>0</v>
          </cell>
          <cell r="L1224">
            <v>0</v>
          </cell>
          <cell r="M1224">
            <v>0</v>
          </cell>
          <cell r="N1224">
            <v>10</v>
          </cell>
          <cell r="O1224" t="str">
            <v>Soledad/Wendy</v>
          </cell>
          <cell r="P1224">
            <v>0</v>
          </cell>
          <cell r="Q1224">
            <v>0</v>
          </cell>
          <cell r="R1224">
            <v>0</v>
          </cell>
          <cell r="T1224">
            <v>10</v>
          </cell>
          <cell r="U1224">
            <v>41345</v>
          </cell>
          <cell r="V1224">
            <v>0</v>
          </cell>
          <cell r="Y1224">
            <v>0</v>
          </cell>
        </row>
        <row r="1225">
          <cell r="E1225">
            <v>10899</v>
          </cell>
          <cell r="F1225" t="str">
            <v>a - Entregado</v>
          </cell>
          <cell r="G1225" t="str">
            <v>13 03</v>
          </cell>
          <cell r="H1225">
            <v>41342</v>
          </cell>
          <cell r="J1225" t="str">
            <v>Mery Crisantacopulos - Yaki</v>
          </cell>
          <cell r="K1225">
            <v>0</v>
          </cell>
          <cell r="L1225">
            <v>1</v>
          </cell>
          <cell r="M1225">
            <v>0</v>
          </cell>
          <cell r="N1225">
            <v>14</v>
          </cell>
          <cell r="O1225" t="str">
            <v>Soledad/Wendy</v>
          </cell>
          <cell r="P1225">
            <v>0</v>
          </cell>
          <cell r="Q1225">
            <v>0</v>
          </cell>
          <cell r="R1225">
            <v>0</v>
          </cell>
          <cell r="T1225">
            <v>14</v>
          </cell>
          <cell r="U1225">
            <v>41373</v>
          </cell>
          <cell r="V1225">
            <v>0</v>
          </cell>
          <cell r="Y1225">
            <v>4784</v>
          </cell>
        </row>
        <row r="1226">
          <cell r="E1226">
            <v>10900</v>
          </cell>
          <cell r="F1226" t="str">
            <v>h - Anulado</v>
          </cell>
          <cell r="G1226" t="str">
            <v>13 05</v>
          </cell>
          <cell r="H1226">
            <v>41401</v>
          </cell>
          <cell r="I1226" t="str">
            <v>Anulado</v>
          </cell>
          <cell r="J1226" t="str">
            <v>Teresita</v>
          </cell>
          <cell r="K1226">
            <v>0</v>
          </cell>
          <cell r="L1226">
            <v>0</v>
          </cell>
          <cell r="M1226">
            <v>0</v>
          </cell>
          <cell r="N1226">
            <v>18</v>
          </cell>
          <cell r="O1226" t="str">
            <v>Fede</v>
          </cell>
          <cell r="P1226">
            <v>0</v>
          </cell>
          <cell r="Q1226">
            <v>0</v>
          </cell>
          <cell r="R1226">
            <v>0</v>
          </cell>
          <cell r="S1226" t="str">
            <v>C</v>
          </cell>
          <cell r="T1226">
            <v>18</v>
          </cell>
          <cell r="U1226">
            <v>41401</v>
          </cell>
          <cell r="V1226">
            <v>0</v>
          </cell>
          <cell r="Y1226">
            <v>0</v>
          </cell>
        </row>
        <row r="1227">
          <cell r="E1227">
            <v>10901</v>
          </cell>
          <cell r="F1227" t="str">
            <v>h - Anulado</v>
          </cell>
          <cell r="G1227" t="str">
            <v>13 05</v>
          </cell>
          <cell r="H1227">
            <v>41401</v>
          </cell>
          <cell r="I1227" t="str">
            <v>Anulado</v>
          </cell>
          <cell r="J1227" t="str">
            <v>Teresita</v>
          </cell>
          <cell r="K1227">
            <v>0</v>
          </cell>
          <cell r="L1227">
            <v>0</v>
          </cell>
          <cell r="M1227">
            <v>0</v>
          </cell>
          <cell r="N1227">
            <v>18</v>
          </cell>
          <cell r="O1227" t="str">
            <v>Fede</v>
          </cell>
          <cell r="P1227">
            <v>0</v>
          </cell>
          <cell r="Q1227">
            <v>0</v>
          </cell>
          <cell r="R1227">
            <v>0</v>
          </cell>
          <cell r="S1227" t="str">
            <v>C</v>
          </cell>
          <cell r="T1227">
            <v>18</v>
          </cell>
          <cell r="U1227">
            <v>41401</v>
          </cell>
          <cell r="V1227">
            <v>0</v>
          </cell>
          <cell r="Y1227">
            <v>0</v>
          </cell>
        </row>
        <row r="1228">
          <cell r="E1228">
            <v>10902</v>
          </cell>
          <cell r="F1228" t="str">
            <v>h - Anulado</v>
          </cell>
          <cell r="G1228" t="str">
            <v>13 05</v>
          </cell>
          <cell r="H1228">
            <v>41401</v>
          </cell>
          <cell r="I1228" t="str">
            <v>Anulado</v>
          </cell>
          <cell r="J1228" t="str">
            <v>Teresita</v>
          </cell>
          <cell r="K1228">
            <v>0</v>
          </cell>
          <cell r="L1228">
            <v>0</v>
          </cell>
          <cell r="M1228">
            <v>0</v>
          </cell>
          <cell r="N1228">
            <v>18</v>
          </cell>
          <cell r="O1228" t="str">
            <v>Fede</v>
          </cell>
          <cell r="P1228">
            <v>0</v>
          </cell>
          <cell r="Q1228">
            <v>0</v>
          </cell>
          <cell r="R1228">
            <v>0</v>
          </cell>
          <cell r="S1228" t="str">
            <v>C</v>
          </cell>
          <cell r="T1228">
            <v>18</v>
          </cell>
          <cell r="U1228">
            <v>41401</v>
          </cell>
          <cell r="V1228">
            <v>0</v>
          </cell>
          <cell r="Y1228">
            <v>0</v>
          </cell>
        </row>
        <row r="1229">
          <cell r="E1229">
            <v>10903</v>
          </cell>
          <cell r="F1229" t="str">
            <v>a - Entregado</v>
          </cell>
          <cell r="G1229" t="str">
            <v>13 03</v>
          </cell>
          <cell r="H1229">
            <v>41337</v>
          </cell>
          <cell r="J1229" t="str">
            <v>Sol Regal</v>
          </cell>
          <cell r="K1229">
            <v>0</v>
          </cell>
          <cell r="L1229">
            <v>1</v>
          </cell>
          <cell r="M1229">
            <v>0</v>
          </cell>
          <cell r="N1229">
            <v>8</v>
          </cell>
          <cell r="O1229" t="str">
            <v>Soledad/Wendy</v>
          </cell>
          <cell r="P1229">
            <v>0</v>
          </cell>
          <cell r="Q1229">
            <v>0</v>
          </cell>
          <cell r="R1229">
            <v>0</v>
          </cell>
          <cell r="T1229">
            <v>8</v>
          </cell>
          <cell r="U1229">
            <v>41331</v>
          </cell>
          <cell r="V1229">
            <v>0</v>
          </cell>
          <cell r="Y1229">
            <v>5140</v>
          </cell>
        </row>
        <row r="1230">
          <cell r="E1230">
            <v>10904</v>
          </cell>
          <cell r="F1230" t="str">
            <v>a - Entregado</v>
          </cell>
          <cell r="G1230" t="str">
            <v>13 04</v>
          </cell>
          <cell r="H1230">
            <v>41374</v>
          </cell>
          <cell r="J1230" t="str">
            <v>Sol Regal</v>
          </cell>
          <cell r="K1230">
            <v>0</v>
          </cell>
          <cell r="L1230">
            <v>1</v>
          </cell>
          <cell r="M1230">
            <v>0</v>
          </cell>
          <cell r="N1230">
            <v>16</v>
          </cell>
          <cell r="O1230" t="str">
            <v>Soledad/Wendy</v>
          </cell>
          <cell r="P1230" t="str">
            <v>B-5-118</v>
          </cell>
          <cell r="Q1230">
            <v>13112</v>
          </cell>
          <cell r="R1230" t="str">
            <v>2013-04-Abr</v>
          </cell>
          <cell r="T1230">
            <v>16</v>
          </cell>
          <cell r="U1230">
            <v>41387</v>
          </cell>
          <cell r="V1230">
            <v>0</v>
          </cell>
          <cell r="Y1230">
            <v>9112</v>
          </cell>
        </row>
        <row r="1231">
          <cell r="E1231">
            <v>10905</v>
          </cell>
          <cell r="F1231" t="str">
            <v>a - Entregado</v>
          </cell>
          <cell r="G1231" t="str">
            <v>13 03</v>
          </cell>
          <cell r="H1231">
            <v>41339</v>
          </cell>
          <cell r="J1231" t="str">
            <v>Cecilia Rodriguez</v>
          </cell>
          <cell r="K1231">
            <v>0</v>
          </cell>
          <cell r="L1231">
            <v>1</v>
          </cell>
          <cell r="M1231">
            <v>0</v>
          </cell>
          <cell r="N1231">
            <v>8</v>
          </cell>
          <cell r="O1231" t="str">
            <v>Soledad/Wendy</v>
          </cell>
          <cell r="P1231">
            <v>0</v>
          </cell>
          <cell r="Q1231">
            <v>0</v>
          </cell>
          <cell r="R1231">
            <v>0</v>
          </cell>
          <cell r="T1231">
            <v>8</v>
          </cell>
          <cell r="U1231">
            <v>41331</v>
          </cell>
          <cell r="V1231">
            <v>0</v>
          </cell>
          <cell r="Y1231">
            <v>2118</v>
          </cell>
        </row>
        <row r="1232">
          <cell r="E1232">
            <v>10906</v>
          </cell>
          <cell r="F1232" t="str">
            <v>a - Entregado</v>
          </cell>
          <cell r="G1232" t="str">
            <v>13 03</v>
          </cell>
          <cell r="H1232">
            <v>41344</v>
          </cell>
          <cell r="J1232" t="str">
            <v>Fernando Leone</v>
          </cell>
          <cell r="K1232">
            <v>0</v>
          </cell>
          <cell r="L1232">
            <v>1</v>
          </cell>
          <cell r="M1232">
            <v>0</v>
          </cell>
          <cell r="N1232">
            <v>8</v>
          </cell>
          <cell r="O1232" t="str">
            <v>Soledad/Wendy</v>
          </cell>
          <cell r="P1232">
            <v>0</v>
          </cell>
          <cell r="Q1232">
            <v>0</v>
          </cell>
          <cell r="R1232">
            <v>0</v>
          </cell>
          <cell r="T1232">
            <v>8</v>
          </cell>
          <cell r="U1232">
            <v>41331</v>
          </cell>
          <cell r="V1232">
            <v>0</v>
          </cell>
          <cell r="Y1232">
            <v>7827</v>
          </cell>
        </row>
        <row r="1233">
          <cell r="E1233">
            <v>10907</v>
          </cell>
          <cell r="F1233" t="str">
            <v>a - Entregado</v>
          </cell>
          <cell r="G1233" t="str">
            <v>13 03</v>
          </cell>
          <cell r="J1233" t="str">
            <v>Miriam</v>
          </cell>
          <cell r="K1233">
            <v>200</v>
          </cell>
          <cell r="L1233">
            <v>0.87437185929648242</v>
          </cell>
          <cell r="M1233">
            <v>0</v>
          </cell>
          <cell r="N1233">
            <v>10</v>
          </cell>
          <cell r="O1233" t="str">
            <v>Soledad/Wendy</v>
          </cell>
          <cell r="P1233">
            <v>0</v>
          </cell>
          <cell r="Q1233">
            <v>0</v>
          </cell>
          <cell r="R1233">
            <v>0</v>
          </cell>
          <cell r="T1233">
            <v>10</v>
          </cell>
          <cell r="U1233">
            <v>41345</v>
          </cell>
          <cell r="V1233">
            <v>0</v>
          </cell>
          <cell r="Y1233">
            <v>1592</v>
          </cell>
        </row>
        <row r="1234">
          <cell r="E1234">
            <v>10908</v>
          </cell>
          <cell r="F1234" t="str">
            <v>a - Entregado</v>
          </cell>
          <cell r="G1234" t="str">
            <v>13 04</v>
          </cell>
          <cell r="H1234">
            <v>41389</v>
          </cell>
          <cell r="J1234" t="str">
            <v>Daniel Burgos</v>
          </cell>
          <cell r="K1234">
            <v>0.19999999999708962</v>
          </cell>
          <cell r="L1234">
            <v>0.99999090909090926</v>
          </cell>
          <cell r="M1234">
            <v>0</v>
          </cell>
          <cell r="N1234">
            <v>17</v>
          </cell>
          <cell r="O1234" t="str">
            <v>Soledad/Wendy</v>
          </cell>
          <cell r="P1234" t="str">
            <v>A-6-97</v>
          </cell>
          <cell r="Q1234">
            <v>22000</v>
          </cell>
          <cell r="R1234" t="str">
            <v>2013-07-Jun</v>
          </cell>
          <cell r="T1234">
            <v>17</v>
          </cell>
          <cell r="U1234">
            <v>41394</v>
          </cell>
          <cell r="V1234">
            <v>0</v>
          </cell>
          <cell r="Y1234">
            <v>22000</v>
          </cell>
        </row>
        <row r="1235">
          <cell r="E1235">
            <v>10909</v>
          </cell>
          <cell r="F1235" t="str">
            <v>h - Anulado</v>
          </cell>
          <cell r="I1235" t="str">
            <v>Anulado</v>
          </cell>
          <cell r="J1235" t="str">
            <v>Lucas Andereggen  ANULADO</v>
          </cell>
          <cell r="K1235">
            <v>-300</v>
          </cell>
          <cell r="L1235">
            <v>0</v>
          </cell>
          <cell r="M1235">
            <v>0</v>
          </cell>
          <cell r="N1235">
            <v>8</v>
          </cell>
          <cell r="O1235" t="str">
            <v>Soledad/Wendy</v>
          </cell>
          <cell r="P1235">
            <v>0</v>
          </cell>
          <cell r="Q1235">
            <v>0</v>
          </cell>
          <cell r="R1235">
            <v>0</v>
          </cell>
          <cell r="T1235">
            <v>8</v>
          </cell>
          <cell r="U1235">
            <v>41331</v>
          </cell>
          <cell r="V1235">
            <v>0</v>
          </cell>
          <cell r="Y1235">
            <v>0</v>
          </cell>
        </row>
        <row r="1236">
          <cell r="E1236">
            <v>10910</v>
          </cell>
          <cell r="F1236" t="str">
            <v>a - Entregado</v>
          </cell>
          <cell r="G1236" t="str">
            <v>13 04</v>
          </cell>
          <cell r="H1236">
            <v>41383</v>
          </cell>
          <cell r="J1236" t="str">
            <v>Andrea Rey</v>
          </cell>
          <cell r="K1236">
            <v>0</v>
          </cell>
          <cell r="L1236">
            <v>1</v>
          </cell>
          <cell r="M1236">
            <v>0</v>
          </cell>
          <cell r="N1236">
            <v>14</v>
          </cell>
          <cell r="O1236" t="str">
            <v>Soledad/Wendy</v>
          </cell>
          <cell r="P1236">
            <v>0</v>
          </cell>
          <cell r="Q1236">
            <v>0</v>
          </cell>
          <cell r="R1236">
            <v>0</v>
          </cell>
          <cell r="T1236">
            <v>14</v>
          </cell>
          <cell r="U1236">
            <v>41373</v>
          </cell>
          <cell r="V1236">
            <v>0</v>
          </cell>
          <cell r="Y1236">
            <v>3350</v>
          </cell>
        </row>
        <row r="1237">
          <cell r="E1237">
            <v>10911</v>
          </cell>
          <cell r="F1237" t="str">
            <v>a - Entregado</v>
          </cell>
          <cell r="G1237" t="str">
            <v>13 04</v>
          </cell>
          <cell r="H1237">
            <v>41389</v>
          </cell>
          <cell r="J1237" t="str">
            <v>Monica Lordi</v>
          </cell>
          <cell r="K1237">
            <v>0</v>
          </cell>
          <cell r="L1237">
            <v>1</v>
          </cell>
          <cell r="M1237">
            <v>0</v>
          </cell>
          <cell r="N1237">
            <v>17</v>
          </cell>
          <cell r="O1237" t="str">
            <v>Soledad/Wendy</v>
          </cell>
          <cell r="P1237">
            <v>0</v>
          </cell>
          <cell r="Q1237">
            <v>0</v>
          </cell>
          <cell r="R1237">
            <v>0</v>
          </cell>
          <cell r="T1237">
            <v>17</v>
          </cell>
          <cell r="U1237">
            <v>41394</v>
          </cell>
          <cell r="V1237">
            <v>0</v>
          </cell>
          <cell r="Y1237">
            <v>24200</v>
          </cell>
        </row>
        <row r="1238">
          <cell r="E1238">
            <v>10912</v>
          </cell>
          <cell r="F1238" t="str">
            <v>a - Entregado</v>
          </cell>
          <cell r="G1238" t="str">
            <v>13 03</v>
          </cell>
          <cell r="H1238">
            <v>41348</v>
          </cell>
          <cell r="J1238" t="str">
            <v>Natchman Jose</v>
          </cell>
          <cell r="K1238">
            <v>0</v>
          </cell>
          <cell r="L1238">
            <v>1</v>
          </cell>
          <cell r="M1238">
            <v>0</v>
          </cell>
          <cell r="N1238">
            <v>12</v>
          </cell>
          <cell r="O1238" t="str">
            <v>Soledad/Wendy</v>
          </cell>
          <cell r="P1238">
            <v>0</v>
          </cell>
          <cell r="Q1238">
            <v>0</v>
          </cell>
          <cell r="R1238">
            <v>0</v>
          </cell>
          <cell r="T1238">
            <v>12</v>
          </cell>
          <cell r="U1238">
            <v>41359</v>
          </cell>
          <cell r="V1238">
            <v>0</v>
          </cell>
          <cell r="Y1238">
            <v>1760</v>
          </cell>
        </row>
        <row r="1239">
          <cell r="E1239">
            <v>10913</v>
          </cell>
          <cell r="F1239" t="str">
            <v>a - Entregado</v>
          </cell>
          <cell r="G1239" t="str">
            <v>13 05</v>
          </cell>
          <cell r="H1239">
            <v>41402</v>
          </cell>
          <cell r="J1239" t="str">
            <v>Norma Heffner</v>
          </cell>
          <cell r="K1239">
            <v>0</v>
          </cell>
          <cell r="L1239">
            <v>1</v>
          </cell>
          <cell r="M1239">
            <v>0</v>
          </cell>
          <cell r="N1239">
            <v>18</v>
          </cell>
          <cell r="O1239" t="str">
            <v>Soledad/Wendy</v>
          </cell>
          <cell r="P1239">
            <v>0</v>
          </cell>
          <cell r="Q1239">
            <v>0</v>
          </cell>
          <cell r="R1239">
            <v>0</v>
          </cell>
          <cell r="T1239">
            <v>18</v>
          </cell>
          <cell r="U1239">
            <v>41401</v>
          </cell>
          <cell r="V1239">
            <v>0</v>
          </cell>
          <cell r="Y1239">
            <v>21764</v>
          </cell>
        </row>
        <row r="1240">
          <cell r="E1240">
            <v>10914</v>
          </cell>
          <cell r="F1240" t="str">
            <v>a - Entregado</v>
          </cell>
          <cell r="G1240" t="str">
            <v>13 03</v>
          </cell>
          <cell r="J1240" t="str">
            <v>Julieta Sosa</v>
          </cell>
          <cell r="K1240">
            <v>0</v>
          </cell>
          <cell r="L1240">
            <v>1</v>
          </cell>
          <cell r="M1240">
            <v>0</v>
          </cell>
          <cell r="N1240">
            <v>11</v>
          </cell>
          <cell r="O1240" t="str">
            <v>Soledad/Wendy</v>
          </cell>
          <cell r="P1240">
            <v>0</v>
          </cell>
          <cell r="Q1240">
            <v>0</v>
          </cell>
          <cell r="R1240">
            <v>0</v>
          </cell>
          <cell r="T1240">
            <v>11</v>
          </cell>
          <cell r="U1240">
            <v>41352</v>
          </cell>
          <cell r="V1240">
            <v>0</v>
          </cell>
          <cell r="Y1240">
            <v>3684</v>
          </cell>
        </row>
        <row r="1241">
          <cell r="E1241">
            <v>10915</v>
          </cell>
          <cell r="F1241" t="str">
            <v>a - Entregado</v>
          </cell>
          <cell r="G1241" t="str">
            <v>13 03</v>
          </cell>
          <cell r="H1241">
            <v>41356</v>
          </cell>
          <cell r="J1241" t="str">
            <v>Julieta Sosa</v>
          </cell>
          <cell r="K1241">
            <v>0</v>
          </cell>
          <cell r="L1241">
            <v>1</v>
          </cell>
          <cell r="M1241">
            <v>0</v>
          </cell>
          <cell r="N1241">
            <v>9</v>
          </cell>
          <cell r="O1241" t="str">
            <v>Soledad/Wendy</v>
          </cell>
          <cell r="P1241">
            <v>0</v>
          </cell>
          <cell r="Q1241">
            <v>0</v>
          </cell>
          <cell r="R1241">
            <v>0</v>
          </cell>
          <cell r="T1241">
            <v>9</v>
          </cell>
          <cell r="U1241">
            <v>41338</v>
          </cell>
          <cell r="V1241">
            <v>0</v>
          </cell>
          <cell r="Y1241">
            <v>4580</v>
          </cell>
        </row>
        <row r="1242">
          <cell r="E1242">
            <v>10916</v>
          </cell>
          <cell r="F1242" t="str">
            <v>a - Entregado</v>
          </cell>
          <cell r="G1242" t="str">
            <v>13 03</v>
          </cell>
          <cell r="H1242">
            <v>41345</v>
          </cell>
          <cell r="J1242" t="str">
            <v>Jimena Alcon</v>
          </cell>
          <cell r="K1242">
            <v>0</v>
          </cell>
          <cell r="L1242">
            <v>1</v>
          </cell>
          <cell r="M1242">
            <v>0</v>
          </cell>
          <cell r="N1242">
            <v>12</v>
          </cell>
          <cell r="O1242" t="str">
            <v>Soledad/Wendy</v>
          </cell>
          <cell r="P1242">
            <v>0</v>
          </cell>
          <cell r="Q1242">
            <v>0</v>
          </cell>
          <cell r="R1242">
            <v>0</v>
          </cell>
          <cell r="T1242">
            <v>12</v>
          </cell>
          <cell r="U1242">
            <v>41359</v>
          </cell>
          <cell r="V1242">
            <v>0</v>
          </cell>
          <cell r="Y1242">
            <v>2502</v>
          </cell>
        </row>
        <row r="1243">
          <cell r="E1243">
            <v>10918</v>
          </cell>
          <cell r="F1243" t="str">
            <v>a - Entregado</v>
          </cell>
          <cell r="G1243" t="str">
            <v>13 03</v>
          </cell>
          <cell r="H1243">
            <v>41339</v>
          </cell>
          <cell r="J1243" t="str">
            <v>Martin Dalcol</v>
          </cell>
          <cell r="K1243">
            <v>0</v>
          </cell>
          <cell r="L1243">
            <v>1</v>
          </cell>
          <cell r="M1243">
            <v>0</v>
          </cell>
          <cell r="N1243">
            <v>11</v>
          </cell>
          <cell r="O1243" t="str">
            <v>Soledad/Wendy</v>
          </cell>
          <cell r="P1243">
            <v>0</v>
          </cell>
          <cell r="Q1243">
            <v>0</v>
          </cell>
          <cell r="R1243">
            <v>0</v>
          </cell>
          <cell r="T1243">
            <v>11</v>
          </cell>
          <cell r="U1243">
            <v>41352</v>
          </cell>
          <cell r="V1243">
            <v>0</v>
          </cell>
          <cell r="Y1243">
            <v>1760</v>
          </cell>
        </row>
        <row r="1244">
          <cell r="E1244">
            <v>10919</v>
          </cell>
          <cell r="F1244" t="str">
            <v>a - Entregado</v>
          </cell>
          <cell r="G1244" t="str">
            <v>13 03</v>
          </cell>
          <cell r="H1244">
            <v>41340</v>
          </cell>
          <cell r="J1244" t="str">
            <v>Cecilia Bang</v>
          </cell>
          <cell r="K1244">
            <v>0</v>
          </cell>
          <cell r="L1244">
            <v>1</v>
          </cell>
          <cell r="M1244">
            <v>0</v>
          </cell>
          <cell r="N1244">
            <v>9</v>
          </cell>
          <cell r="O1244" t="str">
            <v>Soledad/Wendy</v>
          </cell>
          <cell r="P1244">
            <v>0</v>
          </cell>
          <cell r="Q1244">
            <v>0</v>
          </cell>
          <cell r="R1244">
            <v>0</v>
          </cell>
          <cell r="T1244">
            <v>9</v>
          </cell>
          <cell r="U1244">
            <v>41338</v>
          </cell>
          <cell r="V1244">
            <v>0</v>
          </cell>
          <cell r="Y1244">
            <v>2080</v>
          </cell>
        </row>
        <row r="1245">
          <cell r="E1245">
            <v>10920</v>
          </cell>
          <cell r="F1245" t="str">
            <v>a - Entregado</v>
          </cell>
          <cell r="G1245" t="str">
            <v>13 05</v>
          </cell>
          <cell r="H1245">
            <v>41400</v>
          </cell>
          <cell r="J1245" t="str">
            <v>Viviana Ogando</v>
          </cell>
          <cell r="K1245">
            <v>0</v>
          </cell>
          <cell r="L1245">
            <v>1</v>
          </cell>
          <cell r="M1245">
            <v>0</v>
          </cell>
          <cell r="N1245">
            <v>11</v>
          </cell>
          <cell r="O1245" t="str">
            <v>Soledad/Wendy</v>
          </cell>
          <cell r="P1245">
            <v>0</v>
          </cell>
          <cell r="Q1245">
            <v>0</v>
          </cell>
          <cell r="R1245">
            <v>0</v>
          </cell>
          <cell r="T1245">
            <v>11</v>
          </cell>
          <cell r="U1245">
            <v>41352</v>
          </cell>
          <cell r="V1245">
            <v>0</v>
          </cell>
          <cell r="Y1245">
            <v>30500</v>
          </cell>
        </row>
        <row r="1246">
          <cell r="E1246">
            <v>10921</v>
          </cell>
          <cell r="F1246" t="str">
            <v>a - Entregado</v>
          </cell>
          <cell r="G1246" t="str">
            <v>13 04</v>
          </cell>
          <cell r="H1246">
            <v>41386</v>
          </cell>
          <cell r="J1246" t="str">
            <v>Fabio Argibay</v>
          </cell>
          <cell r="K1246">
            <v>0</v>
          </cell>
          <cell r="L1246">
            <v>1</v>
          </cell>
          <cell r="M1246">
            <v>0</v>
          </cell>
          <cell r="N1246">
            <v>17</v>
          </cell>
          <cell r="O1246" t="str">
            <v>Soledad/Wendy</v>
          </cell>
          <cell r="P1246">
            <v>0</v>
          </cell>
          <cell r="Q1246">
            <v>0</v>
          </cell>
          <cell r="R1246">
            <v>0</v>
          </cell>
          <cell r="T1246">
            <v>17</v>
          </cell>
          <cell r="U1246">
            <v>41394</v>
          </cell>
          <cell r="V1246">
            <v>0</v>
          </cell>
          <cell r="Y1246">
            <v>20888</v>
          </cell>
        </row>
        <row r="1247">
          <cell r="E1247">
            <v>10922</v>
          </cell>
          <cell r="F1247" t="str">
            <v>h - Anulado</v>
          </cell>
          <cell r="G1247" t="str">
            <v>13 05</v>
          </cell>
          <cell r="H1247">
            <v>41493</v>
          </cell>
          <cell r="I1247" t="str">
            <v>Anulado</v>
          </cell>
          <cell r="J1247" t="str">
            <v>Teresita</v>
          </cell>
          <cell r="K1247">
            <v>0</v>
          </cell>
          <cell r="L1247">
            <v>0</v>
          </cell>
          <cell r="M1247">
            <v>0</v>
          </cell>
          <cell r="N1247">
            <v>13</v>
          </cell>
          <cell r="O1247" t="str">
            <v>Soledad/Wendy</v>
          </cell>
          <cell r="P1247">
            <v>0</v>
          </cell>
          <cell r="Q1247">
            <v>0</v>
          </cell>
          <cell r="R1247">
            <v>0</v>
          </cell>
          <cell r="S1247" t="str">
            <v>C</v>
          </cell>
          <cell r="T1247">
            <v>13</v>
          </cell>
          <cell r="U1247">
            <v>41366</v>
          </cell>
          <cell r="V1247">
            <v>0</v>
          </cell>
          <cell r="Y1247">
            <v>0</v>
          </cell>
        </row>
        <row r="1248">
          <cell r="E1248">
            <v>10923</v>
          </cell>
          <cell r="F1248" t="str">
            <v>a - Entregado</v>
          </cell>
          <cell r="G1248" t="str">
            <v>13 03</v>
          </cell>
          <cell r="H1248">
            <v>41340</v>
          </cell>
          <cell r="J1248" t="str">
            <v>Gustavo Rodriguez</v>
          </cell>
          <cell r="K1248">
            <v>0</v>
          </cell>
          <cell r="L1248">
            <v>1</v>
          </cell>
          <cell r="M1248">
            <v>0</v>
          </cell>
          <cell r="N1248">
            <v>12</v>
          </cell>
          <cell r="O1248" t="str">
            <v>Soledad/Wendy</v>
          </cell>
          <cell r="P1248">
            <v>0</v>
          </cell>
          <cell r="Q1248">
            <v>0</v>
          </cell>
          <cell r="R1248">
            <v>0</v>
          </cell>
          <cell r="T1248">
            <v>12</v>
          </cell>
          <cell r="U1248">
            <v>41359</v>
          </cell>
          <cell r="V1248">
            <v>0</v>
          </cell>
          <cell r="Y1248">
            <v>1760</v>
          </cell>
        </row>
        <row r="1249">
          <cell r="E1249">
            <v>10924</v>
          </cell>
          <cell r="F1249" t="str">
            <v>a - Entregado</v>
          </cell>
          <cell r="G1249" t="str">
            <v>13 03</v>
          </cell>
          <cell r="H1249">
            <v>41356</v>
          </cell>
          <cell r="J1249" t="str">
            <v>Virginia Maulo</v>
          </cell>
          <cell r="K1249">
            <v>-100</v>
          </cell>
          <cell r="L1249">
            <v>1.028604118993135</v>
          </cell>
          <cell r="M1249">
            <v>0</v>
          </cell>
          <cell r="N1249">
            <v>18</v>
          </cell>
          <cell r="O1249" t="str">
            <v>Soledad/Wendy</v>
          </cell>
          <cell r="P1249">
            <v>0</v>
          </cell>
          <cell r="Q1249">
            <v>0</v>
          </cell>
          <cell r="R1249">
            <v>0</v>
          </cell>
          <cell r="T1249">
            <v>18</v>
          </cell>
          <cell r="U1249">
            <v>41401</v>
          </cell>
          <cell r="V1249">
            <v>0</v>
          </cell>
          <cell r="Y1249">
            <v>3496</v>
          </cell>
        </row>
        <row r="1250">
          <cell r="E1250">
            <v>10925</v>
          </cell>
          <cell r="F1250" t="str">
            <v>h - Anulado</v>
          </cell>
          <cell r="I1250" t="str">
            <v>Anulado</v>
          </cell>
          <cell r="J1250" t="str">
            <v>ANULADA</v>
          </cell>
          <cell r="K1250">
            <v>0</v>
          </cell>
          <cell r="L1250">
            <v>0</v>
          </cell>
          <cell r="M1250">
            <v>0</v>
          </cell>
          <cell r="N1250">
            <v>9</v>
          </cell>
          <cell r="O1250" t="str">
            <v>Soledad/Wendy</v>
          </cell>
          <cell r="P1250">
            <v>0</v>
          </cell>
          <cell r="Q1250">
            <v>0</v>
          </cell>
          <cell r="R1250">
            <v>0</v>
          </cell>
          <cell r="T1250">
            <v>9</v>
          </cell>
          <cell r="U1250">
            <v>41338</v>
          </cell>
          <cell r="V1250">
            <v>0</v>
          </cell>
          <cell r="Y1250">
            <v>0</v>
          </cell>
        </row>
        <row r="1251">
          <cell r="E1251">
            <v>10926</v>
          </cell>
          <cell r="F1251" t="str">
            <v>a - Entregado</v>
          </cell>
          <cell r="G1251" t="str">
            <v>13 04</v>
          </cell>
          <cell r="H1251">
            <v>41391</v>
          </cell>
          <cell r="J1251" t="str">
            <v>Lorena Cabrera</v>
          </cell>
          <cell r="K1251">
            <v>-10</v>
          </cell>
          <cell r="L1251">
            <v>1.0006598482349061</v>
          </cell>
          <cell r="M1251">
            <v>0</v>
          </cell>
          <cell r="N1251">
            <v>18</v>
          </cell>
          <cell r="O1251" t="str">
            <v>Soledad/Wendy</v>
          </cell>
          <cell r="P1251">
            <v>0</v>
          </cell>
          <cell r="Q1251">
            <v>0</v>
          </cell>
          <cell r="R1251">
            <v>0</v>
          </cell>
          <cell r="T1251">
            <v>18</v>
          </cell>
          <cell r="U1251">
            <v>41401</v>
          </cell>
          <cell r="V1251">
            <v>0</v>
          </cell>
          <cell r="Y1251">
            <v>15155</v>
          </cell>
        </row>
        <row r="1252">
          <cell r="E1252">
            <v>10927</v>
          </cell>
          <cell r="F1252" t="str">
            <v>a - Entregado</v>
          </cell>
          <cell r="G1252" t="str">
            <v>13 03</v>
          </cell>
          <cell r="H1252">
            <v>41344</v>
          </cell>
          <cell r="J1252" t="str">
            <v>Enzo Dilella</v>
          </cell>
          <cell r="K1252">
            <v>0</v>
          </cell>
          <cell r="L1252">
            <v>1</v>
          </cell>
          <cell r="M1252">
            <v>0</v>
          </cell>
          <cell r="N1252">
            <v>9</v>
          </cell>
          <cell r="O1252" t="str">
            <v>Soledad/Wendy</v>
          </cell>
          <cell r="P1252">
            <v>0</v>
          </cell>
          <cell r="Q1252">
            <v>0</v>
          </cell>
          <cell r="R1252">
            <v>0</v>
          </cell>
          <cell r="T1252">
            <v>9</v>
          </cell>
          <cell r="U1252">
            <v>41338</v>
          </cell>
          <cell r="V1252">
            <v>0</v>
          </cell>
          <cell r="Y1252">
            <v>5579</v>
          </cell>
        </row>
        <row r="1253">
          <cell r="E1253">
            <v>10928</v>
          </cell>
          <cell r="F1253" t="str">
            <v>a - Entregado</v>
          </cell>
          <cell r="G1253" t="str">
            <v>13 04</v>
          </cell>
          <cell r="H1253">
            <v>41374</v>
          </cell>
          <cell r="J1253" t="str">
            <v>Enzo Dilella</v>
          </cell>
          <cell r="K1253">
            <v>0</v>
          </cell>
          <cell r="L1253">
            <v>1</v>
          </cell>
          <cell r="M1253">
            <v>0</v>
          </cell>
          <cell r="N1253">
            <v>18</v>
          </cell>
          <cell r="O1253" t="str">
            <v>Soledad/Wendy</v>
          </cell>
          <cell r="P1253">
            <v>0</v>
          </cell>
          <cell r="Q1253">
            <v>0</v>
          </cell>
          <cell r="R1253">
            <v>0</v>
          </cell>
          <cell r="T1253">
            <v>18</v>
          </cell>
          <cell r="U1253">
            <v>41401</v>
          </cell>
          <cell r="V1253">
            <v>0</v>
          </cell>
          <cell r="Y1253">
            <v>10000</v>
          </cell>
        </row>
        <row r="1254">
          <cell r="E1254">
            <v>10929</v>
          </cell>
          <cell r="F1254" t="str">
            <v>a - Entregado</v>
          </cell>
          <cell r="G1254" t="str">
            <v>13 03</v>
          </cell>
          <cell r="H1254">
            <v>41356</v>
          </cell>
          <cell r="J1254" t="str">
            <v>Silvana Cavallo</v>
          </cell>
          <cell r="K1254">
            <v>0</v>
          </cell>
          <cell r="L1254">
            <v>1</v>
          </cell>
          <cell r="M1254">
            <v>0</v>
          </cell>
          <cell r="N1254">
            <v>18</v>
          </cell>
          <cell r="O1254" t="str">
            <v>Soledad/Wendy</v>
          </cell>
          <cell r="P1254">
            <v>0</v>
          </cell>
          <cell r="Q1254">
            <v>0</v>
          </cell>
          <cell r="R1254">
            <v>0</v>
          </cell>
          <cell r="T1254">
            <v>18</v>
          </cell>
          <cell r="U1254">
            <v>41401</v>
          </cell>
          <cell r="V1254">
            <v>0</v>
          </cell>
          <cell r="Y1254">
            <v>5816</v>
          </cell>
        </row>
        <row r="1255">
          <cell r="E1255">
            <v>10930</v>
          </cell>
          <cell r="F1255" t="str">
            <v>a - Entregado</v>
          </cell>
          <cell r="G1255" t="str">
            <v>13 04</v>
          </cell>
          <cell r="H1255">
            <v>41368</v>
          </cell>
          <cell r="J1255" t="str">
            <v>Maria Inea Abasolo</v>
          </cell>
          <cell r="K1255">
            <v>0</v>
          </cell>
          <cell r="L1255">
            <v>1</v>
          </cell>
          <cell r="M1255">
            <v>0</v>
          </cell>
          <cell r="N1255">
            <v>18</v>
          </cell>
          <cell r="O1255" t="str">
            <v>Soledad/Wendy</v>
          </cell>
          <cell r="P1255">
            <v>0</v>
          </cell>
          <cell r="Q1255">
            <v>0</v>
          </cell>
          <cell r="R1255">
            <v>0</v>
          </cell>
          <cell r="T1255">
            <v>18</v>
          </cell>
          <cell r="U1255">
            <v>41401</v>
          </cell>
          <cell r="V1255">
            <v>0</v>
          </cell>
          <cell r="Y1255">
            <v>10900</v>
          </cell>
        </row>
        <row r="1256">
          <cell r="E1256">
            <v>10931</v>
          </cell>
          <cell r="F1256" t="str">
            <v>h - Anulado</v>
          </cell>
          <cell r="I1256" t="str">
            <v>Anulado</v>
          </cell>
          <cell r="J1256" t="str">
            <v>ANULADA</v>
          </cell>
          <cell r="K1256">
            <v>0</v>
          </cell>
          <cell r="L1256">
            <v>0</v>
          </cell>
          <cell r="M1256">
            <v>0</v>
          </cell>
          <cell r="N1256">
            <v>9</v>
          </cell>
          <cell r="O1256" t="str">
            <v>Soledad/Wendy</v>
          </cell>
          <cell r="P1256">
            <v>0</v>
          </cell>
          <cell r="Q1256">
            <v>0</v>
          </cell>
          <cell r="R1256">
            <v>0</v>
          </cell>
          <cell r="T1256">
            <v>9</v>
          </cell>
          <cell r="U1256">
            <v>41338</v>
          </cell>
          <cell r="V1256">
            <v>0</v>
          </cell>
          <cell r="Y1256">
            <v>0</v>
          </cell>
        </row>
        <row r="1257">
          <cell r="E1257">
            <v>10932</v>
          </cell>
          <cell r="F1257" t="str">
            <v>a - Entregado</v>
          </cell>
          <cell r="G1257" t="str">
            <v>13 04</v>
          </cell>
          <cell r="H1257">
            <v>41386</v>
          </cell>
          <cell r="J1257" t="str">
            <v>Eugenia Polo</v>
          </cell>
          <cell r="K1257">
            <v>0</v>
          </cell>
          <cell r="L1257">
            <v>1</v>
          </cell>
          <cell r="M1257">
            <v>0</v>
          </cell>
          <cell r="N1257">
            <v>18</v>
          </cell>
          <cell r="O1257" t="str">
            <v>Soledad/Wendy</v>
          </cell>
          <cell r="P1257" t="str">
            <v>A-5-113</v>
          </cell>
          <cell r="Q1257">
            <v>21000</v>
          </cell>
          <cell r="R1257" t="str">
            <v>2013-04-Abr</v>
          </cell>
          <cell r="T1257">
            <v>18</v>
          </cell>
          <cell r="U1257">
            <v>41401</v>
          </cell>
          <cell r="V1257">
            <v>0</v>
          </cell>
          <cell r="Y1257">
            <v>41000</v>
          </cell>
        </row>
        <row r="1258">
          <cell r="E1258">
            <v>10933</v>
          </cell>
          <cell r="F1258" t="str">
            <v>a - Entregado</v>
          </cell>
          <cell r="G1258" t="str">
            <v>13 05</v>
          </cell>
          <cell r="H1258">
            <v>41407</v>
          </cell>
          <cell r="J1258" t="str">
            <v>Yanina Cardozo</v>
          </cell>
          <cell r="K1258">
            <v>-8</v>
          </cell>
          <cell r="L1258">
            <v>1.0005265929436546</v>
          </cell>
          <cell r="M1258">
            <v>0</v>
          </cell>
          <cell r="N1258">
            <v>18</v>
          </cell>
          <cell r="O1258" t="str">
            <v>Soledad/Wendy</v>
          </cell>
          <cell r="P1258">
            <v>0</v>
          </cell>
          <cell r="Q1258">
            <v>0</v>
          </cell>
          <cell r="R1258">
            <v>0</v>
          </cell>
          <cell r="T1258">
            <v>18</v>
          </cell>
          <cell r="U1258">
            <v>41401</v>
          </cell>
          <cell r="V1258">
            <v>0</v>
          </cell>
          <cell r="Y1258">
            <v>15192</v>
          </cell>
        </row>
        <row r="1259">
          <cell r="E1259">
            <v>10934</v>
          </cell>
          <cell r="F1259" t="str">
            <v>a - Entregado</v>
          </cell>
          <cell r="G1259" t="str">
            <v>13 03</v>
          </cell>
          <cell r="H1259">
            <v>41344</v>
          </cell>
          <cell r="J1259" t="str">
            <v>Silvina Blanco</v>
          </cell>
          <cell r="K1259">
            <v>0</v>
          </cell>
          <cell r="L1259">
            <v>1</v>
          </cell>
          <cell r="M1259">
            <v>0</v>
          </cell>
          <cell r="N1259">
            <v>10</v>
          </cell>
          <cell r="O1259" t="str">
            <v>Soledad/Wendy</v>
          </cell>
          <cell r="P1259">
            <v>0</v>
          </cell>
          <cell r="Q1259">
            <v>0</v>
          </cell>
          <cell r="R1259">
            <v>0</v>
          </cell>
          <cell r="T1259">
            <v>10</v>
          </cell>
          <cell r="U1259">
            <v>41345</v>
          </cell>
          <cell r="V1259">
            <v>0</v>
          </cell>
          <cell r="Y1259">
            <v>1928</v>
          </cell>
        </row>
        <row r="1260">
          <cell r="E1260">
            <v>10935</v>
          </cell>
          <cell r="F1260" t="str">
            <v>a - Entregado</v>
          </cell>
          <cell r="G1260" t="str">
            <v>13 05</v>
          </cell>
          <cell r="H1260">
            <v>41400</v>
          </cell>
          <cell r="J1260" t="str">
            <v>Olga Slutzky</v>
          </cell>
          <cell r="K1260">
            <v>0</v>
          </cell>
          <cell r="L1260">
            <v>1</v>
          </cell>
          <cell r="M1260">
            <v>0</v>
          </cell>
          <cell r="N1260">
            <v>19</v>
          </cell>
          <cell r="O1260" t="str">
            <v>Soledad/Wendy</v>
          </cell>
          <cell r="P1260">
            <v>0</v>
          </cell>
          <cell r="Q1260">
            <v>0</v>
          </cell>
          <cell r="R1260">
            <v>0</v>
          </cell>
          <cell r="T1260">
            <v>19</v>
          </cell>
          <cell r="U1260">
            <v>41408</v>
          </cell>
          <cell r="V1260">
            <v>0</v>
          </cell>
          <cell r="Y1260">
            <v>30280</v>
          </cell>
        </row>
        <row r="1261">
          <cell r="E1261">
            <v>10936</v>
          </cell>
          <cell r="F1261" t="str">
            <v>a - Entregado</v>
          </cell>
          <cell r="G1261" t="str">
            <v>13 04</v>
          </cell>
          <cell r="H1261">
            <v>41383</v>
          </cell>
          <cell r="J1261" t="str">
            <v>Veronica Calvin</v>
          </cell>
          <cell r="K1261">
            <v>0</v>
          </cell>
          <cell r="L1261">
            <v>1</v>
          </cell>
          <cell r="M1261">
            <v>0</v>
          </cell>
          <cell r="N1261">
            <v>13</v>
          </cell>
          <cell r="O1261" t="str">
            <v>Soledad/Wendy</v>
          </cell>
          <cell r="P1261">
            <v>0</v>
          </cell>
          <cell r="Q1261">
            <v>0</v>
          </cell>
          <cell r="R1261">
            <v>0</v>
          </cell>
          <cell r="T1261">
            <v>13</v>
          </cell>
          <cell r="U1261">
            <v>41366</v>
          </cell>
          <cell r="V1261">
            <v>0</v>
          </cell>
          <cell r="Y1261">
            <v>1848</v>
          </cell>
        </row>
        <row r="1262">
          <cell r="E1262">
            <v>10937</v>
          </cell>
          <cell r="F1262" t="str">
            <v>a - Entregado</v>
          </cell>
          <cell r="G1262" t="str">
            <v>14 03</v>
          </cell>
          <cell r="H1262">
            <v>41726</v>
          </cell>
          <cell r="I1262" t="str">
            <v>&lt;30</v>
          </cell>
          <cell r="J1262" t="str">
            <v>Carla ossa</v>
          </cell>
          <cell r="K1262">
            <v>-297</v>
          </cell>
          <cell r="L1262">
            <v>1.0097357896807186</v>
          </cell>
          <cell r="M1262">
            <v>0</v>
          </cell>
          <cell r="N1262">
            <v>6</v>
          </cell>
          <cell r="O1262" t="str">
            <v>Soledad/Wendy</v>
          </cell>
          <cell r="P1262" t="str">
            <v>A-6-95</v>
          </cell>
          <cell r="Q1262">
            <v>15253</v>
          </cell>
          <cell r="R1262" t="str">
            <v>2013-03-Jun</v>
          </cell>
          <cell r="T1262">
            <v>19</v>
          </cell>
          <cell r="U1262">
            <v>41682</v>
          </cell>
          <cell r="V1262">
            <v>0</v>
          </cell>
          <cell r="Y1262">
            <v>30506</v>
          </cell>
        </row>
        <row r="1263">
          <cell r="E1263">
            <v>10938</v>
          </cell>
          <cell r="F1263" t="str">
            <v>a - Entregado</v>
          </cell>
          <cell r="G1263" t="str">
            <v>13 05</v>
          </cell>
          <cell r="H1263">
            <v>41400</v>
          </cell>
          <cell r="J1263" t="str">
            <v>Viviana Ogando</v>
          </cell>
          <cell r="K1263">
            <v>0</v>
          </cell>
          <cell r="L1263">
            <v>1</v>
          </cell>
          <cell r="M1263">
            <v>0</v>
          </cell>
          <cell r="N1263">
            <v>19</v>
          </cell>
          <cell r="O1263" t="str">
            <v>Soledad/Wendy</v>
          </cell>
          <cell r="P1263" t="str">
            <v>B-5-150</v>
          </cell>
          <cell r="Q1263">
            <v>2000</v>
          </cell>
          <cell r="R1263" t="str">
            <v>2013-22-Jun</v>
          </cell>
          <cell r="T1263">
            <v>19</v>
          </cell>
          <cell r="U1263">
            <v>41408</v>
          </cell>
          <cell r="V1263">
            <v>0</v>
          </cell>
          <cell r="Y1263">
            <v>5115</v>
          </cell>
        </row>
        <row r="1264">
          <cell r="E1264">
            <v>10939</v>
          </cell>
          <cell r="F1264" t="str">
            <v>a - Entregado</v>
          </cell>
          <cell r="G1264" t="str">
            <v>13 06</v>
          </cell>
          <cell r="H1264">
            <v>41430</v>
          </cell>
          <cell r="I1264" t="str">
            <v>NC</v>
          </cell>
          <cell r="J1264" t="str">
            <v>Carina Cipolatti</v>
          </cell>
          <cell r="K1264">
            <v>0</v>
          </cell>
          <cell r="L1264">
            <v>1</v>
          </cell>
          <cell r="M1264">
            <v>0</v>
          </cell>
          <cell r="N1264">
            <v>19</v>
          </cell>
          <cell r="O1264" t="str">
            <v>Soledad/Wendy</v>
          </cell>
          <cell r="P1264" t="str">
            <v>B-6-140</v>
          </cell>
          <cell r="Q1264">
            <v>19658</v>
          </cell>
          <cell r="R1264" t="str">
            <v>2013-05-jun</v>
          </cell>
          <cell r="T1264">
            <v>19</v>
          </cell>
          <cell r="U1264">
            <v>41408</v>
          </cell>
          <cell r="V1264">
            <v>0</v>
          </cell>
          <cell r="Y1264">
            <v>19658</v>
          </cell>
        </row>
        <row r="1265">
          <cell r="E1265">
            <v>10940</v>
          </cell>
          <cell r="F1265" t="str">
            <v>a - Entregado</v>
          </cell>
          <cell r="G1265" t="str">
            <v>13 03</v>
          </cell>
          <cell r="H1265">
            <v>41342</v>
          </cell>
          <cell r="J1265" t="str">
            <v>renata buschiazo</v>
          </cell>
          <cell r="K1265">
            <v>0</v>
          </cell>
          <cell r="L1265">
            <v>1</v>
          </cell>
          <cell r="M1265">
            <v>0</v>
          </cell>
          <cell r="N1265">
            <v>11</v>
          </cell>
          <cell r="O1265" t="str">
            <v>Soledad/Wendy</v>
          </cell>
          <cell r="P1265">
            <v>0</v>
          </cell>
          <cell r="Q1265">
            <v>0</v>
          </cell>
          <cell r="R1265">
            <v>0</v>
          </cell>
          <cell r="T1265">
            <v>11</v>
          </cell>
          <cell r="U1265">
            <v>41352</v>
          </cell>
          <cell r="V1265">
            <v>0</v>
          </cell>
          <cell r="Y1265">
            <v>328</v>
          </cell>
        </row>
        <row r="1266">
          <cell r="E1266">
            <v>10941</v>
          </cell>
          <cell r="F1266" t="str">
            <v>a - Entregado</v>
          </cell>
          <cell r="G1266" t="str">
            <v>13 04</v>
          </cell>
          <cell r="H1266">
            <v>41393</v>
          </cell>
          <cell r="J1266" t="str">
            <v>fernando</v>
          </cell>
          <cell r="K1266">
            <v>0</v>
          </cell>
          <cell r="L1266">
            <v>1</v>
          </cell>
          <cell r="M1266">
            <v>0</v>
          </cell>
          <cell r="N1266">
            <v>13</v>
          </cell>
          <cell r="O1266" t="str">
            <v>Soledad/Wendy</v>
          </cell>
          <cell r="P1266">
            <v>0</v>
          </cell>
          <cell r="Q1266">
            <v>0</v>
          </cell>
          <cell r="R1266">
            <v>0</v>
          </cell>
          <cell r="T1266">
            <v>13</v>
          </cell>
          <cell r="U1266">
            <v>41366</v>
          </cell>
          <cell r="V1266">
            <v>0</v>
          </cell>
          <cell r="Y1266">
            <v>800</v>
          </cell>
        </row>
        <row r="1267">
          <cell r="E1267">
            <v>10942</v>
          </cell>
          <cell r="F1267" t="str">
            <v>a - Entregado</v>
          </cell>
          <cell r="G1267" t="str">
            <v>13 03</v>
          </cell>
          <cell r="H1267">
            <v>41342</v>
          </cell>
          <cell r="J1267" t="str">
            <v>Carolina Palavezzatti</v>
          </cell>
          <cell r="K1267">
            <v>0</v>
          </cell>
          <cell r="L1267">
            <v>1</v>
          </cell>
          <cell r="M1267">
            <v>0</v>
          </cell>
          <cell r="N1267">
            <v>11</v>
          </cell>
          <cell r="O1267" t="str">
            <v>Soledad/Wendy</v>
          </cell>
          <cell r="P1267">
            <v>0</v>
          </cell>
          <cell r="Q1267">
            <v>0</v>
          </cell>
          <cell r="R1267">
            <v>0</v>
          </cell>
          <cell r="T1267">
            <v>11</v>
          </cell>
          <cell r="U1267">
            <v>41352</v>
          </cell>
          <cell r="V1267">
            <v>0</v>
          </cell>
          <cell r="Y1267">
            <v>480</v>
          </cell>
        </row>
        <row r="1268">
          <cell r="E1268">
            <v>10943</v>
          </cell>
          <cell r="F1268" t="str">
            <v>a - Entregado</v>
          </cell>
          <cell r="G1268" t="str">
            <v>13 05</v>
          </cell>
          <cell r="H1268">
            <v>41423</v>
          </cell>
          <cell r="J1268" t="str">
            <v>Rey Marisa</v>
          </cell>
          <cell r="K1268">
            <v>1471</v>
          </cell>
          <cell r="L1268">
            <v>0.11968880909634949</v>
          </cell>
          <cell r="M1268">
            <v>0</v>
          </cell>
          <cell r="N1268">
            <v>14</v>
          </cell>
          <cell r="O1268" t="str">
            <v>Soledad/Wendy</v>
          </cell>
          <cell r="P1268">
            <v>0</v>
          </cell>
          <cell r="Q1268">
            <v>0</v>
          </cell>
          <cell r="R1268">
            <v>0</v>
          </cell>
          <cell r="T1268">
            <v>14</v>
          </cell>
          <cell r="U1268">
            <v>41373</v>
          </cell>
          <cell r="V1268">
            <v>0</v>
          </cell>
          <cell r="Y1268">
            <v>1671</v>
          </cell>
        </row>
        <row r="1269">
          <cell r="E1269">
            <v>10944</v>
          </cell>
          <cell r="F1269" t="str">
            <v>a - Entregado</v>
          </cell>
          <cell r="G1269" t="str">
            <v>13 03</v>
          </cell>
          <cell r="J1269" t="str">
            <v>Natalia Damico</v>
          </cell>
          <cell r="K1269">
            <v>0</v>
          </cell>
          <cell r="L1269">
            <v>1</v>
          </cell>
          <cell r="M1269">
            <v>0</v>
          </cell>
          <cell r="N1269">
            <v>11</v>
          </cell>
          <cell r="O1269" t="str">
            <v>Soledad/Wendy</v>
          </cell>
          <cell r="P1269">
            <v>0</v>
          </cell>
          <cell r="Q1269">
            <v>0</v>
          </cell>
          <cell r="R1269">
            <v>0</v>
          </cell>
          <cell r="T1269">
            <v>11</v>
          </cell>
          <cell r="U1269">
            <v>41352</v>
          </cell>
          <cell r="V1269">
            <v>0</v>
          </cell>
          <cell r="Y1269">
            <v>1990</v>
          </cell>
        </row>
        <row r="1270">
          <cell r="E1270">
            <v>10945</v>
          </cell>
          <cell r="F1270" t="str">
            <v>a - Entregado</v>
          </cell>
          <cell r="G1270" t="str">
            <v>13 04</v>
          </cell>
          <cell r="H1270">
            <v>41377</v>
          </cell>
          <cell r="J1270" t="str">
            <v>Carolina Bartholomai</v>
          </cell>
          <cell r="K1270">
            <v>61</v>
          </cell>
          <cell r="L1270">
            <v>0.99855999622294089</v>
          </cell>
          <cell r="M1270">
            <v>0</v>
          </cell>
          <cell r="N1270">
            <v>15</v>
          </cell>
          <cell r="O1270" t="str">
            <v>Soledad/Wendy</v>
          </cell>
          <cell r="P1270" t="str">
            <v>A-5-117</v>
          </cell>
          <cell r="Q1270">
            <v>20000.009999999998</v>
          </cell>
          <cell r="R1270" t="str">
            <v>2013-04-Abr</v>
          </cell>
          <cell r="T1270">
            <v>15</v>
          </cell>
          <cell r="U1270">
            <v>41380</v>
          </cell>
          <cell r="V1270">
            <v>0</v>
          </cell>
          <cell r="Y1270">
            <v>42361</v>
          </cell>
        </row>
        <row r="1271">
          <cell r="E1271">
            <v>10946</v>
          </cell>
          <cell r="F1271" t="str">
            <v>a - Entregado</v>
          </cell>
          <cell r="G1271" t="str">
            <v>13 03</v>
          </cell>
          <cell r="H1271">
            <v>41358</v>
          </cell>
          <cell r="J1271" t="str">
            <v>Claudia Failde</v>
          </cell>
          <cell r="K1271">
            <v>0</v>
          </cell>
          <cell r="L1271">
            <v>1</v>
          </cell>
          <cell r="M1271">
            <v>0</v>
          </cell>
          <cell r="N1271">
            <v>11</v>
          </cell>
          <cell r="O1271" t="str">
            <v>Soledad/Wendy</v>
          </cell>
          <cell r="P1271">
            <v>0</v>
          </cell>
          <cell r="Q1271">
            <v>0</v>
          </cell>
          <cell r="R1271">
            <v>0</v>
          </cell>
          <cell r="T1271">
            <v>11</v>
          </cell>
          <cell r="U1271">
            <v>41352</v>
          </cell>
          <cell r="V1271">
            <v>0</v>
          </cell>
          <cell r="Y1271">
            <v>3915</v>
          </cell>
        </row>
        <row r="1272">
          <cell r="E1272">
            <v>10947</v>
          </cell>
          <cell r="F1272" t="str">
            <v>a - Entregado</v>
          </cell>
          <cell r="G1272" t="str">
            <v>13 03</v>
          </cell>
          <cell r="H1272">
            <v>41348</v>
          </cell>
          <cell r="J1272" t="str">
            <v>Lina Meza</v>
          </cell>
          <cell r="K1272">
            <v>0</v>
          </cell>
          <cell r="L1272">
            <v>1</v>
          </cell>
          <cell r="M1272">
            <v>0</v>
          </cell>
          <cell r="N1272">
            <v>11</v>
          </cell>
          <cell r="O1272" t="str">
            <v>Soledad/Wendy</v>
          </cell>
          <cell r="P1272">
            <v>0</v>
          </cell>
          <cell r="Q1272">
            <v>0</v>
          </cell>
          <cell r="R1272">
            <v>0</v>
          </cell>
          <cell r="T1272">
            <v>11</v>
          </cell>
          <cell r="U1272">
            <v>41352</v>
          </cell>
          <cell r="V1272">
            <v>0</v>
          </cell>
          <cell r="Y1272">
            <v>2499</v>
          </cell>
        </row>
        <row r="1273">
          <cell r="E1273">
            <v>10948</v>
          </cell>
          <cell r="F1273" t="str">
            <v>a - Entregado</v>
          </cell>
          <cell r="G1273" t="str">
            <v>13 03</v>
          </cell>
          <cell r="J1273" t="str">
            <v>Santos</v>
          </cell>
          <cell r="K1273">
            <v>390</v>
          </cell>
          <cell r="L1273">
            <v>0</v>
          </cell>
          <cell r="M1273">
            <v>0</v>
          </cell>
          <cell r="N1273">
            <v>11</v>
          </cell>
          <cell r="O1273" t="str">
            <v>Soledad/Wendy</v>
          </cell>
          <cell r="P1273">
            <v>0</v>
          </cell>
          <cell r="Q1273">
            <v>0</v>
          </cell>
          <cell r="R1273">
            <v>0</v>
          </cell>
          <cell r="T1273">
            <v>11</v>
          </cell>
          <cell r="U1273">
            <v>41352</v>
          </cell>
          <cell r="V1273">
            <v>0</v>
          </cell>
          <cell r="Y1273">
            <v>390</v>
          </cell>
        </row>
        <row r="1274">
          <cell r="E1274">
            <v>10949</v>
          </cell>
          <cell r="F1274" t="str">
            <v>a - Entregado</v>
          </cell>
          <cell r="G1274" t="str">
            <v>13 03</v>
          </cell>
          <cell r="H1274">
            <v>41348</v>
          </cell>
          <cell r="J1274" t="str">
            <v>Edgardo Morelli</v>
          </cell>
          <cell r="K1274">
            <v>0</v>
          </cell>
          <cell r="L1274">
            <v>1</v>
          </cell>
          <cell r="M1274">
            <v>0</v>
          </cell>
          <cell r="N1274">
            <v>11</v>
          </cell>
          <cell r="O1274" t="str">
            <v>Soledad/Wendy</v>
          </cell>
          <cell r="P1274">
            <v>0</v>
          </cell>
          <cell r="Q1274">
            <v>0</v>
          </cell>
          <cell r="R1274">
            <v>0</v>
          </cell>
          <cell r="T1274">
            <v>11</v>
          </cell>
          <cell r="U1274">
            <v>41352</v>
          </cell>
          <cell r="V1274">
            <v>0</v>
          </cell>
          <cell r="Y1274">
            <v>345</v>
          </cell>
        </row>
        <row r="1275">
          <cell r="E1275">
            <v>10950</v>
          </cell>
          <cell r="F1275" t="str">
            <v>a - Entregado</v>
          </cell>
          <cell r="G1275" t="str">
            <v>13 04</v>
          </cell>
          <cell r="H1275">
            <v>41377</v>
          </cell>
          <cell r="J1275" t="str">
            <v>Livio Sirchia</v>
          </cell>
          <cell r="K1275">
            <v>0</v>
          </cell>
          <cell r="L1275">
            <v>1</v>
          </cell>
          <cell r="M1275">
            <v>0</v>
          </cell>
          <cell r="N1275">
            <v>14</v>
          </cell>
          <cell r="O1275" t="str">
            <v>Soledad/Wendy</v>
          </cell>
          <cell r="P1275" t="str">
            <v>B-5-116</v>
          </cell>
          <cell r="Q1275">
            <v>6556</v>
          </cell>
          <cell r="R1275" t="str">
            <v>2013-04-Abr</v>
          </cell>
          <cell r="T1275">
            <v>14</v>
          </cell>
          <cell r="U1275">
            <v>41373</v>
          </cell>
          <cell r="V1275">
            <v>0</v>
          </cell>
          <cell r="Y1275">
            <v>6556</v>
          </cell>
        </row>
        <row r="1276">
          <cell r="E1276">
            <v>10951</v>
          </cell>
          <cell r="F1276" t="str">
            <v>a - Entregado</v>
          </cell>
          <cell r="G1276" t="str">
            <v>13 06</v>
          </cell>
          <cell r="H1276">
            <v>41432</v>
          </cell>
          <cell r="I1276" t="str">
            <v>C</v>
          </cell>
          <cell r="J1276" t="str">
            <v>Javier Sanabria</v>
          </cell>
          <cell r="K1276">
            <v>1566</v>
          </cell>
          <cell r="L1276">
            <v>0</v>
          </cell>
          <cell r="M1276">
            <v>0</v>
          </cell>
          <cell r="N1276">
            <v>13</v>
          </cell>
          <cell r="O1276" t="str">
            <v>Soledad/Wendy</v>
          </cell>
          <cell r="P1276" t="str">
            <v>A-5-103</v>
          </cell>
          <cell r="Q1276">
            <v>1566</v>
          </cell>
          <cell r="R1276" t="str">
            <v>2013-04-Abr</v>
          </cell>
          <cell r="T1276">
            <v>13</v>
          </cell>
          <cell r="U1276">
            <v>41366</v>
          </cell>
          <cell r="V1276">
            <v>0</v>
          </cell>
          <cell r="Y1276">
            <v>1566</v>
          </cell>
        </row>
        <row r="1277">
          <cell r="E1277">
            <v>10952</v>
          </cell>
          <cell r="F1277" t="str">
            <v>a - Entregado</v>
          </cell>
          <cell r="G1277" t="str">
            <v>13 03</v>
          </cell>
          <cell r="H1277">
            <v>41361</v>
          </cell>
          <cell r="J1277" t="str">
            <v>Tina Shu</v>
          </cell>
          <cell r="K1277">
            <v>0</v>
          </cell>
          <cell r="L1277">
            <v>1</v>
          </cell>
          <cell r="M1277">
            <v>0</v>
          </cell>
          <cell r="N1277">
            <v>14</v>
          </cell>
          <cell r="O1277" t="str">
            <v>Soledad/Wendy</v>
          </cell>
          <cell r="P1277">
            <v>0</v>
          </cell>
          <cell r="Q1277">
            <v>0</v>
          </cell>
          <cell r="R1277">
            <v>0</v>
          </cell>
          <cell r="T1277">
            <v>14</v>
          </cell>
          <cell r="U1277">
            <v>41373</v>
          </cell>
          <cell r="V1277">
            <v>0</v>
          </cell>
          <cell r="Y1277">
            <v>19100</v>
          </cell>
        </row>
        <row r="1278">
          <cell r="E1278">
            <v>10953</v>
          </cell>
          <cell r="F1278" t="str">
            <v>a - Entregado</v>
          </cell>
          <cell r="G1278" t="str">
            <v>13 05</v>
          </cell>
          <cell r="H1278">
            <v>41416</v>
          </cell>
          <cell r="J1278" t="str">
            <v>Maria Eugenia Nazar</v>
          </cell>
          <cell r="K1278">
            <v>0</v>
          </cell>
          <cell r="L1278">
            <v>1</v>
          </cell>
          <cell r="M1278">
            <v>0</v>
          </cell>
          <cell r="N1278">
            <v>20</v>
          </cell>
          <cell r="O1278" t="str">
            <v>Soledad/Wendy</v>
          </cell>
          <cell r="P1278">
            <v>0</v>
          </cell>
          <cell r="Q1278">
            <v>0</v>
          </cell>
          <cell r="R1278">
            <v>0</v>
          </cell>
          <cell r="T1278">
            <v>20</v>
          </cell>
          <cell r="U1278">
            <v>41415</v>
          </cell>
          <cell r="V1278">
            <v>0</v>
          </cell>
          <cell r="Y1278">
            <v>17076</v>
          </cell>
        </row>
        <row r="1279">
          <cell r="E1279">
            <v>10954</v>
          </cell>
          <cell r="F1279" t="str">
            <v>a - Entregado</v>
          </cell>
          <cell r="G1279" t="str">
            <v>13 04</v>
          </cell>
          <cell r="H1279">
            <v>41372</v>
          </cell>
          <cell r="J1279" t="str">
            <v>Nestor Suarez</v>
          </cell>
          <cell r="K1279">
            <v>0</v>
          </cell>
          <cell r="L1279">
            <v>1</v>
          </cell>
          <cell r="M1279">
            <v>0</v>
          </cell>
          <cell r="N1279">
            <v>14</v>
          </cell>
          <cell r="O1279" t="str">
            <v>Soledad/Wendy</v>
          </cell>
          <cell r="P1279">
            <v>0</v>
          </cell>
          <cell r="Q1279">
            <v>0</v>
          </cell>
          <cell r="R1279">
            <v>0</v>
          </cell>
          <cell r="T1279">
            <v>14</v>
          </cell>
          <cell r="U1279">
            <v>41373</v>
          </cell>
          <cell r="V1279">
            <v>0</v>
          </cell>
          <cell r="Y1279">
            <v>1800</v>
          </cell>
        </row>
        <row r="1280">
          <cell r="E1280">
            <v>10955</v>
          </cell>
          <cell r="F1280" t="str">
            <v>a - Entregado</v>
          </cell>
          <cell r="G1280" t="str">
            <v>13 04</v>
          </cell>
          <cell r="H1280">
            <v>41381</v>
          </cell>
          <cell r="J1280" t="str">
            <v>Oscar Bustamante</v>
          </cell>
          <cell r="K1280">
            <v>0</v>
          </cell>
          <cell r="L1280">
            <v>1</v>
          </cell>
          <cell r="M1280">
            <v>0</v>
          </cell>
          <cell r="N1280">
            <v>14</v>
          </cell>
          <cell r="O1280" t="str">
            <v>Soledad/Wendy</v>
          </cell>
          <cell r="P1280" t="str">
            <v>B-6-117</v>
          </cell>
          <cell r="Q1280">
            <v>4900</v>
          </cell>
          <cell r="R1280" t="str">
            <v>2013-04-Abr</v>
          </cell>
          <cell r="T1280">
            <v>14</v>
          </cell>
          <cell r="U1280">
            <v>41373</v>
          </cell>
          <cell r="V1280">
            <v>0</v>
          </cell>
          <cell r="Y1280">
            <v>4900</v>
          </cell>
        </row>
        <row r="1281">
          <cell r="E1281">
            <v>10956</v>
          </cell>
          <cell r="F1281" t="str">
            <v>a - Entregado</v>
          </cell>
          <cell r="G1281" t="str">
            <v>13 06</v>
          </cell>
          <cell r="H1281">
            <v>41432</v>
          </cell>
          <cell r="I1281" t="str">
            <v>C</v>
          </cell>
          <cell r="J1281" t="str">
            <v>Malisia Marcela</v>
          </cell>
          <cell r="K1281">
            <v>0</v>
          </cell>
          <cell r="L1281">
            <v>1</v>
          </cell>
          <cell r="M1281">
            <v>0</v>
          </cell>
          <cell r="N1281">
            <v>13</v>
          </cell>
          <cell r="O1281" t="str">
            <v>Soledad/Wendy</v>
          </cell>
          <cell r="P1281">
            <v>0</v>
          </cell>
          <cell r="Q1281">
            <v>0</v>
          </cell>
          <cell r="R1281">
            <v>0</v>
          </cell>
          <cell r="T1281">
            <v>13</v>
          </cell>
          <cell r="U1281">
            <v>41366</v>
          </cell>
          <cell r="V1281">
            <v>0</v>
          </cell>
          <cell r="Y1281">
            <v>2089</v>
          </cell>
        </row>
        <row r="1282">
          <cell r="E1282">
            <v>10957</v>
          </cell>
          <cell r="F1282" t="str">
            <v>a - Entregado</v>
          </cell>
          <cell r="G1282" t="str">
            <v>13 03</v>
          </cell>
          <cell r="H1282">
            <v>41355</v>
          </cell>
          <cell r="J1282" t="str">
            <v>Angela Poliak</v>
          </cell>
          <cell r="K1282">
            <v>0</v>
          </cell>
          <cell r="L1282">
            <v>1</v>
          </cell>
          <cell r="M1282">
            <v>0</v>
          </cell>
          <cell r="N1282">
            <v>12</v>
          </cell>
          <cell r="O1282" t="str">
            <v>Soledad/Wendy</v>
          </cell>
          <cell r="P1282">
            <v>0</v>
          </cell>
          <cell r="Q1282">
            <v>0</v>
          </cell>
          <cell r="R1282">
            <v>0</v>
          </cell>
          <cell r="T1282">
            <v>12</v>
          </cell>
          <cell r="U1282">
            <v>41359</v>
          </cell>
          <cell r="V1282">
            <v>0</v>
          </cell>
          <cell r="Y1282">
            <v>3915</v>
          </cell>
        </row>
        <row r="1283">
          <cell r="E1283">
            <v>10958</v>
          </cell>
          <cell r="F1283" t="str">
            <v>h - Anulado</v>
          </cell>
          <cell r="G1283" t="str">
            <v>13 05</v>
          </cell>
          <cell r="H1283">
            <v>41401</v>
          </cell>
          <cell r="I1283" t="str">
            <v>Anulado</v>
          </cell>
          <cell r="J1283" t="str">
            <v>Teresita</v>
          </cell>
          <cell r="K1283">
            <v>0</v>
          </cell>
          <cell r="L1283">
            <v>0</v>
          </cell>
          <cell r="M1283">
            <v>0</v>
          </cell>
          <cell r="N1283">
            <v>16</v>
          </cell>
          <cell r="O1283" t="str">
            <v>Fede</v>
          </cell>
          <cell r="P1283">
            <v>0</v>
          </cell>
          <cell r="Q1283">
            <v>0</v>
          </cell>
          <cell r="R1283">
            <v>0</v>
          </cell>
          <cell r="T1283">
            <v>16</v>
          </cell>
          <cell r="U1283">
            <v>41387</v>
          </cell>
          <cell r="V1283">
            <v>0</v>
          </cell>
          <cell r="Y1283">
            <v>0</v>
          </cell>
        </row>
        <row r="1284">
          <cell r="E1284">
            <v>10959</v>
          </cell>
          <cell r="F1284" t="str">
            <v>h - Anulado</v>
          </cell>
          <cell r="G1284" t="str">
            <v>13 05</v>
          </cell>
          <cell r="H1284">
            <v>41401</v>
          </cell>
          <cell r="I1284" t="str">
            <v>Anulado</v>
          </cell>
          <cell r="J1284" t="str">
            <v>Teresita</v>
          </cell>
          <cell r="K1284">
            <v>0</v>
          </cell>
          <cell r="L1284">
            <v>0</v>
          </cell>
          <cell r="M1284">
            <v>0</v>
          </cell>
          <cell r="N1284">
            <v>19</v>
          </cell>
          <cell r="O1284" t="str">
            <v>Fede</v>
          </cell>
          <cell r="P1284">
            <v>0</v>
          </cell>
          <cell r="Q1284">
            <v>0</v>
          </cell>
          <cell r="R1284">
            <v>0</v>
          </cell>
          <cell r="T1284">
            <v>19</v>
          </cell>
          <cell r="U1284">
            <v>41408</v>
          </cell>
          <cell r="V1284">
            <v>0</v>
          </cell>
          <cell r="Y1284">
            <v>0</v>
          </cell>
        </row>
        <row r="1285">
          <cell r="E1285">
            <v>10960</v>
          </cell>
          <cell r="F1285" t="str">
            <v>a - Entregado</v>
          </cell>
          <cell r="G1285" t="str">
            <v>13 04</v>
          </cell>
          <cell r="H1285">
            <v>41377</v>
          </cell>
          <cell r="J1285" t="str">
            <v>Paula Jomed</v>
          </cell>
          <cell r="K1285">
            <v>0</v>
          </cell>
          <cell r="L1285">
            <v>1</v>
          </cell>
          <cell r="M1285">
            <v>0</v>
          </cell>
          <cell r="N1285">
            <v>14</v>
          </cell>
          <cell r="O1285" t="str">
            <v>Soledad/Wendy</v>
          </cell>
          <cell r="P1285">
            <v>0</v>
          </cell>
          <cell r="Q1285">
            <v>0</v>
          </cell>
          <cell r="R1285">
            <v>0</v>
          </cell>
          <cell r="T1285">
            <v>14</v>
          </cell>
          <cell r="U1285">
            <v>41373</v>
          </cell>
          <cell r="V1285">
            <v>0</v>
          </cell>
          <cell r="Y1285">
            <v>30700</v>
          </cell>
        </row>
        <row r="1286">
          <cell r="E1286">
            <v>10961</v>
          </cell>
          <cell r="F1286" t="str">
            <v>a - Entregado</v>
          </cell>
          <cell r="G1286" t="str">
            <v>13 05</v>
          </cell>
          <cell r="H1286">
            <v>41423</v>
          </cell>
          <cell r="J1286" t="str">
            <v>Garofalo Juan Carlos</v>
          </cell>
          <cell r="K1286">
            <v>0</v>
          </cell>
          <cell r="L1286">
            <v>1</v>
          </cell>
          <cell r="M1286">
            <v>0</v>
          </cell>
          <cell r="N1286">
            <v>13</v>
          </cell>
          <cell r="O1286" t="str">
            <v>Soledad/Wendy</v>
          </cell>
          <cell r="P1286">
            <v>0</v>
          </cell>
          <cell r="Q1286">
            <v>0</v>
          </cell>
          <cell r="R1286">
            <v>0</v>
          </cell>
          <cell r="T1286">
            <v>13</v>
          </cell>
          <cell r="U1286">
            <v>41366</v>
          </cell>
          <cell r="V1286">
            <v>0</v>
          </cell>
          <cell r="Y1286">
            <v>6248</v>
          </cell>
        </row>
        <row r="1287">
          <cell r="E1287">
            <v>10962</v>
          </cell>
          <cell r="F1287" t="str">
            <v>a - Entregado</v>
          </cell>
          <cell r="G1287" t="str">
            <v>13 05</v>
          </cell>
          <cell r="H1287">
            <v>41397</v>
          </cell>
          <cell r="J1287" t="str">
            <v>Cecilia Cozzani</v>
          </cell>
          <cell r="K1287">
            <v>0</v>
          </cell>
          <cell r="L1287">
            <v>1</v>
          </cell>
          <cell r="M1287">
            <v>0</v>
          </cell>
          <cell r="N1287">
            <v>18</v>
          </cell>
          <cell r="O1287" t="str">
            <v>Soledad/Wendy</v>
          </cell>
          <cell r="P1287">
            <v>0</v>
          </cell>
          <cell r="Q1287">
            <v>0</v>
          </cell>
          <cell r="R1287">
            <v>0</v>
          </cell>
          <cell r="T1287">
            <v>18</v>
          </cell>
          <cell r="U1287">
            <v>41401</v>
          </cell>
          <cell r="V1287">
            <v>0</v>
          </cell>
          <cell r="Y1287">
            <v>25500</v>
          </cell>
        </row>
        <row r="1288">
          <cell r="E1288">
            <v>10963</v>
          </cell>
          <cell r="F1288" t="str">
            <v>a - Entregado</v>
          </cell>
          <cell r="G1288" t="str">
            <v>13 05</v>
          </cell>
          <cell r="H1288">
            <v>41403</v>
          </cell>
          <cell r="J1288" t="str">
            <v>Dolores Silvester</v>
          </cell>
          <cell r="K1288">
            <v>0</v>
          </cell>
          <cell r="L1288">
            <v>1</v>
          </cell>
          <cell r="M1288">
            <v>0</v>
          </cell>
          <cell r="N1288">
            <v>18</v>
          </cell>
          <cell r="O1288" t="str">
            <v>Soledad/Wendy</v>
          </cell>
          <cell r="P1288">
            <v>0</v>
          </cell>
          <cell r="Q1288">
            <v>0</v>
          </cell>
          <cell r="R1288">
            <v>0</v>
          </cell>
          <cell r="T1288">
            <v>18</v>
          </cell>
          <cell r="U1288">
            <v>41401</v>
          </cell>
          <cell r="V1288">
            <v>0</v>
          </cell>
          <cell r="Y1288">
            <v>14100</v>
          </cell>
        </row>
        <row r="1289">
          <cell r="E1289">
            <v>10964</v>
          </cell>
          <cell r="F1289" t="str">
            <v>a - Entregado</v>
          </cell>
          <cell r="G1289" t="str">
            <v>13 04</v>
          </cell>
          <cell r="H1289">
            <v>41379</v>
          </cell>
          <cell r="J1289" t="str">
            <v>Laura Ariozzi - Agustina Ibarra</v>
          </cell>
          <cell r="K1289">
            <v>0</v>
          </cell>
          <cell r="L1289">
            <v>1</v>
          </cell>
          <cell r="M1289">
            <v>0</v>
          </cell>
          <cell r="N1289">
            <v>15</v>
          </cell>
          <cell r="O1289" t="str">
            <v>Soledad/Wendy</v>
          </cell>
          <cell r="P1289">
            <v>0</v>
          </cell>
          <cell r="Q1289">
            <v>0</v>
          </cell>
          <cell r="R1289">
            <v>0</v>
          </cell>
          <cell r="T1289">
            <v>15</v>
          </cell>
          <cell r="U1289">
            <v>41380</v>
          </cell>
          <cell r="V1289">
            <v>0</v>
          </cell>
          <cell r="Y1289">
            <v>3520</v>
          </cell>
        </row>
        <row r="1290">
          <cell r="E1290">
            <v>10965</v>
          </cell>
          <cell r="F1290" t="str">
            <v>a - Entregado</v>
          </cell>
          <cell r="G1290" t="str">
            <v>13 05</v>
          </cell>
          <cell r="J1290" t="str">
            <v>Olga Slutzky</v>
          </cell>
          <cell r="K1290">
            <v>0</v>
          </cell>
          <cell r="L1290">
            <v>1</v>
          </cell>
          <cell r="M1290">
            <v>0</v>
          </cell>
          <cell r="N1290">
            <v>18</v>
          </cell>
          <cell r="O1290" t="str">
            <v>Soledad/Wendy</v>
          </cell>
          <cell r="P1290">
            <v>0</v>
          </cell>
          <cell r="Q1290">
            <v>0</v>
          </cell>
          <cell r="R1290">
            <v>0</v>
          </cell>
          <cell r="T1290">
            <v>18</v>
          </cell>
          <cell r="U1290">
            <v>41401</v>
          </cell>
          <cell r="V1290">
            <v>0</v>
          </cell>
          <cell r="Y1290">
            <v>1620</v>
          </cell>
        </row>
        <row r="1291">
          <cell r="E1291">
            <v>10966</v>
          </cell>
          <cell r="F1291" t="str">
            <v>a - Entregado</v>
          </cell>
          <cell r="G1291" t="str">
            <v>13 06</v>
          </cell>
          <cell r="H1291">
            <v>41430</v>
          </cell>
          <cell r="I1291" t="str">
            <v>C</v>
          </cell>
          <cell r="J1291" t="str">
            <v>Silvia Blacher</v>
          </cell>
          <cell r="K1291">
            <v>0</v>
          </cell>
          <cell r="L1291">
            <v>1</v>
          </cell>
          <cell r="M1291">
            <v>0</v>
          </cell>
          <cell r="N1291">
            <v>19</v>
          </cell>
          <cell r="O1291" t="str">
            <v>Soledad/Wendy</v>
          </cell>
          <cell r="P1291">
            <v>0</v>
          </cell>
          <cell r="Q1291">
            <v>0</v>
          </cell>
          <cell r="R1291">
            <v>0</v>
          </cell>
          <cell r="T1291">
            <v>19</v>
          </cell>
          <cell r="U1291">
            <v>41408</v>
          </cell>
          <cell r="V1291">
            <v>0</v>
          </cell>
          <cell r="Y1291">
            <v>32750</v>
          </cell>
        </row>
        <row r="1292">
          <cell r="E1292">
            <v>10967</v>
          </cell>
          <cell r="F1292" t="str">
            <v>a - Entregado</v>
          </cell>
          <cell r="G1292" t="str">
            <v>13 05</v>
          </cell>
          <cell r="H1292">
            <v>41417</v>
          </cell>
          <cell r="J1292" t="str">
            <v>Mario Mejalelaty</v>
          </cell>
          <cell r="K1292">
            <v>-1674</v>
          </cell>
          <cell r="L1292">
            <v>1.1582829046898639</v>
          </cell>
          <cell r="M1292">
            <v>0</v>
          </cell>
          <cell r="N1292">
            <v>21</v>
          </cell>
          <cell r="O1292" t="str">
            <v>Soledad/Wendy</v>
          </cell>
          <cell r="P1292">
            <v>0</v>
          </cell>
          <cell r="Q1292">
            <v>0</v>
          </cell>
          <cell r="R1292">
            <v>0</v>
          </cell>
          <cell r="T1292">
            <v>21</v>
          </cell>
          <cell r="U1292">
            <v>41422</v>
          </cell>
          <cell r="V1292">
            <v>0</v>
          </cell>
          <cell r="Y1292">
            <v>10576</v>
          </cell>
        </row>
        <row r="1293">
          <cell r="E1293">
            <v>10968</v>
          </cell>
          <cell r="F1293" t="str">
            <v>a - Entregado</v>
          </cell>
          <cell r="G1293" t="str">
            <v>13 05</v>
          </cell>
          <cell r="H1293">
            <v>41397</v>
          </cell>
          <cell r="I1293" t="str">
            <v>NC</v>
          </cell>
          <cell r="J1293" t="str">
            <v>karina Adjemiantz</v>
          </cell>
          <cell r="K1293">
            <v>20</v>
          </cell>
          <cell r="L1293">
            <v>0.9993333333333333</v>
          </cell>
          <cell r="M1293">
            <v>0</v>
          </cell>
          <cell r="N1293">
            <v>20</v>
          </cell>
          <cell r="O1293" t="str">
            <v>Soledad/Wendy</v>
          </cell>
          <cell r="P1293">
            <v>0</v>
          </cell>
          <cell r="Q1293">
            <v>0</v>
          </cell>
          <cell r="R1293">
            <v>0</v>
          </cell>
          <cell r="T1293">
            <v>20</v>
          </cell>
          <cell r="U1293">
            <v>41415</v>
          </cell>
          <cell r="V1293">
            <v>0</v>
          </cell>
          <cell r="Y1293">
            <v>30000</v>
          </cell>
        </row>
        <row r="1294">
          <cell r="E1294">
            <v>10969</v>
          </cell>
          <cell r="F1294" t="str">
            <v>a - Entregado</v>
          </cell>
          <cell r="G1294" t="str">
            <v>13 04</v>
          </cell>
          <cell r="H1294">
            <v>41369</v>
          </cell>
          <cell r="J1294" t="str">
            <v>Laura Napal</v>
          </cell>
          <cell r="K1294">
            <v>0</v>
          </cell>
          <cell r="L1294">
            <v>1</v>
          </cell>
          <cell r="M1294">
            <v>0</v>
          </cell>
          <cell r="N1294">
            <v>15</v>
          </cell>
          <cell r="O1294" t="str">
            <v>Soledad/Wendy</v>
          </cell>
          <cell r="P1294">
            <v>0</v>
          </cell>
          <cell r="Q1294">
            <v>0</v>
          </cell>
          <cell r="R1294">
            <v>0</v>
          </cell>
          <cell r="T1294">
            <v>15</v>
          </cell>
          <cell r="U1294">
            <v>41380</v>
          </cell>
          <cell r="V1294">
            <v>0</v>
          </cell>
          <cell r="Y1294">
            <v>4074</v>
          </cell>
        </row>
        <row r="1295">
          <cell r="E1295">
            <v>10970</v>
          </cell>
          <cell r="F1295" t="str">
            <v>a - Entregado</v>
          </cell>
          <cell r="G1295" t="str">
            <v>13 05</v>
          </cell>
          <cell r="H1295">
            <v>41414</v>
          </cell>
          <cell r="J1295" t="str">
            <v>Laura Fandino</v>
          </cell>
          <cell r="K1295">
            <v>0</v>
          </cell>
          <cell r="L1295">
            <v>1</v>
          </cell>
          <cell r="M1295">
            <v>0</v>
          </cell>
          <cell r="N1295">
            <v>17</v>
          </cell>
          <cell r="O1295" t="str">
            <v>Soledad/Wendy</v>
          </cell>
          <cell r="P1295" t="str">
            <v>A-5-117</v>
          </cell>
          <cell r="Q1295">
            <v>5064</v>
          </cell>
          <cell r="R1295" t="str">
            <v>2013-04-Abr</v>
          </cell>
          <cell r="T1295">
            <v>17</v>
          </cell>
          <cell r="U1295">
            <v>41394</v>
          </cell>
          <cell r="V1295">
            <v>0</v>
          </cell>
          <cell r="Y1295">
            <v>5064</v>
          </cell>
        </row>
        <row r="1296">
          <cell r="E1296">
            <v>10971</v>
          </cell>
          <cell r="F1296" t="str">
            <v>a - Entregado</v>
          </cell>
          <cell r="G1296" t="str">
            <v>13 07</v>
          </cell>
          <cell r="H1296">
            <v>41460</v>
          </cell>
          <cell r="I1296" t="str">
            <v>NC</v>
          </cell>
          <cell r="J1296" t="str">
            <v>Maria Mirabal</v>
          </cell>
          <cell r="K1296">
            <v>0</v>
          </cell>
          <cell r="L1296">
            <v>1</v>
          </cell>
          <cell r="M1296">
            <v>0</v>
          </cell>
          <cell r="N1296">
            <v>23</v>
          </cell>
          <cell r="O1296" t="str">
            <v>Soledad/Wendy</v>
          </cell>
          <cell r="P1296" t="str">
            <v>B-6-147</v>
          </cell>
          <cell r="Q1296">
            <v>21000</v>
          </cell>
          <cell r="R1296" t="str">
            <v>2013-25-Jun</v>
          </cell>
          <cell r="T1296">
            <v>23</v>
          </cell>
          <cell r="U1296">
            <v>41436</v>
          </cell>
          <cell r="V1296">
            <v>0</v>
          </cell>
          <cell r="Y1296">
            <v>42000</v>
          </cell>
        </row>
        <row r="1297">
          <cell r="E1297">
            <v>10972</v>
          </cell>
          <cell r="F1297" t="str">
            <v>a - Entregado</v>
          </cell>
          <cell r="G1297" t="str">
            <v>13 09</v>
          </cell>
          <cell r="H1297">
            <v>41533</v>
          </cell>
          <cell r="I1297" t="str">
            <v>NC</v>
          </cell>
          <cell r="J1297" t="str">
            <v>julio Suarez</v>
          </cell>
          <cell r="K1297">
            <v>0</v>
          </cell>
          <cell r="L1297">
            <v>1</v>
          </cell>
          <cell r="M1297">
            <v>0</v>
          </cell>
          <cell r="N1297">
            <v>22</v>
          </cell>
          <cell r="O1297" t="str">
            <v>Soledad/Wendy</v>
          </cell>
          <cell r="P1297">
            <v>0</v>
          </cell>
          <cell r="Q1297">
            <v>0</v>
          </cell>
          <cell r="R1297">
            <v>0</v>
          </cell>
          <cell r="T1297">
            <v>22</v>
          </cell>
          <cell r="U1297">
            <v>41429</v>
          </cell>
          <cell r="V1297">
            <v>0</v>
          </cell>
          <cell r="Y1297">
            <v>19800</v>
          </cell>
        </row>
        <row r="1298">
          <cell r="E1298">
            <v>10973</v>
          </cell>
          <cell r="F1298" t="str">
            <v>a - Entregado</v>
          </cell>
          <cell r="G1298" t="str">
            <v>13 03</v>
          </cell>
          <cell r="J1298" t="str">
            <v>nn</v>
          </cell>
          <cell r="K1298">
            <v>0</v>
          </cell>
          <cell r="L1298">
            <v>1</v>
          </cell>
          <cell r="M1298">
            <v>0</v>
          </cell>
          <cell r="N1298">
            <v>12</v>
          </cell>
          <cell r="O1298" t="str">
            <v>Soledad/Wendy</v>
          </cell>
          <cell r="P1298">
            <v>0</v>
          </cell>
          <cell r="Q1298">
            <v>0</v>
          </cell>
          <cell r="R1298">
            <v>0</v>
          </cell>
          <cell r="T1298">
            <v>12</v>
          </cell>
          <cell r="U1298">
            <v>41359</v>
          </cell>
          <cell r="V1298">
            <v>0</v>
          </cell>
          <cell r="Y1298">
            <v>350</v>
          </cell>
        </row>
        <row r="1299">
          <cell r="E1299">
            <v>10974</v>
          </cell>
          <cell r="F1299" t="str">
            <v>a - Entregado</v>
          </cell>
          <cell r="G1299" t="str">
            <v>13 03</v>
          </cell>
          <cell r="H1299">
            <v>41360</v>
          </cell>
          <cell r="J1299" t="str">
            <v>Ventas OUTLET</v>
          </cell>
          <cell r="K1299">
            <v>0</v>
          </cell>
          <cell r="L1299">
            <v>1</v>
          </cell>
          <cell r="M1299">
            <v>0</v>
          </cell>
          <cell r="N1299">
            <v>13</v>
          </cell>
          <cell r="O1299" t="str">
            <v>Outlet</v>
          </cell>
          <cell r="P1299">
            <v>0</v>
          </cell>
          <cell r="Q1299">
            <v>0</v>
          </cell>
          <cell r="R1299">
            <v>0</v>
          </cell>
          <cell r="T1299">
            <v>13</v>
          </cell>
          <cell r="U1299">
            <v>41366</v>
          </cell>
          <cell r="V1299">
            <v>0</v>
          </cell>
          <cell r="Y1299">
            <v>7000</v>
          </cell>
        </row>
        <row r="1300">
          <cell r="E1300">
            <v>10975</v>
          </cell>
          <cell r="F1300" t="str">
            <v>a - Entregado</v>
          </cell>
          <cell r="G1300" t="str">
            <v>13 06</v>
          </cell>
          <cell r="H1300">
            <v>41432</v>
          </cell>
          <cell r="I1300" t="str">
            <v>C</v>
          </cell>
          <cell r="J1300" t="str">
            <v>Romina (Jorge Cartocio)</v>
          </cell>
          <cell r="K1300">
            <v>0</v>
          </cell>
          <cell r="L1300">
            <v>1</v>
          </cell>
          <cell r="M1300">
            <v>0</v>
          </cell>
          <cell r="N1300">
            <v>21</v>
          </cell>
          <cell r="O1300" t="str">
            <v>Soledad/Wendy</v>
          </cell>
          <cell r="P1300">
            <v>0</v>
          </cell>
          <cell r="Q1300">
            <v>0</v>
          </cell>
          <cell r="R1300">
            <v>0</v>
          </cell>
          <cell r="T1300">
            <v>21</v>
          </cell>
          <cell r="U1300">
            <v>41422</v>
          </cell>
          <cell r="V1300">
            <v>0</v>
          </cell>
          <cell r="Y1300">
            <v>8190</v>
          </cell>
        </row>
        <row r="1301">
          <cell r="E1301">
            <v>10976</v>
          </cell>
          <cell r="F1301" t="str">
            <v>h - Anulado</v>
          </cell>
          <cell r="G1301" t="str">
            <v>13 04</v>
          </cell>
          <cell r="H1301">
            <v>41387</v>
          </cell>
          <cell r="I1301" t="str">
            <v>Anulado</v>
          </cell>
          <cell r="J1301" t="str">
            <v>Ivan Puij de Masa ANULADO</v>
          </cell>
          <cell r="K1301">
            <v>0</v>
          </cell>
          <cell r="L1301">
            <v>0</v>
          </cell>
          <cell r="M1301">
            <v>0</v>
          </cell>
          <cell r="N1301">
            <v>17</v>
          </cell>
          <cell r="O1301" t="str">
            <v>Soledad/Wendy</v>
          </cell>
          <cell r="P1301">
            <v>0</v>
          </cell>
          <cell r="Q1301">
            <v>0</v>
          </cell>
          <cell r="R1301">
            <v>0</v>
          </cell>
          <cell r="T1301">
            <v>17</v>
          </cell>
          <cell r="U1301">
            <v>41394</v>
          </cell>
          <cell r="V1301">
            <v>0</v>
          </cell>
          <cell r="Y1301">
            <v>0</v>
          </cell>
        </row>
        <row r="1302">
          <cell r="E1302">
            <v>10977</v>
          </cell>
          <cell r="F1302" t="str">
            <v>a - Entregado</v>
          </cell>
          <cell r="G1302" t="str">
            <v>13 05</v>
          </cell>
          <cell r="H1302">
            <v>41418</v>
          </cell>
          <cell r="J1302" t="str">
            <v>Marcelo Fabian Cano</v>
          </cell>
          <cell r="K1302">
            <v>50</v>
          </cell>
          <cell r="L1302">
            <v>0.98666666666666669</v>
          </cell>
          <cell r="M1302">
            <v>0</v>
          </cell>
          <cell r="N1302">
            <v>17</v>
          </cell>
          <cell r="O1302" t="str">
            <v>Soledad/Wendy</v>
          </cell>
          <cell r="P1302">
            <v>0</v>
          </cell>
          <cell r="Q1302">
            <v>0</v>
          </cell>
          <cell r="R1302">
            <v>0</v>
          </cell>
          <cell r="T1302">
            <v>17</v>
          </cell>
          <cell r="U1302">
            <v>41394</v>
          </cell>
          <cell r="V1302">
            <v>0</v>
          </cell>
          <cell r="Y1302">
            <v>3750</v>
          </cell>
        </row>
        <row r="1303">
          <cell r="E1303">
            <v>10978</v>
          </cell>
          <cell r="F1303" t="str">
            <v>a - Entregado</v>
          </cell>
          <cell r="G1303" t="str">
            <v>13 03</v>
          </cell>
          <cell r="H1303">
            <v>41360</v>
          </cell>
          <cell r="J1303" t="str">
            <v>Yamila</v>
          </cell>
          <cell r="K1303">
            <v>0</v>
          </cell>
          <cell r="L1303">
            <v>1</v>
          </cell>
          <cell r="M1303">
            <v>0</v>
          </cell>
          <cell r="N1303">
            <v>13</v>
          </cell>
          <cell r="O1303" t="str">
            <v>Soledad/Wendy</v>
          </cell>
          <cell r="P1303">
            <v>0</v>
          </cell>
          <cell r="Q1303">
            <v>0</v>
          </cell>
          <cell r="R1303">
            <v>0</v>
          </cell>
          <cell r="T1303">
            <v>13</v>
          </cell>
          <cell r="U1303">
            <v>41366</v>
          </cell>
          <cell r="V1303">
            <v>0</v>
          </cell>
          <cell r="Y1303">
            <v>400</v>
          </cell>
        </row>
        <row r="1304">
          <cell r="E1304">
            <v>10979</v>
          </cell>
          <cell r="F1304" t="str">
            <v>a - Entregado</v>
          </cell>
          <cell r="G1304" t="str">
            <v>13 05</v>
          </cell>
          <cell r="H1304">
            <v>41419</v>
          </cell>
          <cell r="J1304" t="str">
            <v>Jennifer Weihl</v>
          </cell>
          <cell r="K1304">
            <v>0</v>
          </cell>
          <cell r="L1304">
            <v>1</v>
          </cell>
          <cell r="M1304">
            <v>0</v>
          </cell>
          <cell r="N1304">
            <v>21</v>
          </cell>
          <cell r="O1304" t="str">
            <v>Soledad/Wendy</v>
          </cell>
          <cell r="P1304">
            <v>0</v>
          </cell>
          <cell r="Q1304">
            <v>0</v>
          </cell>
          <cell r="R1304">
            <v>0</v>
          </cell>
          <cell r="T1304">
            <v>21</v>
          </cell>
          <cell r="U1304">
            <v>41422</v>
          </cell>
          <cell r="V1304">
            <v>0</v>
          </cell>
          <cell r="Y1304">
            <v>9700</v>
          </cell>
        </row>
        <row r="1305">
          <cell r="E1305">
            <v>10980</v>
          </cell>
          <cell r="F1305" t="str">
            <v>a - Entregado</v>
          </cell>
          <cell r="G1305" t="str">
            <v>13 05</v>
          </cell>
          <cell r="H1305">
            <v>41400</v>
          </cell>
          <cell r="J1305" t="str">
            <v>Carlos Paredes</v>
          </cell>
          <cell r="K1305">
            <v>0</v>
          </cell>
          <cell r="L1305">
            <v>1</v>
          </cell>
          <cell r="M1305">
            <v>0</v>
          </cell>
          <cell r="N1305">
            <v>15</v>
          </cell>
          <cell r="O1305" t="str">
            <v>Soledad/Wendy</v>
          </cell>
          <cell r="P1305">
            <v>0</v>
          </cell>
          <cell r="Q1305">
            <v>0</v>
          </cell>
          <cell r="R1305">
            <v>0</v>
          </cell>
          <cell r="T1305">
            <v>15</v>
          </cell>
          <cell r="U1305">
            <v>41380</v>
          </cell>
          <cell r="V1305">
            <v>0</v>
          </cell>
          <cell r="Y1305">
            <v>2720</v>
          </cell>
        </row>
        <row r="1306">
          <cell r="E1306">
            <v>10981</v>
          </cell>
          <cell r="F1306" t="str">
            <v>a - Entregado</v>
          </cell>
          <cell r="G1306" t="str">
            <v>13 04</v>
          </cell>
          <cell r="H1306">
            <v>41391</v>
          </cell>
          <cell r="J1306" t="str">
            <v>Augusto Betta</v>
          </cell>
          <cell r="K1306">
            <v>0</v>
          </cell>
          <cell r="L1306">
            <v>1</v>
          </cell>
          <cell r="M1306">
            <v>0</v>
          </cell>
          <cell r="N1306">
            <v>18</v>
          </cell>
          <cell r="O1306" t="str">
            <v>Soledad/Wendy</v>
          </cell>
          <cell r="P1306">
            <v>0</v>
          </cell>
          <cell r="Q1306">
            <v>0</v>
          </cell>
          <cell r="R1306">
            <v>0</v>
          </cell>
          <cell r="T1306">
            <v>18</v>
          </cell>
          <cell r="U1306">
            <v>41401</v>
          </cell>
          <cell r="V1306">
            <v>0</v>
          </cell>
          <cell r="Y1306">
            <v>25000</v>
          </cell>
        </row>
        <row r="1307">
          <cell r="E1307">
            <v>10982</v>
          </cell>
          <cell r="F1307" t="str">
            <v>a - Entregado</v>
          </cell>
          <cell r="G1307" t="str">
            <v>13 05</v>
          </cell>
          <cell r="H1307">
            <v>41425</v>
          </cell>
          <cell r="J1307" t="str">
            <v>Noemi Epstein</v>
          </cell>
          <cell r="K1307">
            <v>0</v>
          </cell>
          <cell r="L1307">
            <v>1</v>
          </cell>
          <cell r="M1307">
            <v>0</v>
          </cell>
          <cell r="N1307">
            <v>20</v>
          </cell>
          <cell r="O1307" t="str">
            <v>Soledad/Wendy</v>
          </cell>
          <cell r="P1307" t="str">
            <v>A-5-136</v>
          </cell>
          <cell r="Q1307">
            <v>17000</v>
          </cell>
          <cell r="R1307" t="str">
            <v>2013-30-May</v>
          </cell>
          <cell r="T1307">
            <v>20</v>
          </cell>
          <cell r="U1307">
            <v>41415</v>
          </cell>
          <cell r="V1307">
            <v>0</v>
          </cell>
          <cell r="Y1307">
            <v>17000</v>
          </cell>
        </row>
        <row r="1308">
          <cell r="E1308">
            <v>10983</v>
          </cell>
          <cell r="F1308" t="str">
            <v>a - Entregado</v>
          </cell>
          <cell r="G1308" t="str">
            <v>13 05</v>
          </cell>
          <cell r="H1308">
            <v>41397</v>
          </cell>
          <cell r="J1308" t="str">
            <v>Pablo Tilkiev</v>
          </cell>
          <cell r="K1308">
            <v>0</v>
          </cell>
          <cell r="L1308">
            <v>1</v>
          </cell>
          <cell r="M1308">
            <v>0</v>
          </cell>
          <cell r="N1308">
            <v>18</v>
          </cell>
          <cell r="O1308" t="str">
            <v>Soledad/Wendy</v>
          </cell>
          <cell r="P1308">
            <v>0</v>
          </cell>
          <cell r="Q1308">
            <v>0</v>
          </cell>
          <cell r="R1308">
            <v>0</v>
          </cell>
          <cell r="T1308">
            <v>18</v>
          </cell>
          <cell r="U1308">
            <v>41401</v>
          </cell>
          <cell r="V1308">
            <v>0</v>
          </cell>
          <cell r="Y1308">
            <v>20300</v>
          </cell>
        </row>
        <row r="1309">
          <cell r="E1309">
            <v>10984</v>
          </cell>
          <cell r="F1309" t="str">
            <v>a - Entregado</v>
          </cell>
          <cell r="G1309" t="str">
            <v>13 05</v>
          </cell>
          <cell r="H1309">
            <v>41424</v>
          </cell>
          <cell r="J1309" t="str">
            <v>Pablo Tilkiev</v>
          </cell>
          <cell r="K1309">
            <v>0</v>
          </cell>
          <cell r="L1309">
            <v>1</v>
          </cell>
          <cell r="M1309">
            <v>0</v>
          </cell>
          <cell r="N1309">
            <v>22</v>
          </cell>
          <cell r="O1309" t="str">
            <v>Soledad/Wendy</v>
          </cell>
          <cell r="P1309">
            <v>0</v>
          </cell>
          <cell r="Q1309">
            <v>0</v>
          </cell>
          <cell r="R1309">
            <v>0</v>
          </cell>
          <cell r="T1309">
            <v>22</v>
          </cell>
          <cell r="U1309">
            <v>41429</v>
          </cell>
          <cell r="V1309">
            <v>0</v>
          </cell>
          <cell r="Y1309">
            <v>15000</v>
          </cell>
        </row>
        <row r="1310">
          <cell r="E1310">
            <v>10985</v>
          </cell>
          <cell r="F1310" t="str">
            <v>a - Entregado</v>
          </cell>
          <cell r="G1310" t="str">
            <v>13 05</v>
          </cell>
          <cell r="H1310">
            <v>41404</v>
          </cell>
          <cell r="J1310" t="str">
            <v>Carlos Aguerre</v>
          </cell>
          <cell r="K1310">
            <v>0</v>
          </cell>
          <cell r="L1310">
            <v>1</v>
          </cell>
          <cell r="M1310">
            <v>0</v>
          </cell>
          <cell r="N1310">
            <v>18</v>
          </cell>
          <cell r="O1310" t="str">
            <v>Soledad/Wendy</v>
          </cell>
          <cell r="P1310">
            <v>0</v>
          </cell>
          <cell r="Q1310">
            <v>0</v>
          </cell>
          <cell r="R1310">
            <v>0</v>
          </cell>
          <cell r="T1310">
            <v>18</v>
          </cell>
          <cell r="U1310">
            <v>41401</v>
          </cell>
          <cell r="V1310">
            <v>0</v>
          </cell>
          <cell r="Y1310">
            <v>14600</v>
          </cell>
        </row>
        <row r="1311">
          <cell r="E1311">
            <v>10986</v>
          </cell>
          <cell r="F1311" t="str">
            <v>a - Entregado</v>
          </cell>
          <cell r="G1311" t="str">
            <v>13 04</v>
          </cell>
          <cell r="H1311">
            <v>41394</v>
          </cell>
          <cell r="J1311" t="str">
            <v>Vanesa Ortiz</v>
          </cell>
          <cell r="K1311">
            <v>0</v>
          </cell>
          <cell r="L1311">
            <v>1</v>
          </cell>
          <cell r="M1311">
            <v>0</v>
          </cell>
          <cell r="N1311">
            <v>18</v>
          </cell>
          <cell r="O1311" t="str">
            <v>Soledad/Wendy</v>
          </cell>
          <cell r="P1311">
            <v>0</v>
          </cell>
          <cell r="Q1311">
            <v>0</v>
          </cell>
          <cell r="R1311">
            <v>0</v>
          </cell>
          <cell r="T1311">
            <v>18</v>
          </cell>
          <cell r="U1311">
            <v>41401</v>
          </cell>
          <cell r="V1311">
            <v>0</v>
          </cell>
          <cell r="Y1311">
            <v>12000</v>
          </cell>
        </row>
        <row r="1312">
          <cell r="E1312">
            <v>10987</v>
          </cell>
          <cell r="F1312" t="str">
            <v>a - Entregado</v>
          </cell>
          <cell r="G1312" t="str">
            <v>13 05</v>
          </cell>
          <cell r="J1312" t="str">
            <v>Mario Funosas</v>
          </cell>
          <cell r="K1312">
            <v>0</v>
          </cell>
          <cell r="L1312">
            <v>1</v>
          </cell>
          <cell r="M1312">
            <v>0</v>
          </cell>
          <cell r="N1312">
            <v>20</v>
          </cell>
          <cell r="O1312" t="str">
            <v>Soledad/Wendy</v>
          </cell>
          <cell r="P1312" t="str">
            <v>B-5-120</v>
          </cell>
          <cell r="Q1312">
            <v>15700</v>
          </cell>
          <cell r="R1312" t="str">
            <v>2013-04-Abr</v>
          </cell>
          <cell r="T1312">
            <v>20</v>
          </cell>
          <cell r="U1312">
            <v>41415</v>
          </cell>
          <cell r="V1312">
            <v>0</v>
          </cell>
          <cell r="Y1312">
            <v>26000</v>
          </cell>
        </row>
        <row r="1313">
          <cell r="E1313">
            <v>10988</v>
          </cell>
          <cell r="F1313" t="str">
            <v>a - Entregado</v>
          </cell>
          <cell r="G1313" t="str">
            <v>13 05</v>
          </cell>
          <cell r="H1313" t="str">
            <v>20/5,</v>
          </cell>
          <cell r="J1313" t="str">
            <v>Gabriela Galtero</v>
          </cell>
          <cell r="K1313">
            <v>0</v>
          </cell>
          <cell r="L1313">
            <v>1</v>
          </cell>
          <cell r="M1313">
            <v>0</v>
          </cell>
          <cell r="N1313">
            <v>20</v>
          </cell>
          <cell r="O1313" t="str">
            <v>Soledad/Wendy</v>
          </cell>
          <cell r="P1313">
            <v>0</v>
          </cell>
          <cell r="Q1313">
            <v>0</v>
          </cell>
          <cell r="R1313">
            <v>0</v>
          </cell>
          <cell r="T1313">
            <v>20</v>
          </cell>
          <cell r="U1313">
            <v>41415</v>
          </cell>
          <cell r="V1313">
            <v>0</v>
          </cell>
          <cell r="Y1313">
            <v>4234</v>
          </cell>
        </row>
        <row r="1314">
          <cell r="E1314">
            <v>10989</v>
          </cell>
          <cell r="F1314" t="str">
            <v>a - Entregado</v>
          </cell>
          <cell r="G1314" t="str">
            <v>13 04</v>
          </cell>
          <cell r="H1314">
            <v>41369</v>
          </cell>
          <cell r="J1314" t="str">
            <v>Outlet</v>
          </cell>
          <cell r="K1314">
            <v>0</v>
          </cell>
          <cell r="L1314">
            <v>1</v>
          </cell>
          <cell r="M1314">
            <v>0</v>
          </cell>
          <cell r="N1314">
            <v>14</v>
          </cell>
          <cell r="O1314" t="str">
            <v>Outlet</v>
          </cell>
          <cell r="P1314">
            <v>0</v>
          </cell>
          <cell r="Q1314">
            <v>0</v>
          </cell>
          <cell r="R1314">
            <v>0</v>
          </cell>
          <cell r="T1314">
            <v>14</v>
          </cell>
          <cell r="U1314">
            <v>41373</v>
          </cell>
          <cell r="V1314">
            <v>0</v>
          </cell>
          <cell r="Y1314">
            <v>4000</v>
          </cell>
        </row>
        <row r="1315">
          <cell r="E1315">
            <v>10990</v>
          </cell>
          <cell r="F1315" t="str">
            <v>a - Entregado</v>
          </cell>
          <cell r="G1315" t="str">
            <v>13 05</v>
          </cell>
          <cell r="H1315">
            <v>41424</v>
          </cell>
          <cell r="J1315" t="str">
            <v>Silvia Baudon</v>
          </cell>
          <cell r="K1315">
            <v>5.9999999997671694E-2</v>
          </cell>
          <cell r="L1315">
            <v>0.9999981818181819</v>
          </cell>
          <cell r="M1315">
            <v>0</v>
          </cell>
          <cell r="N1315">
            <v>22</v>
          </cell>
          <cell r="O1315" t="str">
            <v>Soledad/Wendy</v>
          </cell>
          <cell r="P1315">
            <v>0</v>
          </cell>
          <cell r="Q1315">
            <v>0</v>
          </cell>
          <cell r="R1315">
            <v>0</v>
          </cell>
          <cell r="T1315">
            <v>22</v>
          </cell>
          <cell r="U1315">
            <v>41429</v>
          </cell>
          <cell r="V1315">
            <v>0</v>
          </cell>
          <cell r="Y1315">
            <v>33000</v>
          </cell>
        </row>
        <row r="1316">
          <cell r="E1316">
            <v>10991</v>
          </cell>
          <cell r="F1316" t="str">
            <v>a - Entregado</v>
          </cell>
          <cell r="G1316" t="str">
            <v>13 04</v>
          </cell>
          <cell r="H1316">
            <v>41377</v>
          </cell>
          <cell r="J1316" t="str">
            <v>Carolina Tocco</v>
          </cell>
          <cell r="K1316">
            <v>0</v>
          </cell>
          <cell r="L1316">
            <v>1</v>
          </cell>
          <cell r="M1316">
            <v>0</v>
          </cell>
          <cell r="N1316">
            <v>14</v>
          </cell>
          <cell r="O1316" t="str">
            <v>Soledad/Wendy</v>
          </cell>
          <cell r="P1316" t="str">
            <v>A-5-119</v>
          </cell>
          <cell r="Q1316">
            <v>3180</v>
          </cell>
          <cell r="R1316" t="str">
            <v>2013-04-Abr</v>
          </cell>
          <cell r="T1316">
            <v>14</v>
          </cell>
          <cell r="U1316">
            <v>41373</v>
          </cell>
          <cell r="V1316">
            <v>0</v>
          </cell>
          <cell r="Y1316">
            <v>3180</v>
          </cell>
        </row>
        <row r="1317">
          <cell r="E1317">
            <v>10992</v>
          </cell>
          <cell r="F1317" t="str">
            <v>a - Entregado</v>
          </cell>
          <cell r="G1317" t="str">
            <v>13 06</v>
          </cell>
          <cell r="H1317">
            <v>41436</v>
          </cell>
          <cell r="I1317" t="str">
            <v>C</v>
          </cell>
          <cell r="J1317" t="str">
            <v>German Manzullo</v>
          </cell>
          <cell r="K1317">
            <v>0</v>
          </cell>
          <cell r="L1317">
            <v>1</v>
          </cell>
          <cell r="M1317">
            <v>0</v>
          </cell>
          <cell r="N1317">
            <v>24</v>
          </cell>
          <cell r="O1317" t="str">
            <v>Soledad/Wendy</v>
          </cell>
          <cell r="P1317" t="str">
            <v>A-5-111</v>
          </cell>
          <cell r="Q1317">
            <v>18500</v>
          </cell>
          <cell r="R1317" t="str">
            <v>2013-04-Abr</v>
          </cell>
          <cell r="T1317">
            <v>24</v>
          </cell>
          <cell r="U1317">
            <v>41443</v>
          </cell>
          <cell r="V1317">
            <v>0</v>
          </cell>
          <cell r="Y1317">
            <v>18500</v>
          </cell>
        </row>
        <row r="1318">
          <cell r="E1318">
            <v>10993</v>
          </cell>
          <cell r="F1318" t="str">
            <v>a - Entregado</v>
          </cell>
          <cell r="G1318" t="str">
            <v>13 04</v>
          </cell>
          <cell r="H1318">
            <v>41391</v>
          </cell>
          <cell r="J1318" t="str">
            <v>Marcelo Pubill</v>
          </cell>
          <cell r="K1318">
            <v>0</v>
          </cell>
          <cell r="L1318">
            <v>1</v>
          </cell>
          <cell r="M1318">
            <v>0</v>
          </cell>
          <cell r="N1318">
            <v>18</v>
          </cell>
          <cell r="O1318" t="str">
            <v>Soledad/Wendy</v>
          </cell>
          <cell r="P1318">
            <v>0</v>
          </cell>
          <cell r="Q1318">
            <v>0</v>
          </cell>
          <cell r="R1318">
            <v>0</v>
          </cell>
          <cell r="T1318">
            <v>18</v>
          </cell>
          <cell r="U1318">
            <v>41401</v>
          </cell>
          <cell r="V1318">
            <v>0</v>
          </cell>
          <cell r="Y1318">
            <v>10352</v>
          </cell>
        </row>
        <row r="1319">
          <cell r="E1319">
            <v>10994</v>
          </cell>
          <cell r="F1319" t="str">
            <v>a - Entregado</v>
          </cell>
          <cell r="G1319" t="str">
            <v>13 05</v>
          </cell>
          <cell r="H1319">
            <v>41468</v>
          </cell>
          <cell r="J1319" t="str">
            <v>Fabian Horido</v>
          </cell>
          <cell r="K1319">
            <v>0</v>
          </cell>
          <cell r="L1319">
            <v>1</v>
          </cell>
          <cell r="M1319">
            <v>0</v>
          </cell>
          <cell r="N1319">
            <v>18</v>
          </cell>
          <cell r="O1319" t="str">
            <v>Soledad/Wendy</v>
          </cell>
          <cell r="P1319">
            <v>0</v>
          </cell>
          <cell r="Q1319">
            <v>0</v>
          </cell>
          <cell r="R1319">
            <v>0</v>
          </cell>
          <cell r="T1319">
            <v>18</v>
          </cell>
          <cell r="U1319">
            <v>41401</v>
          </cell>
          <cell r="V1319">
            <v>0</v>
          </cell>
          <cell r="Y1319">
            <v>450</v>
          </cell>
        </row>
        <row r="1320">
          <cell r="E1320">
            <v>10995</v>
          </cell>
          <cell r="F1320" t="str">
            <v>a - Entregado</v>
          </cell>
          <cell r="G1320" t="str">
            <v>13 05</v>
          </cell>
          <cell r="H1320">
            <v>41414</v>
          </cell>
          <cell r="J1320" t="str">
            <v>Graciela Alba</v>
          </cell>
          <cell r="K1320">
            <v>0</v>
          </cell>
          <cell r="L1320">
            <v>1</v>
          </cell>
          <cell r="M1320">
            <v>0</v>
          </cell>
          <cell r="N1320">
            <v>22</v>
          </cell>
          <cell r="O1320" t="str">
            <v>Soledad/Wendy</v>
          </cell>
          <cell r="P1320">
            <v>0</v>
          </cell>
          <cell r="Q1320">
            <v>0</v>
          </cell>
          <cell r="R1320">
            <v>0</v>
          </cell>
          <cell r="T1320">
            <v>22</v>
          </cell>
          <cell r="U1320">
            <v>41429</v>
          </cell>
          <cell r="V1320">
            <v>0</v>
          </cell>
          <cell r="Y1320">
            <v>14850</v>
          </cell>
        </row>
        <row r="1321">
          <cell r="E1321">
            <v>10996</v>
          </cell>
          <cell r="F1321" t="str">
            <v>a - Entregado</v>
          </cell>
          <cell r="G1321" t="str">
            <v>13 05</v>
          </cell>
          <cell r="H1321">
            <v>41407</v>
          </cell>
          <cell r="J1321" t="str">
            <v>Gonzalo Bravo</v>
          </cell>
          <cell r="K1321">
            <v>0</v>
          </cell>
          <cell r="L1321">
            <v>1</v>
          </cell>
          <cell r="M1321">
            <v>0</v>
          </cell>
          <cell r="N1321">
            <v>17</v>
          </cell>
          <cell r="O1321" t="str">
            <v>Soledad/Wendy</v>
          </cell>
          <cell r="P1321">
            <v>0</v>
          </cell>
          <cell r="Q1321">
            <v>0</v>
          </cell>
          <cell r="R1321">
            <v>0</v>
          </cell>
          <cell r="T1321">
            <v>17</v>
          </cell>
          <cell r="U1321">
            <v>41394</v>
          </cell>
          <cell r="V1321">
            <v>0</v>
          </cell>
          <cell r="Y1321">
            <v>1720</v>
          </cell>
        </row>
        <row r="1322">
          <cell r="E1322">
            <v>10997</v>
          </cell>
          <cell r="F1322" t="str">
            <v>a - Entregado</v>
          </cell>
          <cell r="G1322" t="str">
            <v>13 06</v>
          </cell>
          <cell r="H1322">
            <v>41437</v>
          </cell>
          <cell r="I1322" t="str">
            <v>NC</v>
          </cell>
          <cell r="J1322" t="str">
            <v>Alejandra Lafont</v>
          </cell>
          <cell r="K1322">
            <v>-150</v>
          </cell>
          <cell r="L1322">
            <v>1.0052083333333333</v>
          </cell>
          <cell r="M1322">
            <v>0</v>
          </cell>
          <cell r="N1322">
            <v>23</v>
          </cell>
          <cell r="O1322" t="str">
            <v>Soledad/Wendy</v>
          </cell>
          <cell r="P1322">
            <v>0</v>
          </cell>
          <cell r="Q1322">
            <v>0</v>
          </cell>
          <cell r="R1322">
            <v>0</v>
          </cell>
          <cell r="T1322">
            <v>23</v>
          </cell>
          <cell r="U1322">
            <v>41436</v>
          </cell>
          <cell r="V1322">
            <v>0</v>
          </cell>
          <cell r="Y1322">
            <v>28800</v>
          </cell>
        </row>
        <row r="1323">
          <cell r="E1323">
            <v>10998</v>
          </cell>
          <cell r="F1323" t="str">
            <v>a - Entregado</v>
          </cell>
          <cell r="G1323" t="str">
            <v>13 07</v>
          </cell>
          <cell r="H1323">
            <v>41480</v>
          </cell>
          <cell r="I1323" t="str">
            <v>NC</v>
          </cell>
          <cell r="J1323" t="str">
            <v>Etelvina Salgado</v>
          </cell>
          <cell r="K1323">
            <v>0</v>
          </cell>
          <cell r="L1323">
            <v>1</v>
          </cell>
          <cell r="M1323">
            <v>0</v>
          </cell>
          <cell r="N1323">
            <v>23</v>
          </cell>
          <cell r="O1323" t="str">
            <v>Soledad/Wendy</v>
          </cell>
          <cell r="P1323">
            <v>0</v>
          </cell>
          <cell r="Q1323">
            <v>0</v>
          </cell>
          <cell r="R1323">
            <v>0</v>
          </cell>
          <cell r="T1323">
            <v>23</v>
          </cell>
          <cell r="U1323">
            <v>41436</v>
          </cell>
          <cell r="V1323">
            <v>0</v>
          </cell>
          <cell r="Y1323">
            <v>23800</v>
          </cell>
        </row>
        <row r="1324">
          <cell r="E1324">
            <v>10999</v>
          </cell>
          <cell r="F1324" t="str">
            <v>a - Entregado</v>
          </cell>
          <cell r="G1324" t="str">
            <v>13 04</v>
          </cell>
          <cell r="H1324">
            <v>41381</v>
          </cell>
          <cell r="J1324" t="str">
            <v>Belen Hermida</v>
          </cell>
          <cell r="K1324">
            <v>0</v>
          </cell>
          <cell r="L1324">
            <v>1</v>
          </cell>
          <cell r="M1324">
            <v>0</v>
          </cell>
          <cell r="N1324">
            <v>14</v>
          </cell>
          <cell r="O1324" t="str">
            <v>Soledad/Wendy</v>
          </cell>
          <cell r="P1324" t="str">
            <v>A-5-104</v>
          </cell>
          <cell r="Q1324">
            <v>6845</v>
          </cell>
          <cell r="R1324" t="str">
            <v>2013-04-Abr</v>
          </cell>
          <cell r="T1324">
            <v>14</v>
          </cell>
          <cell r="U1324">
            <v>41373</v>
          </cell>
          <cell r="V1324">
            <v>0</v>
          </cell>
          <cell r="Y1324">
            <v>7145</v>
          </cell>
        </row>
        <row r="1325">
          <cell r="E1325">
            <v>11000</v>
          </cell>
          <cell r="F1325" t="str">
            <v>h - Anulado</v>
          </cell>
          <cell r="G1325" t="str">
            <v>13 05</v>
          </cell>
          <cell r="H1325">
            <v>41401</v>
          </cell>
          <cell r="I1325" t="str">
            <v>Anulado</v>
          </cell>
          <cell r="J1325" t="str">
            <v>Nancy Devetac</v>
          </cell>
          <cell r="K1325">
            <v>-100</v>
          </cell>
          <cell r="L1325">
            <v>0</v>
          </cell>
          <cell r="M1325">
            <v>0</v>
          </cell>
          <cell r="N1325">
            <v>23</v>
          </cell>
          <cell r="O1325" t="str">
            <v>Soledad/Wendy</v>
          </cell>
          <cell r="P1325">
            <v>0</v>
          </cell>
          <cell r="Q1325">
            <v>0</v>
          </cell>
          <cell r="R1325">
            <v>0</v>
          </cell>
          <cell r="T1325">
            <v>23</v>
          </cell>
          <cell r="U1325">
            <v>41436</v>
          </cell>
          <cell r="V1325">
            <v>0</v>
          </cell>
          <cell r="Y1325">
            <v>0</v>
          </cell>
        </row>
        <row r="1326">
          <cell r="E1326">
            <v>11001</v>
          </cell>
          <cell r="F1326" t="str">
            <v>a - Entregado</v>
          </cell>
          <cell r="G1326" t="str">
            <v>13 05</v>
          </cell>
          <cell r="H1326">
            <v>41407</v>
          </cell>
          <cell r="J1326" t="str">
            <v>Salvador Mistreta</v>
          </cell>
          <cell r="K1326">
            <v>0</v>
          </cell>
          <cell r="L1326">
            <v>1</v>
          </cell>
          <cell r="M1326">
            <v>0</v>
          </cell>
          <cell r="N1326">
            <v>17</v>
          </cell>
          <cell r="O1326" t="str">
            <v>Soledad/Wendy</v>
          </cell>
          <cell r="P1326" t="str">
            <v>A-5-106</v>
          </cell>
          <cell r="Q1326">
            <v>1600</v>
          </cell>
          <cell r="R1326" t="str">
            <v>2013-04-Abr</v>
          </cell>
          <cell r="T1326">
            <v>17</v>
          </cell>
          <cell r="U1326">
            <v>41394</v>
          </cell>
          <cell r="V1326">
            <v>0</v>
          </cell>
          <cell r="Y1326">
            <v>1600</v>
          </cell>
        </row>
        <row r="1327">
          <cell r="E1327">
            <v>11002</v>
          </cell>
          <cell r="F1327" t="str">
            <v>a - Entregado</v>
          </cell>
          <cell r="G1327" t="str">
            <v>13 04</v>
          </cell>
          <cell r="H1327">
            <v>41379</v>
          </cell>
          <cell r="J1327" t="str">
            <v>Alejandra Marinaro</v>
          </cell>
          <cell r="K1327">
            <v>0</v>
          </cell>
          <cell r="L1327">
            <v>1</v>
          </cell>
          <cell r="M1327">
            <v>0</v>
          </cell>
          <cell r="N1327">
            <v>17</v>
          </cell>
          <cell r="O1327" t="str">
            <v>Soledad/Wendy</v>
          </cell>
          <cell r="P1327">
            <v>0</v>
          </cell>
          <cell r="Q1327">
            <v>0</v>
          </cell>
          <cell r="R1327">
            <v>0</v>
          </cell>
          <cell r="T1327">
            <v>17</v>
          </cell>
          <cell r="U1327">
            <v>41394</v>
          </cell>
          <cell r="V1327">
            <v>0</v>
          </cell>
          <cell r="Y1327">
            <v>1671</v>
          </cell>
        </row>
        <row r="1328">
          <cell r="E1328">
            <v>11003</v>
          </cell>
          <cell r="F1328" t="str">
            <v>a - Entregado</v>
          </cell>
          <cell r="G1328" t="str">
            <v>13 04</v>
          </cell>
          <cell r="H1328">
            <v>41379</v>
          </cell>
          <cell r="J1328" t="str">
            <v>Macarena Sanz</v>
          </cell>
          <cell r="K1328">
            <v>0</v>
          </cell>
          <cell r="L1328">
            <v>1</v>
          </cell>
          <cell r="M1328">
            <v>0</v>
          </cell>
          <cell r="N1328">
            <v>15</v>
          </cell>
          <cell r="O1328" t="str">
            <v>Soledad/Wendy</v>
          </cell>
          <cell r="P1328" t="str">
            <v>A-5-107</v>
          </cell>
          <cell r="Q1328">
            <v>3427</v>
          </cell>
          <cell r="R1328" t="str">
            <v>2013-04-Abr</v>
          </cell>
          <cell r="T1328">
            <v>15</v>
          </cell>
          <cell r="U1328">
            <v>41380</v>
          </cell>
          <cell r="V1328">
            <v>0</v>
          </cell>
          <cell r="Y1328">
            <v>5990</v>
          </cell>
        </row>
        <row r="1329">
          <cell r="E1329">
            <v>11004</v>
          </cell>
          <cell r="F1329" t="str">
            <v>a - Entregado</v>
          </cell>
          <cell r="G1329" t="str">
            <v>13 04</v>
          </cell>
          <cell r="H1329">
            <v>41379</v>
          </cell>
          <cell r="J1329" t="str">
            <v>Macarena Sanz</v>
          </cell>
          <cell r="K1329">
            <v>0</v>
          </cell>
          <cell r="L1329">
            <v>1</v>
          </cell>
          <cell r="M1329">
            <v>0</v>
          </cell>
          <cell r="N1329">
            <v>23</v>
          </cell>
          <cell r="O1329" t="str">
            <v>Soledad/Wendy</v>
          </cell>
          <cell r="P1329" t="str">
            <v>A-5-108</v>
          </cell>
          <cell r="Q1329">
            <v>5550</v>
          </cell>
          <cell r="R1329" t="str">
            <v>2013-04-Abr</v>
          </cell>
          <cell r="T1329">
            <v>23</v>
          </cell>
          <cell r="U1329">
            <v>41436</v>
          </cell>
          <cell r="V1329">
            <v>0</v>
          </cell>
          <cell r="Y1329">
            <v>11100</v>
          </cell>
        </row>
        <row r="1330">
          <cell r="E1330">
            <v>11005</v>
          </cell>
          <cell r="F1330" t="str">
            <v>a - Entregado</v>
          </cell>
          <cell r="G1330" t="str">
            <v>13 04</v>
          </cell>
          <cell r="H1330">
            <v>41375</v>
          </cell>
          <cell r="J1330" t="str">
            <v>Helga Becker</v>
          </cell>
          <cell r="K1330">
            <v>0</v>
          </cell>
          <cell r="L1330">
            <v>1</v>
          </cell>
          <cell r="M1330">
            <v>0</v>
          </cell>
          <cell r="N1330">
            <v>15</v>
          </cell>
          <cell r="O1330" t="str">
            <v>Outlet</v>
          </cell>
          <cell r="P1330">
            <v>0</v>
          </cell>
          <cell r="Q1330">
            <v>0</v>
          </cell>
          <cell r="R1330">
            <v>0</v>
          </cell>
          <cell r="T1330">
            <v>15</v>
          </cell>
          <cell r="U1330">
            <v>41380</v>
          </cell>
          <cell r="V1330">
            <v>0</v>
          </cell>
          <cell r="Y1330">
            <v>1200</v>
          </cell>
        </row>
        <row r="1331">
          <cell r="E1331">
            <v>11006</v>
          </cell>
          <cell r="F1331" t="str">
            <v>a - Entregado</v>
          </cell>
          <cell r="G1331" t="str">
            <v>13 04</v>
          </cell>
          <cell r="H1331">
            <v>41374</v>
          </cell>
          <cell r="J1331" t="str">
            <v>Mariano Scolnik (Venta Outlet)</v>
          </cell>
          <cell r="K1331">
            <v>0</v>
          </cell>
          <cell r="L1331">
            <v>1</v>
          </cell>
          <cell r="M1331">
            <v>0</v>
          </cell>
          <cell r="N1331">
            <v>15</v>
          </cell>
          <cell r="O1331" t="str">
            <v>Outlet</v>
          </cell>
          <cell r="P1331">
            <v>0</v>
          </cell>
          <cell r="Q1331">
            <v>0</v>
          </cell>
          <cell r="R1331">
            <v>0</v>
          </cell>
          <cell r="T1331">
            <v>15</v>
          </cell>
          <cell r="U1331">
            <v>41380</v>
          </cell>
          <cell r="V1331">
            <v>0</v>
          </cell>
          <cell r="Y1331">
            <v>3500</v>
          </cell>
        </row>
        <row r="1332">
          <cell r="E1332">
            <v>11007</v>
          </cell>
          <cell r="F1332" t="str">
            <v>a - Entregado</v>
          </cell>
          <cell r="G1332" t="str">
            <v>13 04</v>
          </cell>
          <cell r="H1332">
            <v>41375</v>
          </cell>
          <cell r="J1332" t="str">
            <v>Valeria Posco (Venta Outlet)</v>
          </cell>
          <cell r="K1332">
            <v>0</v>
          </cell>
          <cell r="L1332">
            <v>1</v>
          </cell>
          <cell r="M1332">
            <v>0</v>
          </cell>
          <cell r="N1332">
            <v>15</v>
          </cell>
          <cell r="O1332" t="str">
            <v>Outlet</v>
          </cell>
          <cell r="P1332" t="str">
            <v>B-6-116</v>
          </cell>
          <cell r="Q1332">
            <v>900</v>
          </cell>
          <cell r="R1332" t="str">
            <v>2013-04-Abr</v>
          </cell>
          <cell r="T1332">
            <v>15</v>
          </cell>
          <cell r="U1332">
            <v>41380</v>
          </cell>
          <cell r="V1332">
            <v>0</v>
          </cell>
          <cell r="Y1332">
            <v>900</v>
          </cell>
        </row>
        <row r="1333">
          <cell r="E1333">
            <v>11008</v>
          </cell>
          <cell r="F1333" t="str">
            <v>a - Entregado</v>
          </cell>
          <cell r="G1333" t="str">
            <v>13 05</v>
          </cell>
          <cell r="J1333" t="str">
            <v>Greta Intebi</v>
          </cell>
          <cell r="K1333">
            <v>0</v>
          </cell>
          <cell r="L1333">
            <v>0</v>
          </cell>
          <cell r="M1333">
            <v>0</v>
          </cell>
          <cell r="N1333">
            <v>17</v>
          </cell>
          <cell r="O1333" t="str">
            <v>Soledad/Wendy</v>
          </cell>
          <cell r="P1333">
            <v>0</v>
          </cell>
          <cell r="Q1333">
            <v>0</v>
          </cell>
          <cell r="R1333">
            <v>0</v>
          </cell>
          <cell r="T1333">
            <v>17</v>
          </cell>
          <cell r="U1333">
            <v>41394</v>
          </cell>
          <cell r="V1333">
            <v>0</v>
          </cell>
          <cell r="Y1333">
            <v>0</v>
          </cell>
        </row>
        <row r="1334">
          <cell r="E1334">
            <v>11009</v>
          </cell>
          <cell r="F1334" t="str">
            <v>a - Entregado</v>
          </cell>
          <cell r="G1334" t="str">
            <v>13 05</v>
          </cell>
          <cell r="J1334" t="str">
            <v>Greta Intebi</v>
          </cell>
          <cell r="K1334">
            <v>0</v>
          </cell>
          <cell r="L1334">
            <v>0</v>
          </cell>
          <cell r="M1334">
            <v>0</v>
          </cell>
          <cell r="N1334">
            <v>17</v>
          </cell>
          <cell r="O1334" t="str">
            <v>Soledad/Wendy</v>
          </cell>
          <cell r="P1334">
            <v>0</v>
          </cell>
          <cell r="Q1334">
            <v>0</v>
          </cell>
          <cell r="R1334">
            <v>0</v>
          </cell>
          <cell r="T1334">
            <v>17</v>
          </cell>
          <cell r="U1334">
            <v>41394</v>
          </cell>
          <cell r="V1334">
            <v>0</v>
          </cell>
          <cell r="Y1334">
            <v>0</v>
          </cell>
        </row>
        <row r="1335">
          <cell r="E1335">
            <v>11010</v>
          </cell>
          <cell r="F1335" t="str">
            <v>a - Entregado</v>
          </cell>
          <cell r="G1335" t="str">
            <v>13 04</v>
          </cell>
          <cell r="H1335">
            <v>41379</v>
          </cell>
          <cell r="J1335" t="str">
            <v>Mariana Constante</v>
          </cell>
          <cell r="K1335">
            <v>0</v>
          </cell>
          <cell r="L1335">
            <v>1</v>
          </cell>
          <cell r="M1335">
            <v>0</v>
          </cell>
          <cell r="N1335">
            <v>16</v>
          </cell>
          <cell r="O1335" t="str">
            <v>Soledad/Wendy</v>
          </cell>
          <cell r="P1335">
            <v>0</v>
          </cell>
          <cell r="Q1335">
            <v>0</v>
          </cell>
          <cell r="R1335">
            <v>0</v>
          </cell>
          <cell r="T1335">
            <v>16</v>
          </cell>
          <cell r="U1335">
            <v>41387</v>
          </cell>
          <cell r="V1335">
            <v>0</v>
          </cell>
          <cell r="Y1335">
            <v>1622</v>
          </cell>
        </row>
        <row r="1336">
          <cell r="E1336">
            <v>11011</v>
          </cell>
          <cell r="F1336" t="str">
            <v>h - Anulado</v>
          </cell>
          <cell r="G1336" t="str">
            <v>13 04</v>
          </cell>
          <cell r="H1336">
            <v>41379</v>
          </cell>
          <cell r="I1336" t="str">
            <v>Anulado</v>
          </cell>
          <cell r="J1336">
            <v>0</v>
          </cell>
          <cell r="K1336">
            <v>0</v>
          </cell>
          <cell r="L1336">
            <v>0</v>
          </cell>
          <cell r="M1336">
            <v>0</v>
          </cell>
          <cell r="N1336">
            <v>15</v>
          </cell>
          <cell r="O1336">
            <v>0</v>
          </cell>
          <cell r="P1336">
            <v>0</v>
          </cell>
          <cell r="Q1336">
            <v>0</v>
          </cell>
          <cell r="R1336">
            <v>0</v>
          </cell>
          <cell r="T1336">
            <v>15</v>
          </cell>
          <cell r="U1336">
            <v>41380</v>
          </cell>
          <cell r="V1336">
            <v>0</v>
          </cell>
          <cell r="Y1336">
            <v>0</v>
          </cell>
        </row>
        <row r="1337">
          <cell r="E1337">
            <v>11012</v>
          </cell>
          <cell r="F1337" t="str">
            <v>a - Entregado</v>
          </cell>
          <cell r="G1337" t="str">
            <v>13 05</v>
          </cell>
          <cell r="H1337">
            <v>41397</v>
          </cell>
          <cell r="J1337" t="str">
            <v>Ariel Oscar Mazzola</v>
          </cell>
          <cell r="K1337">
            <v>0</v>
          </cell>
          <cell r="L1337">
            <v>1</v>
          </cell>
          <cell r="M1337">
            <v>0</v>
          </cell>
          <cell r="N1337">
            <v>15</v>
          </cell>
          <cell r="O1337" t="str">
            <v>Soledad/Wendy</v>
          </cell>
          <cell r="P1337">
            <v>0</v>
          </cell>
          <cell r="Q1337">
            <v>0</v>
          </cell>
          <cell r="R1337">
            <v>0</v>
          </cell>
          <cell r="T1337">
            <v>15</v>
          </cell>
          <cell r="U1337">
            <v>41380</v>
          </cell>
          <cell r="V1337">
            <v>0</v>
          </cell>
          <cell r="Y1337">
            <v>3790</v>
          </cell>
        </row>
        <row r="1338">
          <cell r="E1338">
            <v>11013</v>
          </cell>
          <cell r="F1338" t="str">
            <v>a - Entregado</v>
          </cell>
          <cell r="G1338" t="str">
            <v>13 06</v>
          </cell>
          <cell r="H1338">
            <v>41450</v>
          </cell>
          <cell r="I1338" t="str">
            <v>NC</v>
          </cell>
          <cell r="J1338" t="str">
            <v>Mariana Piccirillo</v>
          </cell>
          <cell r="K1338">
            <v>0</v>
          </cell>
          <cell r="L1338">
            <v>1</v>
          </cell>
          <cell r="M1338">
            <v>0</v>
          </cell>
          <cell r="N1338">
            <v>24</v>
          </cell>
          <cell r="O1338" t="str">
            <v>Soledad/Wendy</v>
          </cell>
          <cell r="P1338" t="str">
            <v>B-5-122</v>
          </cell>
          <cell r="Q1338">
            <v>23000</v>
          </cell>
          <cell r="R1338" t="str">
            <v>2013-12-Abr</v>
          </cell>
          <cell r="T1338">
            <v>24</v>
          </cell>
          <cell r="U1338">
            <v>41443</v>
          </cell>
          <cell r="V1338">
            <v>0</v>
          </cell>
          <cell r="Y1338">
            <v>23000</v>
          </cell>
        </row>
        <row r="1339">
          <cell r="E1339">
            <v>11014</v>
          </cell>
          <cell r="F1339" t="str">
            <v>a - Entregado</v>
          </cell>
          <cell r="G1339" t="str">
            <v>13 05</v>
          </cell>
          <cell r="H1339">
            <v>41401</v>
          </cell>
          <cell r="J1339" t="str">
            <v>Alejandra Goyenechea</v>
          </cell>
          <cell r="K1339">
            <v>0</v>
          </cell>
          <cell r="L1339">
            <v>1</v>
          </cell>
          <cell r="M1339">
            <v>0</v>
          </cell>
          <cell r="N1339">
            <v>18</v>
          </cell>
          <cell r="O1339" t="str">
            <v>Soledad/Wendy</v>
          </cell>
          <cell r="P1339">
            <v>0</v>
          </cell>
          <cell r="Q1339">
            <v>0</v>
          </cell>
          <cell r="R1339">
            <v>0</v>
          </cell>
          <cell r="T1339">
            <v>18</v>
          </cell>
          <cell r="U1339">
            <v>41401</v>
          </cell>
          <cell r="V1339">
            <v>0</v>
          </cell>
          <cell r="Y1339">
            <v>1936</v>
          </cell>
        </row>
        <row r="1340">
          <cell r="E1340">
            <v>11015</v>
          </cell>
          <cell r="F1340" t="str">
            <v>h - Anulado</v>
          </cell>
          <cell r="G1340" t="str">
            <v>13 05</v>
          </cell>
          <cell r="H1340">
            <v>41401</v>
          </cell>
          <cell r="I1340" t="str">
            <v>Anulado</v>
          </cell>
          <cell r="J1340" t="str">
            <v>Veronica Traglia</v>
          </cell>
          <cell r="K1340">
            <v>-100</v>
          </cell>
          <cell r="L1340">
            <v>0</v>
          </cell>
          <cell r="M1340">
            <v>0</v>
          </cell>
          <cell r="N1340">
            <v>18</v>
          </cell>
          <cell r="O1340" t="str">
            <v>Soledad/Wendy</v>
          </cell>
          <cell r="P1340">
            <v>0</v>
          </cell>
          <cell r="Q1340">
            <v>0</v>
          </cell>
          <cell r="R1340">
            <v>0</v>
          </cell>
          <cell r="T1340">
            <v>18</v>
          </cell>
          <cell r="U1340">
            <v>41401</v>
          </cell>
          <cell r="V1340">
            <v>0</v>
          </cell>
          <cell r="Y1340">
            <v>0</v>
          </cell>
        </row>
        <row r="1341">
          <cell r="E1341">
            <v>11016</v>
          </cell>
          <cell r="F1341" t="str">
            <v>a - Entregado</v>
          </cell>
          <cell r="G1341" t="str">
            <v>13 05</v>
          </cell>
          <cell r="H1341">
            <v>41424</v>
          </cell>
          <cell r="J1341" t="str">
            <v>Graciela Pisciottano</v>
          </cell>
          <cell r="K1341">
            <v>0</v>
          </cell>
          <cell r="L1341">
            <v>1</v>
          </cell>
          <cell r="M1341">
            <v>0</v>
          </cell>
          <cell r="N1341">
            <v>18</v>
          </cell>
          <cell r="O1341" t="str">
            <v>Soledad/Wendy</v>
          </cell>
          <cell r="P1341" t="str">
            <v>B-6-130</v>
          </cell>
          <cell r="Q1341">
            <v>3000</v>
          </cell>
          <cell r="R1341" t="str">
            <v>2013-30-May</v>
          </cell>
          <cell r="T1341">
            <v>18</v>
          </cell>
          <cell r="U1341">
            <v>41401</v>
          </cell>
          <cell r="V1341">
            <v>0</v>
          </cell>
          <cell r="Y1341">
            <v>3000</v>
          </cell>
        </row>
        <row r="1342">
          <cell r="E1342">
            <v>11017</v>
          </cell>
          <cell r="F1342" t="str">
            <v>a - Entregado</v>
          </cell>
          <cell r="G1342" t="str">
            <v>13 06</v>
          </cell>
          <cell r="H1342">
            <v>41430</v>
          </cell>
          <cell r="I1342" t="str">
            <v>C</v>
          </cell>
          <cell r="J1342" t="str">
            <v>Jonathan Gomez</v>
          </cell>
          <cell r="K1342">
            <v>0</v>
          </cell>
          <cell r="L1342">
            <v>1</v>
          </cell>
          <cell r="M1342">
            <v>0</v>
          </cell>
          <cell r="N1342">
            <v>25</v>
          </cell>
          <cell r="O1342" t="str">
            <v>Soledad/Wendy</v>
          </cell>
          <cell r="P1342">
            <v>0</v>
          </cell>
          <cell r="Q1342">
            <v>0</v>
          </cell>
          <cell r="R1342">
            <v>0</v>
          </cell>
          <cell r="T1342">
            <v>25</v>
          </cell>
          <cell r="U1342">
            <v>41450</v>
          </cell>
          <cell r="V1342">
            <v>0</v>
          </cell>
          <cell r="Y1342">
            <v>5200</v>
          </cell>
        </row>
        <row r="1343">
          <cell r="E1343">
            <v>11018</v>
          </cell>
          <cell r="F1343" t="str">
            <v>a - Entregado</v>
          </cell>
          <cell r="G1343" t="str">
            <v>13 10</v>
          </cell>
          <cell r="H1343">
            <v>41570</v>
          </cell>
          <cell r="I1343" t="str">
            <v>NC</v>
          </cell>
          <cell r="J1343" t="str">
            <v>Victoria Berazategui</v>
          </cell>
          <cell r="K1343">
            <v>0</v>
          </cell>
          <cell r="L1343">
            <v>1</v>
          </cell>
          <cell r="M1343">
            <v>0</v>
          </cell>
          <cell r="N1343">
            <v>25</v>
          </cell>
          <cell r="O1343" t="str">
            <v>Soledad/Wendy</v>
          </cell>
          <cell r="P1343">
            <v>0</v>
          </cell>
          <cell r="Q1343">
            <v>0</v>
          </cell>
          <cell r="R1343">
            <v>0</v>
          </cell>
          <cell r="T1343">
            <v>25</v>
          </cell>
          <cell r="U1343">
            <v>41450</v>
          </cell>
          <cell r="V1343">
            <v>0</v>
          </cell>
          <cell r="Y1343">
            <v>19100</v>
          </cell>
        </row>
        <row r="1344">
          <cell r="E1344">
            <v>11019</v>
          </cell>
          <cell r="F1344" t="str">
            <v>a - Entregado</v>
          </cell>
          <cell r="G1344" t="str">
            <v>13 04</v>
          </cell>
          <cell r="H1344">
            <v>41387</v>
          </cell>
          <cell r="J1344" t="str">
            <v>Wendy Cazap</v>
          </cell>
          <cell r="K1344">
            <v>0</v>
          </cell>
          <cell r="L1344">
            <v>0</v>
          </cell>
          <cell r="M1344">
            <v>0</v>
          </cell>
          <cell r="N1344">
            <v>18</v>
          </cell>
          <cell r="O1344" t="str">
            <v>Soledad/Wendy</v>
          </cell>
          <cell r="P1344">
            <v>0</v>
          </cell>
          <cell r="Q1344">
            <v>0</v>
          </cell>
          <cell r="R1344">
            <v>0</v>
          </cell>
          <cell r="T1344">
            <v>18</v>
          </cell>
          <cell r="U1344">
            <v>41401</v>
          </cell>
          <cell r="V1344">
            <v>0</v>
          </cell>
          <cell r="Y1344">
            <v>0</v>
          </cell>
        </row>
        <row r="1345">
          <cell r="E1345">
            <v>11020</v>
          </cell>
          <cell r="F1345" t="str">
            <v>a - Entregado</v>
          </cell>
          <cell r="G1345" t="str">
            <v>13 06</v>
          </cell>
          <cell r="H1345">
            <v>41430</v>
          </cell>
          <cell r="I1345" t="str">
            <v>C</v>
          </cell>
          <cell r="J1345" t="str">
            <v>Barbara Galantino</v>
          </cell>
          <cell r="K1345">
            <v>0</v>
          </cell>
          <cell r="L1345">
            <v>1</v>
          </cell>
          <cell r="M1345">
            <v>0</v>
          </cell>
          <cell r="N1345">
            <v>24</v>
          </cell>
          <cell r="O1345" t="str">
            <v>Soledad/Wendy</v>
          </cell>
          <cell r="P1345">
            <v>0</v>
          </cell>
          <cell r="Q1345">
            <v>0</v>
          </cell>
          <cell r="R1345">
            <v>0</v>
          </cell>
          <cell r="T1345">
            <v>24</v>
          </cell>
          <cell r="U1345">
            <v>41443</v>
          </cell>
          <cell r="V1345">
            <v>0</v>
          </cell>
          <cell r="Y1345">
            <v>10972</v>
          </cell>
        </row>
        <row r="1346">
          <cell r="E1346">
            <v>11021</v>
          </cell>
          <cell r="F1346" t="str">
            <v>a - Entregado</v>
          </cell>
          <cell r="G1346" t="str">
            <v>13 04</v>
          </cell>
          <cell r="H1346">
            <v>41387</v>
          </cell>
          <cell r="J1346" t="str">
            <v>Belen Hermida</v>
          </cell>
          <cell r="K1346">
            <v>0</v>
          </cell>
          <cell r="L1346">
            <v>1</v>
          </cell>
          <cell r="M1346">
            <v>0</v>
          </cell>
          <cell r="N1346">
            <v>16</v>
          </cell>
          <cell r="O1346" t="str">
            <v>Soledad/Wendy</v>
          </cell>
          <cell r="P1346">
            <v>0</v>
          </cell>
          <cell r="Q1346">
            <v>0</v>
          </cell>
          <cell r="R1346">
            <v>0</v>
          </cell>
          <cell r="T1346">
            <v>16</v>
          </cell>
          <cell r="U1346">
            <v>41387</v>
          </cell>
          <cell r="V1346">
            <v>0</v>
          </cell>
          <cell r="Y1346">
            <v>670</v>
          </cell>
        </row>
        <row r="1347">
          <cell r="E1347">
            <v>11023</v>
          </cell>
          <cell r="F1347" t="str">
            <v>a - Entregado</v>
          </cell>
          <cell r="G1347" t="str">
            <v>13 06</v>
          </cell>
          <cell r="H1347">
            <v>41432</v>
          </cell>
          <cell r="I1347" t="str">
            <v>NC</v>
          </cell>
          <cell r="J1347" t="str">
            <v>Bruno Udenio</v>
          </cell>
          <cell r="K1347">
            <v>3</v>
          </cell>
          <cell r="L1347">
            <v>0.99993808432914366</v>
          </cell>
          <cell r="M1347">
            <v>0</v>
          </cell>
          <cell r="N1347">
            <v>24</v>
          </cell>
          <cell r="O1347" t="str">
            <v>Soledad/Wendy</v>
          </cell>
          <cell r="P1347">
            <v>0</v>
          </cell>
          <cell r="Q1347">
            <v>0</v>
          </cell>
          <cell r="R1347">
            <v>0</v>
          </cell>
          <cell r="T1347">
            <v>24</v>
          </cell>
          <cell r="U1347">
            <v>41443</v>
          </cell>
          <cell r="V1347">
            <v>0</v>
          </cell>
          <cell r="Y1347">
            <v>48453</v>
          </cell>
        </row>
        <row r="1348">
          <cell r="E1348">
            <v>11024</v>
          </cell>
          <cell r="F1348" t="str">
            <v>a - Entregado</v>
          </cell>
          <cell r="G1348" t="str">
            <v>13 06</v>
          </cell>
          <cell r="H1348">
            <v>41442</v>
          </cell>
          <cell r="I1348" t="str">
            <v>C</v>
          </cell>
          <cell r="J1348" t="str">
            <v>Alejandra Christen</v>
          </cell>
          <cell r="K1348">
            <v>0</v>
          </cell>
          <cell r="L1348">
            <v>1</v>
          </cell>
          <cell r="M1348">
            <v>0</v>
          </cell>
          <cell r="N1348">
            <v>25</v>
          </cell>
          <cell r="O1348" t="str">
            <v>Soledad/Wendy</v>
          </cell>
          <cell r="P1348">
            <v>0</v>
          </cell>
          <cell r="Q1348">
            <v>0</v>
          </cell>
          <cell r="R1348">
            <v>0</v>
          </cell>
          <cell r="T1348">
            <v>25</v>
          </cell>
          <cell r="U1348">
            <v>41450</v>
          </cell>
          <cell r="V1348">
            <v>0</v>
          </cell>
          <cell r="Y1348">
            <v>15176</v>
          </cell>
        </row>
        <row r="1349">
          <cell r="E1349">
            <v>11025</v>
          </cell>
          <cell r="F1349" t="str">
            <v>a - Entregado</v>
          </cell>
          <cell r="G1349" t="str">
            <v>13 04</v>
          </cell>
          <cell r="H1349">
            <v>41387</v>
          </cell>
          <cell r="J1349" t="str">
            <v>Florencia Azulay</v>
          </cell>
          <cell r="K1349">
            <v>96</v>
          </cell>
          <cell r="L1349">
            <v>0.91973244147157196</v>
          </cell>
          <cell r="M1349">
            <v>0</v>
          </cell>
          <cell r="N1349">
            <v>16</v>
          </cell>
          <cell r="O1349" t="str">
            <v>Soledad/Wendy</v>
          </cell>
          <cell r="P1349">
            <v>0</v>
          </cell>
          <cell r="Q1349">
            <v>0</v>
          </cell>
          <cell r="R1349">
            <v>0</v>
          </cell>
          <cell r="T1349">
            <v>16</v>
          </cell>
          <cell r="U1349">
            <v>41387</v>
          </cell>
          <cell r="V1349">
            <v>0</v>
          </cell>
          <cell r="Y1349">
            <v>1196</v>
          </cell>
        </row>
        <row r="1350">
          <cell r="E1350">
            <v>11026</v>
          </cell>
          <cell r="F1350" t="str">
            <v>h - Anulado</v>
          </cell>
          <cell r="G1350" t="str">
            <v>13 05</v>
          </cell>
          <cell r="H1350">
            <v>41401</v>
          </cell>
          <cell r="I1350" t="str">
            <v>Anulado</v>
          </cell>
          <cell r="J1350" t="str">
            <v>Antonella Pacio</v>
          </cell>
          <cell r="K1350">
            <v>-100</v>
          </cell>
          <cell r="L1350">
            <v>0</v>
          </cell>
          <cell r="M1350">
            <v>0</v>
          </cell>
          <cell r="N1350">
            <v>22</v>
          </cell>
          <cell r="O1350" t="str">
            <v>Soledad/Wendy</v>
          </cell>
          <cell r="P1350">
            <v>0</v>
          </cell>
          <cell r="Q1350">
            <v>0</v>
          </cell>
          <cell r="R1350">
            <v>0</v>
          </cell>
          <cell r="T1350">
            <v>22</v>
          </cell>
          <cell r="U1350">
            <v>41429</v>
          </cell>
          <cell r="V1350">
            <v>0</v>
          </cell>
          <cell r="Y1350">
            <v>0</v>
          </cell>
        </row>
        <row r="1351">
          <cell r="E1351">
            <v>11027</v>
          </cell>
          <cell r="F1351" t="str">
            <v>a - Entregado</v>
          </cell>
          <cell r="G1351" t="str">
            <v>13 05</v>
          </cell>
          <cell r="H1351">
            <v>41414</v>
          </cell>
          <cell r="J1351" t="str">
            <v>Jose Luis Lopez Castiniera</v>
          </cell>
          <cell r="K1351">
            <v>0</v>
          </cell>
          <cell r="L1351">
            <v>1</v>
          </cell>
          <cell r="M1351">
            <v>0</v>
          </cell>
          <cell r="N1351">
            <v>19</v>
          </cell>
          <cell r="O1351" t="str">
            <v>Soledad/Wendy</v>
          </cell>
          <cell r="P1351">
            <v>0</v>
          </cell>
          <cell r="Q1351">
            <v>0</v>
          </cell>
          <cell r="R1351">
            <v>0</v>
          </cell>
          <cell r="T1351">
            <v>19</v>
          </cell>
          <cell r="U1351">
            <v>41408</v>
          </cell>
          <cell r="V1351">
            <v>0</v>
          </cell>
          <cell r="Y1351">
            <v>1760</v>
          </cell>
        </row>
        <row r="1352">
          <cell r="E1352">
            <v>11028</v>
          </cell>
          <cell r="F1352" t="str">
            <v>a - Entregado</v>
          </cell>
          <cell r="G1352" t="str">
            <v>13 06</v>
          </cell>
          <cell r="H1352">
            <v>41454</v>
          </cell>
          <cell r="I1352" t="str">
            <v>NC</v>
          </cell>
          <cell r="J1352" t="str">
            <v>Silvia Baudon</v>
          </cell>
          <cell r="K1352">
            <v>0</v>
          </cell>
          <cell r="L1352">
            <v>1</v>
          </cell>
          <cell r="M1352">
            <v>0</v>
          </cell>
          <cell r="N1352">
            <v>25</v>
          </cell>
          <cell r="O1352" t="str">
            <v>Soledad/Wendy</v>
          </cell>
          <cell r="P1352" t="str">
            <v>A-5-141</v>
          </cell>
          <cell r="Q1352">
            <v>10872</v>
          </cell>
          <cell r="R1352" t="str">
            <v>2013-15-Jun</v>
          </cell>
          <cell r="T1352">
            <v>25</v>
          </cell>
          <cell r="U1352">
            <v>41450</v>
          </cell>
          <cell r="V1352">
            <v>0</v>
          </cell>
          <cell r="Y1352">
            <v>10872</v>
          </cell>
        </row>
        <row r="1353">
          <cell r="E1353">
            <v>11029</v>
          </cell>
          <cell r="F1353" t="str">
            <v>a - Entregado</v>
          </cell>
          <cell r="G1353" t="str">
            <v>13 06</v>
          </cell>
          <cell r="H1353">
            <v>41432</v>
          </cell>
          <cell r="I1353" t="str">
            <v>NC</v>
          </cell>
          <cell r="J1353" t="str">
            <v>Carlos Drescher</v>
          </cell>
          <cell r="K1353">
            <v>0</v>
          </cell>
          <cell r="L1353">
            <v>1</v>
          </cell>
          <cell r="M1353">
            <v>0</v>
          </cell>
          <cell r="N1353">
            <v>19</v>
          </cell>
          <cell r="O1353" t="str">
            <v>Soledad/Wendy</v>
          </cell>
          <cell r="P1353">
            <v>0</v>
          </cell>
          <cell r="Q1353">
            <v>0</v>
          </cell>
          <cell r="R1353">
            <v>0</v>
          </cell>
          <cell r="T1353">
            <v>19</v>
          </cell>
          <cell r="U1353">
            <v>41408</v>
          </cell>
          <cell r="V1353">
            <v>0</v>
          </cell>
          <cell r="Y1353">
            <v>5940</v>
          </cell>
        </row>
        <row r="1354">
          <cell r="E1354">
            <v>11030</v>
          </cell>
          <cell r="F1354" t="str">
            <v>a - Entregado</v>
          </cell>
          <cell r="G1354" t="str">
            <v>13 04</v>
          </cell>
          <cell r="H1354">
            <v>41394</v>
          </cell>
          <cell r="J1354" t="str">
            <v>Barbara Grunfeld</v>
          </cell>
          <cell r="K1354">
            <v>0</v>
          </cell>
          <cell r="L1354">
            <v>1</v>
          </cell>
          <cell r="M1354">
            <v>0</v>
          </cell>
          <cell r="N1354">
            <v>19</v>
          </cell>
          <cell r="O1354" t="str">
            <v>Soledad/Wendy</v>
          </cell>
          <cell r="P1354">
            <v>0</v>
          </cell>
          <cell r="Q1354">
            <v>0</v>
          </cell>
          <cell r="R1354">
            <v>0</v>
          </cell>
          <cell r="T1354">
            <v>19</v>
          </cell>
          <cell r="U1354">
            <v>41408</v>
          </cell>
          <cell r="V1354">
            <v>0</v>
          </cell>
          <cell r="Y1354">
            <v>3520</v>
          </cell>
        </row>
        <row r="1355">
          <cell r="E1355">
            <v>11031</v>
          </cell>
          <cell r="F1355" t="str">
            <v>a - Entregado</v>
          </cell>
          <cell r="G1355" t="str">
            <v>13 04</v>
          </cell>
          <cell r="H1355">
            <v>41387</v>
          </cell>
          <cell r="J1355" t="str">
            <v>Monica Pepolas</v>
          </cell>
          <cell r="K1355">
            <v>0</v>
          </cell>
          <cell r="L1355">
            <v>1</v>
          </cell>
          <cell r="M1355">
            <v>0</v>
          </cell>
          <cell r="N1355">
            <v>16</v>
          </cell>
          <cell r="O1355" t="str">
            <v>Soledad/Wendy</v>
          </cell>
          <cell r="P1355">
            <v>0</v>
          </cell>
          <cell r="Q1355">
            <v>0</v>
          </cell>
          <cell r="R1355">
            <v>0</v>
          </cell>
          <cell r="T1355">
            <v>16</v>
          </cell>
          <cell r="U1355">
            <v>41387</v>
          </cell>
          <cell r="V1355">
            <v>0</v>
          </cell>
          <cell r="Y1355">
            <v>360</v>
          </cell>
        </row>
        <row r="1356">
          <cell r="E1356">
            <v>11032</v>
          </cell>
          <cell r="F1356" t="str">
            <v>a - Entregado</v>
          </cell>
          <cell r="G1356" t="str">
            <v>13 05</v>
          </cell>
          <cell r="J1356" t="str">
            <v>Nancy Vernola</v>
          </cell>
          <cell r="K1356">
            <v>0</v>
          </cell>
          <cell r="L1356">
            <v>1</v>
          </cell>
          <cell r="M1356">
            <v>0</v>
          </cell>
          <cell r="N1356">
            <v>19</v>
          </cell>
          <cell r="O1356" t="str">
            <v>Soledad/Wendy</v>
          </cell>
          <cell r="P1356">
            <v>0</v>
          </cell>
          <cell r="Q1356">
            <v>0</v>
          </cell>
          <cell r="R1356">
            <v>0</v>
          </cell>
          <cell r="T1356">
            <v>19</v>
          </cell>
          <cell r="U1356">
            <v>41408</v>
          </cell>
          <cell r="V1356">
            <v>0</v>
          </cell>
          <cell r="Y1356">
            <v>1760</v>
          </cell>
        </row>
        <row r="1357">
          <cell r="E1357">
            <v>11033</v>
          </cell>
          <cell r="F1357" t="str">
            <v>a - Entregado</v>
          </cell>
          <cell r="G1357" t="str">
            <v>13 08</v>
          </cell>
          <cell r="H1357">
            <v>41501</v>
          </cell>
          <cell r="I1357" t="str">
            <v>C</v>
          </cell>
          <cell r="J1357" t="str">
            <v>Diego Alberto Sandoval</v>
          </cell>
          <cell r="K1357">
            <v>0</v>
          </cell>
          <cell r="L1357">
            <v>1</v>
          </cell>
          <cell r="M1357">
            <v>0</v>
          </cell>
          <cell r="N1357">
            <v>25</v>
          </cell>
          <cell r="O1357" t="str">
            <v>Soledad/Wendy</v>
          </cell>
          <cell r="P1357">
            <v>0</v>
          </cell>
          <cell r="Q1357">
            <v>0</v>
          </cell>
          <cell r="R1357">
            <v>0</v>
          </cell>
          <cell r="T1357">
            <v>25</v>
          </cell>
          <cell r="U1357">
            <v>41450</v>
          </cell>
          <cell r="V1357">
            <v>0</v>
          </cell>
          <cell r="Y1357">
            <v>9953</v>
          </cell>
        </row>
        <row r="1358">
          <cell r="E1358">
            <v>11034</v>
          </cell>
          <cell r="F1358" t="str">
            <v>h - Anulado</v>
          </cell>
          <cell r="G1358" t="str">
            <v>13 05</v>
          </cell>
          <cell r="H1358">
            <v>41401</v>
          </cell>
          <cell r="I1358" t="str">
            <v>Anulado</v>
          </cell>
          <cell r="J1358" t="str">
            <v>Mara Furfaro</v>
          </cell>
          <cell r="K1358">
            <v>-100</v>
          </cell>
          <cell r="L1358">
            <v>0</v>
          </cell>
          <cell r="M1358">
            <v>0</v>
          </cell>
          <cell r="N1358">
            <v>25</v>
          </cell>
          <cell r="O1358" t="str">
            <v>Soledad/Wendy</v>
          </cell>
          <cell r="P1358">
            <v>0</v>
          </cell>
          <cell r="Q1358">
            <v>0</v>
          </cell>
          <cell r="R1358">
            <v>0</v>
          </cell>
          <cell r="T1358">
            <v>25</v>
          </cell>
          <cell r="U1358">
            <v>41450</v>
          </cell>
          <cell r="V1358">
            <v>0</v>
          </cell>
          <cell r="Y1358">
            <v>0</v>
          </cell>
        </row>
        <row r="1359">
          <cell r="E1359">
            <v>11035</v>
          </cell>
          <cell r="F1359" t="str">
            <v>a - Entregado</v>
          </cell>
          <cell r="G1359" t="str">
            <v>14 03</v>
          </cell>
          <cell r="H1359">
            <v>41705</v>
          </cell>
          <cell r="I1359" t="str">
            <v>C</v>
          </cell>
          <cell r="J1359" t="str">
            <v>Patricia Castro</v>
          </cell>
          <cell r="K1359">
            <v>0</v>
          </cell>
          <cell r="L1359">
            <v>1</v>
          </cell>
          <cell r="M1359">
            <v>0</v>
          </cell>
          <cell r="N1359">
            <v>9</v>
          </cell>
          <cell r="O1359" t="str">
            <v>Soledad/Wendy</v>
          </cell>
          <cell r="P1359">
            <v>0</v>
          </cell>
          <cell r="Q1359">
            <v>0</v>
          </cell>
          <cell r="R1359">
            <v>0</v>
          </cell>
          <cell r="T1359">
            <v>7</v>
          </cell>
          <cell r="U1359">
            <v>41338</v>
          </cell>
          <cell r="V1359">
            <v>0</v>
          </cell>
          <cell r="Y1359">
            <v>45298</v>
          </cell>
        </row>
        <row r="1360">
          <cell r="E1360">
            <v>11036</v>
          </cell>
          <cell r="F1360" t="str">
            <v>a - Entregado</v>
          </cell>
          <cell r="G1360" t="str">
            <v>13 05</v>
          </cell>
          <cell r="H1360">
            <v>41422</v>
          </cell>
          <cell r="J1360" t="str">
            <v>Javier Navarro</v>
          </cell>
          <cell r="K1360">
            <v>760</v>
          </cell>
          <cell r="L1360">
            <v>0.56818181818181823</v>
          </cell>
          <cell r="M1360">
            <v>0</v>
          </cell>
          <cell r="N1360">
            <v>27</v>
          </cell>
          <cell r="O1360" t="str">
            <v>Soledad/Wendy</v>
          </cell>
          <cell r="P1360">
            <v>0</v>
          </cell>
          <cell r="Q1360">
            <v>0</v>
          </cell>
          <cell r="R1360">
            <v>0</v>
          </cell>
          <cell r="T1360">
            <v>27</v>
          </cell>
          <cell r="U1360">
            <v>41464</v>
          </cell>
          <cell r="V1360">
            <v>0</v>
          </cell>
          <cell r="Y1360">
            <v>1760</v>
          </cell>
        </row>
        <row r="1361">
          <cell r="E1361">
            <v>11037</v>
          </cell>
          <cell r="F1361" t="str">
            <v>a - Entregado</v>
          </cell>
          <cell r="G1361" t="str">
            <v>13 06</v>
          </cell>
          <cell r="H1361">
            <v>41442</v>
          </cell>
          <cell r="I1361" t="str">
            <v>NC</v>
          </cell>
          <cell r="J1361" t="str">
            <v>Claudia Rossi</v>
          </cell>
          <cell r="K1361">
            <v>0</v>
          </cell>
          <cell r="L1361">
            <v>1</v>
          </cell>
          <cell r="M1361">
            <v>0</v>
          </cell>
          <cell r="N1361">
            <v>25</v>
          </cell>
          <cell r="O1361" t="str">
            <v>Soledad/Wendy</v>
          </cell>
          <cell r="P1361">
            <v>0</v>
          </cell>
          <cell r="Q1361">
            <v>0</v>
          </cell>
          <cell r="R1361">
            <v>0</v>
          </cell>
          <cell r="T1361">
            <v>25</v>
          </cell>
          <cell r="U1361">
            <v>41450</v>
          </cell>
          <cell r="V1361">
            <v>0</v>
          </cell>
          <cell r="Y1361">
            <v>20800</v>
          </cell>
        </row>
        <row r="1362">
          <cell r="E1362">
            <v>11038</v>
          </cell>
          <cell r="F1362" t="str">
            <v>a - Entregado</v>
          </cell>
          <cell r="G1362" t="str">
            <v>13 07</v>
          </cell>
          <cell r="H1362">
            <v>41460</v>
          </cell>
          <cell r="I1362" t="str">
            <v>NC</v>
          </cell>
          <cell r="J1362" t="str">
            <v>Juan Pablo Trionfetti (arq) - Gaston Palmieri (cliente)</v>
          </cell>
          <cell r="K1362">
            <v>0</v>
          </cell>
          <cell r="L1362">
            <v>1</v>
          </cell>
          <cell r="M1362">
            <v>0</v>
          </cell>
          <cell r="N1362">
            <v>23</v>
          </cell>
          <cell r="O1362" t="str">
            <v>Soledad/Wendy</v>
          </cell>
          <cell r="P1362">
            <v>0</v>
          </cell>
          <cell r="Q1362">
            <v>0</v>
          </cell>
          <cell r="R1362">
            <v>0</v>
          </cell>
          <cell r="T1362">
            <v>23</v>
          </cell>
          <cell r="U1362">
            <v>41436</v>
          </cell>
          <cell r="V1362">
            <v>0</v>
          </cell>
          <cell r="Y1362">
            <v>30000</v>
          </cell>
        </row>
        <row r="1363">
          <cell r="E1363">
            <v>11039</v>
          </cell>
          <cell r="F1363" t="str">
            <v>a - Entregado</v>
          </cell>
          <cell r="G1363" t="str">
            <v>13 05</v>
          </cell>
          <cell r="H1363">
            <v>41419</v>
          </cell>
          <cell r="J1363" t="str">
            <v>Ivan Puij de Masa</v>
          </cell>
          <cell r="K1363">
            <v>0</v>
          </cell>
          <cell r="L1363">
            <v>1</v>
          </cell>
          <cell r="M1363">
            <v>0</v>
          </cell>
          <cell r="N1363">
            <v>19</v>
          </cell>
          <cell r="O1363" t="str">
            <v>Soledad/Wendy</v>
          </cell>
          <cell r="P1363" t="str">
            <v>A-5-133</v>
          </cell>
          <cell r="Q1363">
            <v>7900</v>
          </cell>
          <cell r="R1363" t="str">
            <v>2013-05-May</v>
          </cell>
          <cell r="T1363">
            <v>19</v>
          </cell>
          <cell r="U1363">
            <v>41408</v>
          </cell>
          <cell r="V1363">
            <v>0</v>
          </cell>
          <cell r="Y1363">
            <v>7900</v>
          </cell>
        </row>
        <row r="1364">
          <cell r="E1364">
            <v>11040</v>
          </cell>
          <cell r="F1364" t="str">
            <v>a - Entregado</v>
          </cell>
          <cell r="G1364" t="str">
            <v>13 05</v>
          </cell>
          <cell r="H1364">
            <v>41414</v>
          </cell>
          <cell r="J1364" t="str">
            <v>Orcoyen Martin</v>
          </cell>
          <cell r="K1364">
            <v>115</v>
          </cell>
          <cell r="L1364">
            <v>0.92532467532467533</v>
          </cell>
          <cell r="M1364">
            <v>0</v>
          </cell>
          <cell r="N1364">
            <v>21</v>
          </cell>
          <cell r="O1364" t="str">
            <v>Soledad</v>
          </cell>
          <cell r="P1364">
            <v>0</v>
          </cell>
          <cell r="Q1364">
            <v>0</v>
          </cell>
          <cell r="R1364">
            <v>0</v>
          </cell>
          <cell r="T1364">
            <v>21</v>
          </cell>
          <cell r="U1364">
            <v>41422</v>
          </cell>
          <cell r="V1364">
            <v>0</v>
          </cell>
          <cell r="Y1364">
            <v>1540</v>
          </cell>
        </row>
        <row r="1365">
          <cell r="E1365">
            <v>11041</v>
          </cell>
          <cell r="F1365" t="str">
            <v>a - Entregado</v>
          </cell>
          <cell r="G1365" t="str">
            <v>13 05</v>
          </cell>
          <cell r="H1365">
            <v>41414</v>
          </cell>
          <cell r="J1365" t="str">
            <v>Tamara Seta</v>
          </cell>
          <cell r="K1365">
            <v>-600</v>
          </cell>
          <cell r="L1365">
            <v>1.0283018867924529</v>
          </cell>
          <cell r="M1365">
            <v>0</v>
          </cell>
          <cell r="N1365">
            <v>22</v>
          </cell>
          <cell r="O1365" t="str">
            <v>Wendy</v>
          </cell>
          <cell r="P1365" t="str">
            <v>A-6-94</v>
          </cell>
          <cell r="Q1365">
            <v>21200</v>
          </cell>
          <cell r="R1365" t="str">
            <v>2013-30-May</v>
          </cell>
          <cell r="T1365">
            <v>22</v>
          </cell>
          <cell r="U1365">
            <v>41429</v>
          </cell>
          <cell r="V1365">
            <v>0</v>
          </cell>
          <cell r="Y1365">
            <v>21200</v>
          </cell>
        </row>
        <row r="1366">
          <cell r="E1366">
            <v>11042</v>
          </cell>
          <cell r="F1366" t="str">
            <v>a - Entregado</v>
          </cell>
          <cell r="G1366" t="str">
            <v>13 05</v>
          </cell>
          <cell r="H1366">
            <v>41422</v>
          </cell>
          <cell r="J1366" t="str">
            <v>Ernesto Kiskurno</v>
          </cell>
          <cell r="K1366">
            <v>0</v>
          </cell>
          <cell r="L1366">
            <v>1</v>
          </cell>
          <cell r="M1366">
            <v>0</v>
          </cell>
          <cell r="N1366">
            <v>20</v>
          </cell>
          <cell r="O1366" t="str">
            <v>Soledad</v>
          </cell>
          <cell r="P1366" t="str">
            <v>B-5-135</v>
          </cell>
          <cell r="Q1366">
            <v>3696</v>
          </cell>
          <cell r="R1366" t="str">
            <v>2013-29-May</v>
          </cell>
          <cell r="T1366">
            <v>20</v>
          </cell>
          <cell r="U1366">
            <v>41415</v>
          </cell>
          <cell r="V1366">
            <v>0</v>
          </cell>
          <cell r="Y1366">
            <v>3696</v>
          </cell>
        </row>
        <row r="1367">
          <cell r="E1367">
            <v>11043</v>
          </cell>
          <cell r="F1367" t="str">
            <v>a - Entregado</v>
          </cell>
          <cell r="G1367" t="str">
            <v>13 05</v>
          </cell>
          <cell r="H1367">
            <v>41401</v>
          </cell>
          <cell r="J1367" t="str">
            <v>Vanesa Tennant</v>
          </cell>
          <cell r="K1367">
            <v>0</v>
          </cell>
          <cell r="L1367">
            <v>1</v>
          </cell>
          <cell r="M1367">
            <v>0</v>
          </cell>
          <cell r="N1367">
            <v>20</v>
          </cell>
          <cell r="O1367" t="str">
            <v>Soledad</v>
          </cell>
          <cell r="P1367">
            <v>0</v>
          </cell>
          <cell r="Q1367">
            <v>0</v>
          </cell>
          <cell r="R1367">
            <v>0</v>
          </cell>
          <cell r="T1367">
            <v>20</v>
          </cell>
          <cell r="U1367">
            <v>41415</v>
          </cell>
          <cell r="V1367">
            <v>0</v>
          </cell>
          <cell r="Y1367">
            <v>1760</v>
          </cell>
        </row>
        <row r="1368">
          <cell r="E1368">
            <v>11044</v>
          </cell>
          <cell r="F1368" t="str">
            <v>a - Entregado</v>
          </cell>
          <cell r="G1368" t="str">
            <v>13 07</v>
          </cell>
          <cell r="H1368">
            <v>41471</v>
          </cell>
          <cell r="I1368" t="str">
            <v>C</v>
          </cell>
          <cell r="J1368" t="str">
            <v>Silvina Pelleriti</v>
          </cell>
          <cell r="K1368">
            <v>0</v>
          </cell>
          <cell r="L1368">
            <v>1</v>
          </cell>
          <cell r="M1368">
            <v>0</v>
          </cell>
          <cell r="N1368">
            <v>26</v>
          </cell>
          <cell r="O1368" t="str">
            <v>Soledad</v>
          </cell>
          <cell r="P1368" t="str">
            <v>b-6-152</v>
          </cell>
          <cell r="Q1368">
            <v>11455</v>
          </cell>
          <cell r="R1368" t="str">
            <v>12/7</v>
          </cell>
          <cell r="T1368">
            <v>26</v>
          </cell>
          <cell r="U1368">
            <v>41457</v>
          </cell>
          <cell r="V1368">
            <v>0</v>
          </cell>
          <cell r="Y1368">
            <v>11455</v>
          </cell>
        </row>
        <row r="1369">
          <cell r="E1369">
            <v>11045</v>
          </cell>
          <cell r="F1369" t="str">
            <v>a - Entregado</v>
          </cell>
          <cell r="G1369" t="str">
            <v>13 06</v>
          </cell>
          <cell r="H1369">
            <v>41442</v>
          </cell>
          <cell r="I1369" t="str">
            <v>NC</v>
          </cell>
          <cell r="J1369" t="str">
            <v>Hernan Sala</v>
          </cell>
          <cell r="K1369">
            <v>0</v>
          </cell>
          <cell r="L1369">
            <v>1</v>
          </cell>
          <cell r="M1369">
            <v>0</v>
          </cell>
          <cell r="N1369">
            <v>24</v>
          </cell>
          <cell r="O1369" t="str">
            <v>Wendy</v>
          </cell>
          <cell r="P1369" t="str">
            <v>a-6-103</v>
          </cell>
          <cell r="Q1369">
            <v>19900</v>
          </cell>
          <cell r="R1369" t="str">
            <v>4/7</v>
          </cell>
          <cell r="T1369">
            <v>24</v>
          </cell>
          <cell r="U1369">
            <v>41443</v>
          </cell>
          <cell r="V1369">
            <v>0</v>
          </cell>
          <cell r="Y1369">
            <v>19900</v>
          </cell>
        </row>
        <row r="1370">
          <cell r="E1370">
            <v>11046</v>
          </cell>
          <cell r="F1370" t="str">
            <v>a - Entregado</v>
          </cell>
          <cell r="G1370" t="str">
            <v>13 05</v>
          </cell>
          <cell r="H1370">
            <v>41423</v>
          </cell>
          <cell r="J1370" t="str">
            <v>Nerina Otero</v>
          </cell>
          <cell r="K1370">
            <v>0</v>
          </cell>
          <cell r="L1370">
            <v>1</v>
          </cell>
          <cell r="M1370">
            <v>0</v>
          </cell>
          <cell r="N1370">
            <v>20</v>
          </cell>
          <cell r="O1370" t="str">
            <v>Wendy</v>
          </cell>
          <cell r="P1370">
            <v>0</v>
          </cell>
          <cell r="Q1370">
            <v>0</v>
          </cell>
          <cell r="R1370">
            <v>0</v>
          </cell>
          <cell r="T1370">
            <v>20</v>
          </cell>
          <cell r="U1370">
            <v>41415</v>
          </cell>
          <cell r="V1370">
            <v>0</v>
          </cell>
          <cell r="Y1370">
            <v>6600</v>
          </cell>
        </row>
        <row r="1371">
          <cell r="E1371">
            <v>11047</v>
          </cell>
          <cell r="F1371" t="str">
            <v>a - Entregado</v>
          </cell>
          <cell r="G1371" t="str">
            <v>13 05</v>
          </cell>
          <cell r="H1371">
            <v>41460</v>
          </cell>
          <cell r="J1371" t="str">
            <v>Paula Vazquez</v>
          </cell>
          <cell r="K1371">
            <v>0</v>
          </cell>
          <cell r="L1371">
            <v>1</v>
          </cell>
          <cell r="M1371">
            <v>0</v>
          </cell>
          <cell r="N1371">
            <v>20</v>
          </cell>
          <cell r="O1371" t="str">
            <v>Soledad</v>
          </cell>
          <cell r="P1371" t="str">
            <v>b-6-148</v>
          </cell>
          <cell r="Q1371">
            <v>1000</v>
          </cell>
          <cell r="R1371" t="str">
            <v>05/7</v>
          </cell>
          <cell r="T1371">
            <v>20</v>
          </cell>
          <cell r="U1371">
            <v>41415</v>
          </cell>
          <cell r="V1371">
            <v>0</v>
          </cell>
          <cell r="Y1371">
            <v>1000</v>
          </cell>
        </row>
        <row r="1372">
          <cell r="E1372">
            <v>11048</v>
          </cell>
          <cell r="F1372" t="str">
            <v>a - Entregado</v>
          </cell>
          <cell r="G1372" t="str">
            <v>13 10</v>
          </cell>
          <cell r="H1372">
            <v>41567</v>
          </cell>
          <cell r="I1372" t="str">
            <v>NC</v>
          </cell>
          <cell r="J1372" t="str">
            <v>Silvina Scarafiocca</v>
          </cell>
          <cell r="K1372">
            <v>0</v>
          </cell>
          <cell r="L1372">
            <v>1</v>
          </cell>
          <cell r="M1372">
            <v>0</v>
          </cell>
          <cell r="N1372">
            <v>27</v>
          </cell>
          <cell r="O1372" t="str">
            <v>Wendy</v>
          </cell>
          <cell r="P1372">
            <v>0</v>
          </cell>
          <cell r="Q1372">
            <v>0</v>
          </cell>
          <cell r="R1372">
            <v>0</v>
          </cell>
          <cell r="T1372">
            <v>27</v>
          </cell>
          <cell r="U1372">
            <v>41464</v>
          </cell>
          <cell r="V1372">
            <v>0</v>
          </cell>
          <cell r="Y1372">
            <v>20160</v>
          </cell>
        </row>
        <row r="1373">
          <cell r="E1373">
            <v>11049</v>
          </cell>
          <cell r="F1373" t="str">
            <v>a - Entregado</v>
          </cell>
          <cell r="G1373" t="str">
            <v>13 07</v>
          </cell>
          <cell r="H1373">
            <v>41485</v>
          </cell>
          <cell r="I1373" t="str">
            <v>NC</v>
          </cell>
          <cell r="J1373" t="str">
            <v>Barbara Decastelli</v>
          </cell>
          <cell r="K1373">
            <v>-500</v>
          </cell>
          <cell r="L1373">
            <v>1.0268817204301075</v>
          </cell>
          <cell r="M1373">
            <v>0</v>
          </cell>
          <cell r="N1373">
            <v>26</v>
          </cell>
          <cell r="O1373" t="str">
            <v>Wendy</v>
          </cell>
          <cell r="P1373" t="str">
            <v>B-6-179</v>
          </cell>
          <cell r="Q1373">
            <v>18600</v>
          </cell>
          <cell r="R1373">
            <v>0</v>
          </cell>
          <cell r="T1373">
            <v>26</v>
          </cell>
          <cell r="U1373">
            <v>41457</v>
          </cell>
          <cell r="V1373">
            <v>0</v>
          </cell>
          <cell r="Y1373">
            <v>18600</v>
          </cell>
        </row>
        <row r="1374">
          <cell r="E1374">
            <v>11050</v>
          </cell>
          <cell r="F1374" t="str">
            <v>a - Entregado</v>
          </cell>
          <cell r="G1374" t="str">
            <v>13 05</v>
          </cell>
          <cell r="H1374">
            <v>41400</v>
          </cell>
          <cell r="J1374" t="str">
            <v>Viviana Ogando</v>
          </cell>
          <cell r="K1374">
            <v>-185</v>
          </cell>
          <cell r="L1374">
            <v>1.0925</v>
          </cell>
          <cell r="M1374">
            <v>0</v>
          </cell>
          <cell r="N1374">
            <v>19</v>
          </cell>
          <cell r="O1374" t="str">
            <v>Wendy</v>
          </cell>
          <cell r="P1374">
            <v>0</v>
          </cell>
          <cell r="Q1374">
            <v>0</v>
          </cell>
          <cell r="R1374">
            <v>0</v>
          </cell>
          <cell r="T1374">
            <v>19</v>
          </cell>
          <cell r="U1374">
            <v>41408</v>
          </cell>
          <cell r="V1374">
            <v>0</v>
          </cell>
          <cell r="Y1374">
            <v>2000</v>
          </cell>
        </row>
        <row r="1375">
          <cell r="E1375">
            <v>11051</v>
          </cell>
          <cell r="F1375" t="str">
            <v>a - Entregado</v>
          </cell>
          <cell r="G1375" t="str">
            <v>13 05</v>
          </cell>
          <cell r="J1375" t="str">
            <v>Daniel Burgos</v>
          </cell>
          <cell r="K1375">
            <v>0</v>
          </cell>
          <cell r="L1375">
            <v>1</v>
          </cell>
          <cell r="M1375">
            <v>0</v>
          </cell>
          <cell r="N1375">
            <v>20</v>
          </cell>
          <cell r="O1375" t="str">
            <v>Wendy</v>
          </cell>
          <cell r="P1375">
            <v>0</v>
          </cell>
          <cell r="Q1375">
            <v>0</v>
          </cell>
          <cell r="R1375">
            <v>0</v>
          </cell>
          <cell r="T1375">
            <v>20</v>
          </cell>
          <cell r="U1375">
            <v>41415</v>
          </cell>
          <cell r="V1375">
            <v>0</v>
          </cell>
          <cell r="Y1375">
            <v>2300</v>
          </cell>
        </row>
        <row r="1376">
          <cell r="E1376">
            <v>11052</v>
          </cell>
          <cell r="F1376" t="str">
            <v>a - Entregado</v>
          </cell>
          <cell r="G1376" t="str">
            <v>13 05</v>
          </cell>
          <cell r="H1376">
            <v>41418</v>
          </cell>
          <cell r="J1376" t="str">
            <v>Pablo Pozzetti</v>
          </cell>
          <cell r="K1376">
            <v>0</v>
          </cell>
          <cell r="L1376">
            <v>1</v>
          </cell>
          <cell r="M1376">
            <v>0</v>
          </cell>
          <cell r="N1376">
            <v>22</v>
          </cell>
          <cell r="O1376" t="str">
            <v>Wendy</v>
          </cell>
          <cell r="P1376">
            <v>0</v>
          </cell>
          <cell r="Q1376">
            <v>0</v>
          </cell>
          <cell r="R1376">
            <v>0</v>
          </cell>
          <cell r="T1376">
            <v>22</v>
          </cell>
          <cell r="U1376">
            <v>41429</v>
          </cell>
          <cell r="V1376">
            <v>0</v>
          </cell>
          <cell r="Y1376">
            <v>23000</v>
          </cell>
        </row>
        <row r="1377">
          <cell r="E1377">
            <v>11053</v>
          </cell>
          <cell r="F1377" t="str">
            <v>h - Anulado</v>
          </cell>
          <cell r="G1377" t="str">
            <v>13 04</v>
          </cell>
          <cell r="H1377">
            <v>41394</v>
          </cell>
          <cell r="I1377" t="str">
            <v>Anulado</v>
          </cell>
          <cell r="J1377" t="str">
            <v>ANULADO</v>
          </cell>
          <cell r="K1377">
            <v>0</v>
          </cell>
          <cell r="L1377">
            <v>0</v>
          </cell>
          <cell r="M1377">
            <v>0</v>
          </cell>
          <cell r="N1377">
            <v>18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T1377">
            <v>18</v>
          </cell>
          <cell r="U1377">
            <v>41401</v>
          </cell>
          <cell r="V1377">
            <v>0</v>
          </cell>
          <cell r="Y1377">
            <v>0</v>
          </cell>
        </row>
        <row r="1378">
          <cell r="E1378">
            <v>11054</v>
          </cell>
          <cell r="F1378" t="str">
            <v>a - Entregado</v>
          </cell>
          <cell r="G1378" t="str">
            <v>13 04</v>
          </cell>
          <cell r="H1378">
            <v>41394</v>
          </cell>
          <cell r="J1378" t="str">
            <v>Vanesa Reinar</v>
          </cell>
          <cell r="K1378">
            <v>20</v>
          </cell>
          <cell r="L1378">
            <v>0.99431818181818177</v>
          </cell>
          <cell r="M1378">
            <v>0</v>
          </cell>
          <cell r="N1378">
            <v>20</v>
          </cell>
          <cell r="O1378" t="str">
            <v>Wendy</v>
          </cell>
          <cell r="P1378">
            <v>0</v>
          </cell>
          <cell r="Q1378">
            <v>0</v>
          </cell>
          <cell r="R1378">
            <v>0</v>
          </cell>
          <cell r="T1378">
            <v>20</v>
          </cell>
          <cell r="U1378">
            <v>41415</v>
          </cell>
          <cell r="V1378">
            <v>0</v>
          </cell>
          <cell r="Y1378">
            <v>3520</v>
          </cell>
        </row>
        <row r="1379">
          <cell r="E1379">
            <v>11055</v>
          </cell>
          <cell r="F1379" t="str">
            <v>a - Entregado</v>
          </cell>
          <cell r="G1379" t="str">
            <v>13 06</v>
          </cell>
          <cell r="H1379">
            <v>41437</v>
          </cell>
          <cell r="I1379" t="str">
            <v>C</v>
          </cell>
          <cell r="J1379" t="str">
            <v>Pedro Larghi</v>
          </cell>
          <cell r="K1379">
            <v>0</v>
          </cell>
          <cell r="L1379">
            <v>1</v>
          </cell>
          <cell r="M1379">
            <v>0</v>
          </cell>
          <cell r="N1379">
            <v>27</v>
          </cell>
          <cell r="O1379" t="str">
            <v>Soledad</v>
          </cell>
          <cell r="P1379">
            <v>0</v>
          </cell>
          <cell r="Q1379">
            <v>0</v>
          </cell>
          <cell r="R1379">
            <v>0</v>
          </cell>
          <cell r="T1379">
            <v>27</v>
          </cell>
          <cell r="U1379">
            <v>41464</v>
          </cell>
          <cell r="V1379">
            <v>0</v>
          </cell>
          <cell r="Y1379">
            <v>29500</v>
          </cell>
        </row>
        <row r="1380">
          <cell r="E1380">
            <v>11056</v>
          </cell>
          <cell r="F1380" t="str">
            <v>a - Entregado</v>
          </cell>
          <cell r="G1380" t="str">
            <v>13 07</v>
          </cell>
          <cell r="H1380">
            <v>41468</v>
          </cell>
          <cell r="I1380" t="str">
            <v>C</v>
          </cell>
          <cell r="J1380" t="str">
            <v>Carlos Caravatti</v>
          </cell>
          <cell r="K1380">
            <v>0</v>
          </cell>
          <cell r="L1380">
            <v>1</v>
          </cell>
          <cell r="M1380">
            <v>0</v>
          </cell>
          <cell r="N1380">
            <v>27</v>
          </cell>
          <cell r="O1380" t="str">
            <v>Wendy</v>
          </cell>
          <cell r="P1380">
            <v>0</v>
          </cell>
          <cell r="Q1380">
            <v>0</v>
          </cell>
          <cell r="R1380">
            <v>0</v>
          </cell>
          <cell r="T1380">
            <v>27</v>
          </cell>
          <cell r="U1380">
            <v>41464</v>
          </cell>
          <cell r="V1380">
            <v>0</v>
          </cell>
          <cell r="Y1380">
            <v>19000</v>
          </cell>
        </row>
        <row r="1381">
          <cell r="E1381">
            <v>11057</v>
          </cell>
          <cell r="F1381" t="str">
            <v>a - Entregado</v>
          </cell>
          <cell r="G1381" t="str">
            <v>13 07</v>
          </cell>
          <cell r="H1381">
            <v>41460</v>
          </cell>
          <cell r="I1381" t="str">
            <v>NC</v>
          </cell>
          <cell r="J1381" t="str">
            <v>Virginia Eleno</v>
          </cell>
          <cell r="K1381">
            <v>0</v>
          </cell>
          <cell r="L1381">
            <v>1</v>
          </cell>
          <cell r="M1381">
            <v>0</v>
          </cell>
          <cell r="N1381">
            <v>25</v>
          </cell>
          <cell r="O1381" t="str">
            <v>Wendy</v>
          </cell>
          <cell r="P1381" t="str">
            <v>b-6-149</v>
          </cell>
          <cell r="Q1381">
            <v>9800</v>
          </cell>
          <cell r="R1381" t="str">
            <v>10/7</v>
          </cell>
          <cell r="T1381">
            <v>25</v>
          </cell>
          <cell r="U1381">
            <v>41450</v>
          </cell>
          <cell r="V1381">
            <v>0</v>
          </cell>
          <cell r="Y1381">
            <v>9800</v>
          </cell>
        </row>
        <row r="1382">
          <cell r="E1382">
            <v>11058</v>
          </cell>
          <cell r="F1382" t="str">
            <v>a - Entregado</v>
          </cell>
          <cell r="G1382" t="str">
            <v>13 07</v>
          </cell>
          <cell r="H1382">
            <v>41480</v>
          </cell>
          <cell r="I1382" t="str">
            <v>NC</v>
          </cell>
          <cell r="J1382" t="str">
            <v>Gabriel Carro</v>
          </cell>
          <cell r="K1382">
            <v>0</v>
          </cell>
          <cell r="L1382">
            <v>1</v>
          </cell>
          <cell r="M1382">
            <v>0</v>
          </cell>
          <cell r="N1382">
            <v>27</v>
          </cell>
          <cell r="O1382" t="str">
            <v>Soledad</v>
          </cell>
          <cell r="P1382" t="str">
            <v>b-6-158</v>
          </cell>
          <cell r="Q1382">
            <v>0</v>
          </cell>
          <cell r="R1382">
            <v>0</v>
          </cell>
          <cell r="T1382">
            <v>27</v>
          </cell>
          <cell r="U1382">
            <v>41464</v>
          </cell>
          <cell r="V1382">
            <v>0</v>
          </cell>
          <cell r="Y1382">
            <v>17340</v>
          </cell>
        </row>
        <row r="1383">
          <cell r="E1383">
            <v>11059</v>
          </cell>
          <cell r="F1383" t="str">
            <v>a - Entregado</v>
          </cell>
          <cell r="G1383" t="str">
            <v>13 05</v>
          </cell>
          <cell r="H1383">
            <v>41400</v>
          </cell>
          <cell r="J1383" t="str">
            <v>Viviana Ogando</v>
          </cell>
          <cell r="K1383">
            <v>0</v>
          </cell>
          <cell r="L1383">
            <v>1</v>
          </cell>
          <cell r="M1383">
            <v>0</v>
          </cell>
          <cell r="N1383">
            <v>19</v>
          </cell>
          <cell r="O1383" t="str">
            <v>Wendy</v>
          </cell>
          <cell r="P1383" t="str">
            <v>B-6-135</v>
          </cell>
          <cell r="Q1383">
            <v>3000</v>
          </cell>
          <cell r="R1383" t="str">
            <v>2013-30-May</v>
          </cell>
          <cell r="T1383">
            <v>19</v>
          </cell>
          <cell r="U1383">
            <v>41408</v>
          </cell>
          <cell r="V1383">
            <v>0</v>
          </cell>
          <cell r="Y1383">
            <v>3000</v>
          </cell>
        </row>
        <row r="1384">
          <cell r="E1384">
            <v>11060</v>
          </cell>
          <cell r="F1384" t="str">
            <v>a - Entregado</v>
          </cell>
          <cell r="G1384" t="str">
            <v>13 06</v>
          </cell>
          <cell r="H1384">
            <v>41430</v>
          </cell>
          <cell r="I1384" t="str">
            <v>C</v>
          </cell>
          <cell r="J1384" t="str">
            <v>Carolina Mesa</v>
          </cell>
          <cell r="K1384">
            <v>0</v>
          </cell>
          <cell r="L1384">
            <v>1</v>
          </cell>
          <cell r="M1384">
            <v>0</v>
          </cell>
          <cell r="N1384">
            <v>23</v>
          </cell>
          <cell r="O1384" t="str">
            <v>Wendy</v>
          </cell>
          <cell r="P1384">
            <v>0</v>
          </cell>
          <cell r="Q1384">
            <v>0</v>
          </cell>
          <cell r="R1384">
            <v>0</v>
          </cell>
          <cell r="T1384">
            <v>23</v>
          </cell>
          <cell r="U1384">
            <v>41436</v>
          </cell>
          <cell r="V1384">
            <v>0</v>
          </cell>
          <cell r="Y1384">
            <v>3624</v>
          </cell>
        </row>
        <row r="1385">
          <cell r="E1385">
            <v>11061</v>
          </cell>
          <cell r="F1385" t="str">
            <v>h - Anulado</v>
          </cell>
          <cell r="G1385" t="str">
            <v>13 05</v>
          </cell>
          <cell r="H1385">
            <v>41410</v>
          </cell>
          <cell r="I1385" t="str">
            <v>Anulado</v>
          </cell>
          <cell r="J1385" t="str">
            <v>Cintia Napoli</v>
          </cell>
          <cell r="K1385">
            <v>-100</v>
          </cell>
          <cell r="L1385">
            <v>0</v>
          </cell>
          <cell r="M1385">
            <v>0</v>
          </cell>
          <cell r="N1385">
            <v>28</v>
          </cell>
          <cell r="O1385" t="str">
            <v>Soledad</v>
          </cell>
          <cell r="P1385">
            <v>0</v>
          </cell>
          <cell r="Q1385">
            <v>0</v>
          </cell>
          <cell r="R1385">
            <v>0</v>
          </cell>
          <cell r="T1385">
            <v>28</v>
          </cell>
          <cell r="U1385">
            <v>41471</v>
          </cell>
          <cell r="V1385">
            <v>0</v>
          </cell>
          <cell r="Y1385">
            <v>0</v>
          </cell>
        </row>
        <row r="1386">
          <cell r="E1386">
            <v>11062</v>
          </cell>
          <cell r="F1386" t="str">
            <v>a - Entregado</v>
          </cell>
          <cell r="G1386" t="str">
            <v>13 06</v>
          </cell>
          <cell r="H1386">
            <v>41442</v>
          </cell>
          <cell r="I1386" t="str">
            <v>NC</v>
          </cell>
          <cell r="J1386" t="str">
            <v>Pablo de La Cruz</v>
          </cell>
          <cell r="K1386">
            <v>0</v>
          </cell>
          <cell r="L1386">
            <v>1</v>
          </cell>
          <cell r="M1386">
            <v>0</v>
          </cell>
          <cell r="N1386">
            <v>28</v>
          </cell>
          <cell r="O1386" t="str">
            <v>Wendy</v>
          </cell>
          <cell r="P1386" t="str">
            <v>B-5-146</v>
          </cell>
          <cell r="Q1386">
            <v>15120</v>
          </cell>
          <cell r="R1386" t="str">
            <v>2013-14-Jun</v>
          </cell>
          <cell r="T1386">
            <v>28</v>
          </cell>
          <cell r="U1386">
            <v>41471</v>
          </cell>
          <cell r="V1386">
            <v>0</v>
          </cell>
          <cell r="Y1386">
            <v>18020</v>
          </cell>
        </row>
        <row r="1387">
          <cell r="E1387">
            <v>11063</v>
          </cell>
          <cell r="F1387" t="str">
            <v>a - Entregado</v>
          </cell>
          <cell r="G1387" t="str">
            <v>14 03</v>
          </cell>
          <cell r="H1387">
            <v>41705</v>
          </cell>
          <cell r="I1387" t="str">
            <v>C</v>
          </cell>
          <cell r="J1387" t="str">
            <v>Patricia Castro</v>
          </cell>
          <cell r="K1387">
            <v>0</v>
          </cell>
          <cell r="L1387">
            <v>1</v>
          </cell>
          <cell r="M1387">
            <v>0</v>
          </cell>
          <cell r="N1387">
            <v>9</v>
          </cell>
          <cell r="O1387" t="str">
            <v>Wendy</v>
          </cell>
          <cell r="P1387">
            <v>0</v>
          </cell>
          <cell r="Q1387">
            <v>0</v>
          </cell>
          <cell r="R1387">
            <v>0</v>
          </cell>
          <cell r="T1387">
            <v>7</v>
          </cell>
          <cell r="U1387">
            <v>41338</v>
          </cell>
          <cell r="V1387">
            <v>0</v>
          </cell>
          <cell r="Y1387">
            <v>18000</v>
          </cell>
        </row>
        <row r="1388">
          <cell r="E1388">
            <v>11064</v>
          </cell>
          <cell r="F1388" t="str">
            <v>a - Entregado</v>
          </cell>
          <cell r="G1388" t="str">
            <v>13 06</v>
          </cell>
          <cell r="H1388">
            <v>41437</v>
          </cell>
          <cell r="I1388" t="str">
            <v>C</v>
          </cell>
          <cell r="J1388" t="str">
            <v>Pedro Larghi</v>
          </cell>
          <cell r="K1388">
            <v>26</v>
          </cell>
          <cell r="L1388">
            <v>0.98974763406940058</v>
          </cell>
          <cell r="M1388">
            <v>0</v>
          </cell>
          <cell r="N1388">
            <v>25</v>
          </cell>
          <cell r="O1388" t="str">
            <v>Soledad</v>
          </cell>
          <cell r="P1388">
            <v>0</v>
          </cell>
          <cell r="Q1388">
            <v>0</v>
          </cell>
          <cell r="R1388">
            <v>0</v>
          </cell>
          <cell r="T1388">
            <v>25</v>
          </cell>
          <cell r="U1388">
            <v>41450</v>
          </cell>
          <cell r="V1388">
            <v>0</v>
          </cell>
          <cell r="Y1388">
            <v>2536</v>
          </cell>
        </row>
        <row r="1389">
          <cell r="E1389">
            <v>11065</v>
          </cell>
          <cell r="F1389" t="str">
            <v>a - Entregado</v>
          </cell>
          <cell r="G1389" t="str">
            <v>13 05</v>
          </cell>
          <cell r="H1389">
            <v>41403</v>
          </cell>
          <cell r="J1389" t="str">
            <v>Dolores Sylberster</v>
          </cell>
          <cell r="K1389">
            <v>0</v>
          </cell>
          <cell r="L1389">
            <v>1</v>
          </cell>
          <cell r="M1389">
            <v>0</v>
          </cell>
          <cell r="N1389">
            <v>19</v>
          </cell>
          <cell r="O1389" t="str">
            <v>Wendy</v>
          </cell>
          <cell r="P1389">
            <v>0</v>
          </cell>
          <cell r="Q1389">
            <v>0</v>
          </cell>
          <cell r="R1389">
            <v>0</v>
          </cell>
          <cell r="T1389">
            <v>19</v>
          </cell>
          <cell r="U1389">
            <v>41408</v>
          </cell>
          <cell r="V1389">
            <v>0</v>
          </cell>
          <cell r="Y1389">
            <v>1760</v>
          </cell>
        </row>
        <row r="1390">
          <cell r="E1390">
            <v>11066</v>
          </cell>
          <cell r="F1390" t="str">
            <v>a - Entregado</v>
          </cell>
          <cell r="G1390" t="str">
            <v>13 06</v>
          </cell>
          <cell r="H1390">
            <v>41450</v>
          </cell>
          <cell r="I1390" t="str">
            <v>NC</v>
          </cell>
          <cell r="J1390" t="str">
            <v>Veronica Pirotti</v>
          </cell>
          <cell r="K1390">
            <v>0</v>
          </cell>
          <cell r="L1390">
            <v>1</v>
          </cell>
          <cell r="M1390">
            <v>0</v>
          </cell>
          <cell r="N1390">
            <v>27</v>
          </cell>
          <cell r="O1390" t="str">
            <v>Soledad/Wendy</v>
          </cell>
          <cell r="P1390" t="str">
            <v>B-6-144</v>
          </cell>
          <cell r="Q1390">
            <v>16375</v>
          </cell>
          <cell r="R1390" t="str">
            <v>2013-25-Jun</v>
          </cell>
          <cell r="T1390">
            <v>27</v>
          </cell>
          <cell r="U1390">
            <v>41464</v>
          </cell>
          <cell r="V1390">
            <v>0</v>
          </cell>
          <cell r="Y1390">
            <v>44000</v>
          </cell>
        </row>
        <row r="1391">
          <cell r="E1391">
            <v>11067</v>
          </cell>
          <cell r="F1391" t="str">
            <v>a - Entregado</v>
          </cell>
          <cell r="G1391" t="str">
            <v>13 07</v>
          </cell>
          <cell r="H1391">
            <v>41460</v>
          </cell>
          <cell r="I1391" t="str">
            <v>NC</v>
          </cell>
          <cell r="J1391" t="str">
            <v>Laura Russo</v>
          </cell>
          <cell r="K1391">
            <v>0</v>
          </cell>
          <cell r="L1391">
            <v>1</v>
          </cell>
          <cell r="M1391">
            <v>0</v>
          </cell>
          <cell r="N1391">
            <v>27</v>
          </cell>
          <cell r="O1391" t="str">
            <v>Wendy</v>
          </cell>
          <cell r="P1391" t="str">
            <v>a-6-105</v>
          </cell>
          <cell r="Q1391">
            <v>4000</v>
          </cell>
          <cell r="R1391" t="str">
            <v>10/7</v>
          </cell>
          <cell r="T1391">
            <v>27</v>
          </cell>
          <cell r="U1391">
            <v>41464</v>
          </cell>
          <cell r="V1391">
            <v>0</v>
          </cell>
          <cell r="Y1391">
            <v>29000</v>
          </cell>
        </row>
        <row r="1392">
          <cell r="E1392">
            <v>11068</v>
          </cell>
          <cell r="F1392" t="str">
            <v>a - Entregado</v>
          </cell>
          <cell r="G1392" t="str">
            <v>13 06</v>
          </cell>
          <cell r="H1392">
            <v>41442</v>
          </cell>
          <cell r="I1392" t="str">
            <v>NC</v>
          </cell>
          <cell r="J1392" t="str">
            <v>Victoria Caveda</v>
          </cell>
          <cell r="K1392">
            <v>0</v>
          </cell>
          <cell r="L1392">
            <v>1</v>
          </cell>
          <cell r="M1392">
            <v>0</v>
          </cell>
          <cell r="N1392">
            <v>28</v>
          </cell>
          <cell r="O1392" t="str">
            <v>Soledad/Wendy</v>
          </cell>
          <cell r="P1392" t="str">
            <v>B-5-143</v>
          </cell>
          <cell r="Q1392">
            <v>12976</v>
          </cell>
          <cell r="R1392" t="str">
            <v>2013-13-jun</v>
          </cell>
          <cell r="T1392">
            <v>28</v>
          </cell>
          <cell r="U1392">
            <v>41471</v>
          </cell>
          <cell r="V1392">
            <v>0</v>
          </cell>
          <cell r="Y1392">
            <v>25952</v>
          </cell>
        </row>
        <row r="1393">
          <cell r="E1393">
            <v>11069</v>
          </cell>
          <cell r="F1393" t="str">
            <v>a - Entregado</v>
          </cell>
          <cell r="G1393" t="str">
            <v>13 05</v>
          </cell>
          <cell r="H1393">
            <v>41405</v>
          </cell>
          <cell r="J1393" t="str">
            <v>Victor Varone</v>
          </cell>
          <cell r="K1393">
            <v>0</v>
          </cell>
          <cell r="L1393">
            <v>1</v>
          </cell>
          <cell r="M1393">
            <v>0</v>
          </cell>
          <cell r="N1393">
            <v>19</v>
          </cell>
          <cell r="O1393" t="str">
            <v>Soledad/Wendy</v>
          </cell>
          <cell r="P1393" t="str">
            <v>B-6-136</v>
          </cell>
          <cell r="Q1393">
            <v>2200</v>
          </cell>
          <cell r="R1393" t="str">
            <v>2013-30-May</v>
          </cell>
          <cell r="T1393">
            <v>19</v>
          </cell>
          <cell r="U1393">
            <v>41408</v>
          </cell>
          <cell r="V1393">
            <v>0</v>
          </cell>
          <cell r="Y1393">
            <v>2200</v>
          </cell>
        </row>
        <row r="1394">
          <cell r="E1394">
            <v>11070</v>
          </cell>
          <cell r="F1394" t="str">
            <v>h - Anulado</v>
          </cell>
          <cell r="G1394" t="str">
            <v>13 06</v>
          </cell>
          <cell r="I1394" t="str">
            <v>Anulado</v>
          </cell>
          <cell r="J1394">
            <v>0</v>
          </cell>
          <cell r="K1394">
            <v>0</v>
          </cell>
          <cell r="L1394">
            <v>0</v>
          </cell>
          <cell r="M1394">
            <v>0</v>
          </cell>
          <cell r="N1394">
            <v>19</v>
          </cell>
          <cell r="O1394">
            <v>0</v>
          </cell>
          <cell r="P1394">
            <v>0</v>
          </cell>
          <cell r="Q1394">
            <v>0</v>
          </cell>
          <cell r="R1394">
            <v>0</v>
          </cell>
          <cell r="T1394">
            <v>19</v>
          </cell>
          <cell r="U1394">
            <v>41408</v>
          </cell>
          <cell r="V1394">
            <v>0</v>
          </cell>
          <cell r="Y1394">
            <v>0</v>
          </cell>
        </row>
        <row r="1395">
          <cell r="E1395">
            <v>11071</v>
          </cell>
          <cell r="F1395" t="str">
            <v>a - Entregado</v>
          </cell>
          <cell r="G1395" t="str">
            <v>13 05</v>
          </cell>
          <cell r="H1395">
            <v>41416</v>
          </cell>
          <cell r="J1395" t="str">
            <v>Diego Bartos</v>
          </cell>
          <cell r="K1395">
            <v>-4</v>
          </cell>
          <cell r="L1395">
            <v>1.0001487209994051</v>
          </cell>
          <cell r="M1395">
            <v>0</v>
          </cell>
          <cell r="N1395">
            <v>22</v>
          </cell>
          <cell r="O1395" t="str">
            <v>Soledad/Wendy</v>
          </cell>
          <cell r="P1395" t="str">
            <v>B-6-137</v>
          </cell>
          <cell r="Q1395">
            <v>13448</v>
          </cell>
          <cell r="R1395" t="str">
            <v>2013-30-May</v>
          </cell>
          <cell r="T1395">
            <v>22</v>
          </cell>
          <cell r="U1395">
            <v>41429</v>
          </cell>
          <cell r="V1395">
            <v>0</v>
          </cell>
          <cell r="Y1395">
            <v>26896</v>
          </cell>
        </row>
        <row r="1396">
          <cell r="E1396">
            <v>11072</v>
          </cell>
          <cell r="F1396" t="str">
            <v>h - Anulado</v>
          </cell>
          <cell r="G1396" t="str">
            <v>13 06</v>
          </cell>
          <cell r="H1396">
            <v>41452</v>
          </cell>
          <cell r="I1396" t="str">
            <v>Anulado</v>
          </cell>
          <cell r="J1396" t="str">
            <v>BS AS DESIGN</v>
          </cell>
          <cell r="K1396">
            <v>0</v>
          </cell>
          <cell r="L1396">
            <v>0</v>
          </cell>
          <cell r="M1396">
            <v>0</v>
          </cell>
          <cell r="N1396">
            <v>22</v>
          </cell>
          <cell r="O1396" t="str">
            <v>Wendy</v>
          </cell>
          <cell r="P1396">
            <v>0</v>
          </cell>
          <cell r="Q1396">
            <v>0</v>
          </cell>
          <cell r="R1396">
            <v>0</v>
          </cell>
          <cell r="T1396">
            <v>22</v>
          </cell>
          <cell r="U1396">
            <v>41429</v>
          </cell>
          <cell r="V1396">
            <v>0</v>
          </cell>
          <cell r="Y1396">
            <v>0</v>
          </cell>
        </row>
        <row r="1397">
          <cell r="E1397">
            <v>11073</v>
          </cell>
          <cell r="F1397" t="str">
            <v>a - Entregado</v>
          </cell>
          <cell r="G1397" t="str">
            <v>13 05</v>
          </cell>
          <cell r="H1397">
            <v>41407</v>
          </cell>
          <cell r="J1397" t="str">
            <v>Marcia</v>
          </cell>
          <cell r="K1397">
            <v>0</v>
          </cell>
          <cell r="L1397">
            <v>1</v>
          </cell>
          <cell r="M1397">
            <v>0</v>
          </cell>
          <cell r="N1397">
            <v>20</v>
          </cell>
          <cell r="O1397" t="str">
            <v>Soledad/Wendy</v>
          </cell>
          <cell r="P1397">
            <v>0</v>
          </cell>
          <cell r="Q1397">
            <v>0</v>
          </cell>
          <cell r="R1397">
            <v>0</v>
          </cell>
          <cell r="T1397">
            <v>20</v>
          </cell>
          <cell r="U1397">
            <v>41415</v>
          </cell>
          <cell r="V1397">
            <v>0</v>
          </cell>
          <cell r="Y1397">
            <v>872</v>
          </cell>
        </row>
        <row r="1398">
          <cell r="E1398">
            <v>11074</v>
          </cell>
          <cell r="F1398" t="str">
            <v>a - Entregado</v>
          </cell>
          <cell r="G1398" t="str">
            <v>13 05</v>
          </cell>
          <cell r="H1398">
            <v>41414</v>
          </cell>
          <cell r="J1398" t="str">
            <v>Graciela Alba</v>
          </cell>
          <cell r="K1398">
            <v>-740</v>
          </cell>
          <cell r="L1398">
            <v>1.296</v>
          </cell>
          <cell r="M1398">
            <v>0</v>
          </cell>
          <cell r="N1398">
            <v>20</v>
          </cell>
          <cell r="O1398" t="str">
            <v>Soledad/Wendy</v>
          </cell>
          <cell r="P1398" t="str">
            <v>B-6-134</v>
          </cell>
          <cell r="Q1398">
            <v>2500</v>
          </cell>
          <cell r="R1398" t="str">
            <v>2013-30-May</v>
          </cell>
          <cell r="T1398">
            <v>20</v>
          </cell>
          <cell r="U1398">
            <v>41415</v>
          </cell>
          <cell r="V1398">
            <v>0</v>
          </cell>
          <cell r="Y1398">
            <v>2500</v>
          </cell>
        </row>
        <row r="1399">
          <cell r="E1399">
            <v>11075</v>
          </cell>
          <cell r="F1399" t="str">
            <v>a - Entregado</v>
          </cell>
          <cell r="G1399" t="str">
            <v>13 05</v>
          </cell>
          <cell r="H1399">
            <v>41411</v>
          </cell>
          <cell r="J1399" t="str">
            <v>Paula Doff</v>
          </cell>
          <cell r="K1399">
            <v>0</v>
          </cell>
          <cell r="L1399">
            <v>1</v>
          </cell>
          <cell r="M1399">
            <v>0</v>
          </cell>
          <cell r="N1399">
            <v>22</v>
          </cell>
          <cell r="O1399" t="str">
            <v>Wendy</v>
          </cell>
          <cell r="P1399">
            <v>0</v>
          </cell>
          <cell r="Q1399">
            <v>0</v>
          </cell>
          <cell r="R1399">
            <v>0</v>
          </cell>
          <cell r="T1399">
            <v>22</v>
          </cell>
          <cell r="U1399">
            <v>41429</v>
          </cell>
          <cell r="V1399">
            <v>0</v>
          </cell>
          <cell r="Y1399">
            <v>1760</v>
          </cell>
        </row>
        <row r="1400">
          <cell r="E1400">
            <v>11076</v>
          </cell>
          <cell r="F1400" t="str">
            <v>a - Entregado</v>
          </cell>
          <cell r="G1400" t="str">
            <v>13 06</v>
          </cell>
          <cell r="H1400">
            <v>41454</v>
          </cell>
          <cell r="I1400" t="str">
            <v>NC</v>
          </cell>
          <cell r="J1400" t="str">
            <v>Silvia Baudon</v>
          </cell>
          <cell r="K1400">
            <v>-1.2100000000000364</v>
          </cell>
          <cell r="L1400">
            <v>1.0002905162064826</v>
          </cell>
          <cell r="M1400">
            <v>0</v>
          </cell>
          <cell r="N1400">
            <v>22</v>
          </cell>
          <cell r="O1400" t="str">
            <v>Wendy</v>
          </cell>
          <cell r="P1400">
            <v>0</v>
          </cell>
          <cell r="Q1400">
            <v>0</v>
          </cell>
          <cell r="R1400">
            <v>0</v>
          </cell>
          <cell r="T1400">
            <v>22</v>
          </cell>
          <cell r="U1400">
            <v>41429</v>
          </cell>
          <cell r="V1400">
            <v>0</v>
          </cell>
          <cell r="Y1400">
            <v>4165</v>
          </cell>
        </row>
        <row r="1401">
          <cell r="E1401">
            <v>11077</v>
          </cell>
          <cell r="F1401" t="str">
            <v>a - Entregado</v>
          </cell>
          <cell r="G1401" t="str">
            <v>13 06</v>
          </cell>
          <cell r="H1401">
            <v>41432</v>
          </cell>
          <cell r="I1401" t="str">
            <v>NC</v>
          </cell>
          <cell r="J1401" t="str">
            <v>Belen Soria</v>
          </cell>
          <cell r="K1401">
            <v>0</v>
          </cell>
          <cell r="L1401">
            <v>0</v>
          </cell>
          <cell r="M1401">
            <v>0</v>
          </cell>
          <cell r="N1401">
            <v>24</v>
          </cell>
          <cell r="O1401" t="str">
            <v>Adrian</v>
          </cell>
          <cell r="P1401">
            <v>0</v>
          </cell>
          <cell r="Q1401">
            <v>0</v>
          </cell>
          <cell r="R1401">
            <v>0</v>
          </cell>
          <cell r="T1401">
            <v>24</v>
          </cell>
          <cell r="U1401">
            <v>41443</v>
          </cell>
          <cell r="V1401">
            <v>0</v>
          </cell>
          <cell r="Y1401">
            <v>0</v>
          </cell>
        </row>
        <row r="1402">
          <cell r="E1402">
            <v>11078</v>
          </cell>
          <cell r="F1402" t="str">
            <v>a - Entregado</v>
          </cell>
          <cell r="G1402" t="str">
            <v>13 06</v>
          </cell>
          <cell r="H1402">
            <v>41440</v>
          </cell>
          <cell r="I1402" t="str">
            <v>C</v>
          </cell>
          <cell r="J1402" t="str">
            <v>Mariel Altamura</v>
          </cell>
          <cell r="K1402">
            <v>0</v>
          </cell>
          <cell r="L1402">
            <v>1</v>
          </cell>
          <cell r="M1402">
            <v>0</v>
          </cell>
          <cell r="N1402">
            <v>28</v>
          </cell>
          <cell r="O1402" t="str">
            <v>Soledad/Wendy</v>
          </cell>
          <cell r="P1402">
            <v>0</v>
          </cell>
          <cell r="Q1402">
            <v>0</v>
          </cell>
          <cell r="R1402">
            <v>0</v>
          </cell>
          <cell r="T1402">
            <v>28</v>
          </cell>
          <cell r="U1402">
            <v>41471</v>
          </cell>
          <cell r="V1402">
            <v>0</v>
          </cell>
          <cell r="Y1402">
            <v>13000</v>
          </cell>
        </row>
        <row r="1403">
          <cell r="E1403">
            <v>11079</v>
          </cell>
          <cell r="F1403" t="str">
            <v>a - Entregado</v>
          </cell>
          <cell r="G1403" t="str">
            <v>13 08</v>
          </cell>
          <cell r="H1403">
            <v>41488</v>
          </cell>
          <cell r="I1403" t="str">
            <v>NC</v>
          </cell>
          <cell r="J1403" t="str">
            <v>Rosana Benasso</v>
          </cell>
          <cell r="K1403">
            <v>0</v>
          </cell>
          <cell r="L1403">
            <v>1</v>
          </cell>
          <cell r="M1403">
            <v>0</v>
          </cell>
          <cell r="N1403">
            <v>28</v>
          </cell>
          <cell r="O1403" t="str">
            <v>Soledad/Wendy</v>
          </cell>
          <cell r="P1403">
            <v>0</v>
          </cell>
          <cell r="Q1403">
            <v>0</v>
          </cell>
          <cell r="R1403">
            <v>0</v>
          </cell>
          <cell r="T1403">
            <v>28</v>
          </cell>
          <cell r="U1403">
            <v>41471</v>
          </cell>
          <cell r="V1403">
            <v>0</v>
          </cell>
          <cell r="Y1403">
            <v>34900</v>
          </cell>
        </row>
        <row r="1404">
          <cell r="E1404">
            <v>11080</v>
          </cell>
          <cell r="F1404" t="str">
            <v>a - Entregado</v>
          </cell>
          <cell r="G1404" t="str">
            <v>13 05</v>
          </cell>
          <cell r="H1404">
            <v>41409</v>
          </cell>
          <cell r="J1404" t="str">
            <v>Romina Cukierman</v>
          </cell>
          <cell r="K1404">
            <v>0</v>
          </cell>
          <cell r="L1404">
            <v>1</v>
          </cell>
          <cell r="M1404">
            <v>0</v>
          </cell>
          <cell r="N1404">
            <v>20</v>
          </cell>
          <cell r="O1404" t="str">
            <v>Marcelo</v>
          </cell>
          <cell r="P1404">
            <v>0</v>
          </cell>
          <cell r="Q1404">
            <v>0</v>
          </cell>
          <cell r="R1404">
            <v>0</v>
          </cell>
          <cell r="T1404">
            <v>20</v>
          </cell>
          <cell r="U1404">
            <v>41415</v>
          </cell>
          <cell r="V1404">
            <v>0</v>
          </cell>
          <cell r="Y1404">
            <v>900</v>
          </cell>
        </row>
        <row r="1405">
          <cell r="E1405">
            <v>11081</v>
          </cell>
          <cell r="F1405" t="str">
            <v>a - Entregado</v>
          </cell>
          <cell r="G1405" t="str">
            <v>13 05</v>
          </cell>
          <cell r="H1405">
            <v>41409</v>
          </cell>
          <cell r="J1405" t="str">
            <v>Claudio Palacios</v>
          </cell>
          <cell r="K1405">
            <v>0</v>
          </cell>
          <cell r="L1405">
            <v>1</v>
          </cell>
          <cell r="M1405">
            <v>0</v>
          </cell>
          <cell r="N1405">
            <v>20</v>
          </cell>
          <cell r="O1405" t="str">
            <v>Marcelo</v>
          </cell>
          <cell r="P1405">
            <v>0</v>
          </cell>
          <cell r="Q1405">
            <v>0</v>
          </cell>
          <cell r="R1405">
            <v>0</v>
          </cell>
          <cell r="T1405">
            <v>20</v>
          </cell>
          <cell r="U1405">
            <v>41415</v>
          </cell>
          <cell r="V1405">
            <v>0</v>
          </cell>
          <cell r="Y1405">
            <v>450</v>
          </cell>
        </row>
        <row r="1406">
          <cell r="E1406">
            <v>11082</v>
          </cell>
          <cell r="F1406" t="str">
            <v>a - Entregado</v>
          </cell>
          <cell r="G1406" t="str">
            <v>13 07</v>
          </cell>
          <cell r="H1406">
            <v>41478</v>
          </cell>
          <cell r="I1406" t="str">
            <v>NC</v>
          </cell>
          <cell r="J1406" t="str">
            <v>Analia Monfazani</v>
          </cell>
          <cell r="K1406">
            <v>0</v>
          </cell>
          <cell r="L1406">
            <v>1</v>
          </cell>
          <cell r="M1406">
            <v>0</v>
          </cell>
          <cell r="N1406">
            <v>29</v>
          </cell>
          <cell r="O1406" t="str">
            <v>Wendy</v>
          </cell>
          <cell r="P1406" t="str">
            <v>b-5-174</v>
          </cell>
          <cell r="Q1406">
            <v>24845</v>
          </cell>
          <cell r="R1406" t="str">
            <v>18/7</v>
          </cell>
          <cell r="T1406">
            <v>29</v>
          </cell>
          <cell r="U1406">
            <v>41478</v>
          </cell>
          <cell r="V1406">
            <v>0</v>
          </cell>
          <cell r="Y1406">
            <v>24845</v>
          </cell>
        </row>
        <row r="1407">
          <cell r="E1407">
            <v>11083</v>
          </cell>
          <cell r="F1407" t="str">
            <v>a - Entregado</v>
          </cell>
          <cell r="G1407" t="str">
            <v>13 08</v>
          </cell>
          <cell r="H1407">
            <v>41510</v>
          </cell>
          <cell r="I1407" t="str">
            <v>NC</v>
          </cell>
          <cell r="J1407" t="str">
            <v>Julieta Gallea</v>
          </cell>
          <cell r="K1407">
            <v>0</v>
          </cell>
          <cell r="L1407">
            <v>1</v>
          </cell>
          <cell r="M1407">
            <v>0</v>
          </cell>
          <cell r="N1407">
            <v>29</v>
          </cell>
          <cell r="O1407" t="str">
            <v>Wendy</v>
          </cell>
          <cell r="P1407">
            <v>0</v>
          </cell>
          <cell r="Q1407">
            <v>0</v>
          </cell>
          <cell r="R1407">
            <v>0</v>
          </cell>
          <cell r="T1407">
            <v>29</v>
          </cell>
          <cell r="U1407">
            <v>41478</v>
          </cell>
          <cell r="V1407">
            <v>0</v>
          </cell>
          <cell r="Y1407">
            <v>16000</v>
          </cell>
        </row>
        <row r="1408">
          <cell r="E1408">
            <v>11084</v>
          </cell>
          <cell r="F1408" t="str">
            <v>a - Entregado</v>
          </cell>
          <cell r="G1408" t="str">
            <v>13 05</v>
          </cell>
          <cell r="H1408">
            <v>41418</v>
          </cell>
          <cell r="J1408" t="str">
            <v>Romina Cukierman</v>
          </cell>
          <cell r="K1408">
            <v>-300</v>
          </cell>
          <cell r="L1408">
            <v>1.0352941176470589</v>
          </cell>
          <cell r="M1408">
            <v>0</v>
          </cell>
          <cell r="N1408">
            <v>21</v>
          </cell>
          <cell r="O1408" t="str">
            <v>Marcelo</v>
          </cell>
          <cell r="P1408" t="str">
            <v>B-6-131</v>
          </cell>
          <cell r="Q1408">
            <v>8500</v>
          </cell>
          <cell r="R1408" t="str">
            <v>2013-30-May</v>
          </cell>
          <cell r="T1408">
            <v>21</v>
          </cell>
          <cell r="U1408">
            <v>41422</v>
          </cell>
          <cell r="V1408">
            <v>0</v>
          </cell>
          <cell r="Y1408">
            <v>8500</v>
          </cell>
        </row>
        <row r="1409">
          <cell r="E1409">
            <v>11085</v>
          </cell>
          <cell r="F1409" t="str">
            <v>a - Entregado</v>
          </cell>
          <cell r="G1409" t="str">
            <v>13 07</v>
          </cell>
          <cell r="H1409">
            <v>41480</v>
          </cell>
          <cell r="I1409" t="str">
            <v>NC</v>
          </cell>
          <cell r="J1409" t="str">
            <v>Etelvina Salgado</v>
          </cell>
          <cell r="K1409">
            <v>-3400</v>
          </cell>
          <cell r="L1409">
            <v>1.7555555555555555</v>
          </cell>
          <cell r="M1409">
            <v>0</v>
          </cell>
          <cell r="N1409">
            <v>23</v>
          </cell>
          <cell r="O1409" t="str">
            <v>Soledad/Wendy</v>
          </cell>
          <cell r="P1409">
            <v>0</v>
          </cell>
          <cell r="Q1409">
            <v>0</v>
          </cell>
          <cell r="R1409">
            <v>0</v>
          </cell>
          <cell r="T1409">
            <v>23</v>
          </cell>
          <cell r="U1409">
            <v>41436</v>
          </cell>
          <cell r="V1409">
            <v>0</v>
          </cell>
          <cell r="Y1409">
            <v>4500</v>
          </cell>
        </row>
        <row r="1410">
          <cell r="E1410">
            <v>11086</v>
          </cell>
          <cell r="F1410" t="str">
            <v>a - Entregado</v>
          </cell>
          <cell r="G1410" t="str">
            <v>13 05</v>
          </cell>
          <cell r="H1410">
            <v>41416</v>
          </cell>
          <cell r="J1410" t="str">
            <v>Lextur Alfonsino</v>
          </cell>
          <cell r="K1410">
            <v>0</v>
          </cell>
          <cell r="L1410">
            <v>1</v>
          </cell>
          <cell r="M1410">
            <v>0</v>
          </cell>
          <cell r="N1410">
            <v>21</v>
          </cell>
          <cell r="O1410" t="str">
            <v>Marcelo</v>
          </cell>
          <cell r="P1410" t="str">
            <v>B-6-133</v>
          </cell>
          <cell r="Q1410">
            <v>5200</v>
          </cell>
          <cell r="R1410" t="str">
            <v>2013-30-May</v>
          </cell>
          <cell r="T1410">
            <v>21</v>
          </cell>
          <cell r="U1410">
            <v>41422</v>
          </cell>
          <cell r="V1410">
            <v>0</v>
          </cell>
          <cell r="Y1410">
            <v>5200</v>
          </cell>
        </row>
        <row r="1411">
          <cell r="E1411">
            <v>11087</v>
          </cell>
          <cell r="F1411" t="str">
            <v>a - Entregado</v>
          </cell>
          <cell r="G1411" t="str">
            <v>13 05</v>
          </cell>
          <cell r="J1411" t="str">
            <v>Gustavo Kairus</v>
          </cell>
          <cell r="K1411">
            <v>0</v>
          </cell>
          <cell r="L1411">
            <v>1</v>
          </cell>
          <cell r="M1411">
            <v>0</v>
          </cell>
          <cell r="N1411">
            <v>21</v>
          </cell>
          <cell r="O1411" t="str">
            <v>Soledad/Wendy</v>
          </cell>
          <cell r="P1411">
            <v>0</v>
          </cell>
          <cell r="Q1411">
            <v>0</v>
          </cell>
          <cell r="R1411">
            <v>0</v>
          </cell>
          <cell r="T1411">
            <v>21</v>
          </cell>
          <cell r="U1411">
            <v>41422</v>
          </cell>
          <cell r="V1411">
            <v>0</v>
          </cell>
          <cell r="Y1411">
            <v>1872</v>
          </cell>
        </row>
        <row r="1412">
          <cell r="E1412">
            <v>11088</v>
          </cell>
          <cell r="F1412" t="str">
            <v>a - Entregado</v>
          </cell>
          <cell r="G1412" t="str">
            <v>13 06</v>
          </cell>
          <cell r="H1412">
            <v>41432</v>
          </cell>
          <cell r="I1412" t="str">
            <v>C</v>
          </cell>
          <cell r="J1412" t="str">
            <v>Gustavo Kairus</v>
          </cell>
          <cell r="K1412">
            <v>0</v>
          </cell>
          <cell r="L1412">
            <v>1</v>
          </cell>
          <cell r="M1412">
            <v>0</v>
          </cell>
          <cell r="N1412">
            <v>23</v>
          </cell>
          <cell r="O1412" t="str">
            <v>Soledad/Wendy</v>
          </cell>
          <cell r="P1412">
            <v>0</v>
          </cell>
          <cell r="Q1412">
            <v>0</v>
          </cell>
          <cell r="R1412">
            <v>0</v>
          </cell>
          <cell r="T1412">
            <v>23</v>
          </cell>
          <cell r="U1412">
            <v>41436</v>
          </cell>
          <cell r="V1412">
            <v>0</v>
          </cell>
          <cell r="Y1412">
            <v>1760</v>
          </cell>
        </row>
        <row r="1413">
          <cell r="E1413">
            <v>11089</v>
          </cell>
          <cell r="F1413" t="str">
            <v>a - Entregado</v>
          </cell>
          <cell r="G1413" t="str">
            <v>13 07</v>
          </cell>
          <cell r="H1413">
            <v>41475</v>
          </cell>
          <cell r="I1413" t="str">
            <v>NC</v>
          </cell>
          <cell r="J1413" t="str">
            <v>Laura Irrazabal</v>
          </cell>
          <cell r="K1413">
            <v>0</v>
          </cell>
          <cell r="L1413">
            <v>1</v>
          </cell>
          <cell r="M1413">
            <v>0</v>
          </cell>
          <cell r="N1413">
            <v>29</v>
          </cell>
          <cell r="O1413" t="str">
            <v>Wendy</v>
          </cell>
          <cell r="P1413" t="str">
            <v>b-5-171</v>
          </cell>
          <cell r="Q1413">
            <v>12500</v>
          </cell>
          <cell r="R1413" t="str">
            <v>17/7</v>
          </cell>
          <cell r="T1413">
            <v>29</v>
          </cell>
          <cell r="U1413">
            <v>41478</v>
          </cell>
          <cell r="V1413">
            <v>0</v>
          </cell>
          <cell r="Y1413">
            <v>12500</v>
          </cell>
        </row>
        <row r="1414">
          <cell r="E1414">
            <v>11090</v>
          </cell>
          <cell r="F1414" t="str">
            <v>a - Entregado</v>
          </cell>
          <cell r="G1414" t="str">
            <v>13 06</v>
          </cell>
          <cell r="H1414">
            <v>41432</v>
          </cell>
          <cell r="I1414" t="str">
            <v>NC</v>
          </cell>
          <cell r="J1414" t="str">
            <v>Karina Metti</v>
          </cell>
          <cell r="K1414">
            <v>0</v>
          </cell>
          <cell r="L1414">
            <v>1</v>
          </cell>
          <cell r="M1414">
            <v>0</v>
          </cell>
          <cell r="N1414">
            <v>23</v>
          </cell>
          <cell r="O1414" t="str">
            <v>Wendy</v>
          </cell>
          <cell r="P1414" t="str">
            <v>B-5-137</v>
          </cell>
          <cell r="Q1414">
            <v>11300</v>
          </cell>
          <cell r="R1414" t="str">
            <v>2013-07-Jun</v>
          </cell>
          <cell r="T1414">
            <v>23</v>
          </cell>
          <cell r="U1414">
            <v>41436</v>
          </cell>
          <cell r="V1414">
            <v>0</v>
          </cell>
          <cell r="Y1414">
            <v>12300</v>
          </cell>
        </row>
        <row r="1415">
          <cell r="E1415">
            <v>11091</v>
          </cell>
          <cell r="F1415" t="str">
            <v>a - Entregado</v>
          </cell>
          <cell r="G1415" t="str">
            <v>13 07</v>
          </cell>
          <cell r="H1415">
            <v>41470</v>
          </cell>
          <cell r="I1415" t="str">
            <v>C</v>
          </cell>
          <cell r="J1415" t="str">
            <v>Alejandra Larreguy</v>
          </cell>
          <cell r="K1415">
            <v>0</v>
          </cell>
          <cell r="L1415">
            <v>1</v>
          </cell>
          <cell r="M1415">
            <v>0</v>
          </cell>
          <cell r="N1415">
            <v>25</v>
          </cell>
          <cell r="O1415" t="str">
            <v>Soledad</v>
          </cell>
          <cell r="P1415">
            <v>0</v>
          </cell>
          <cell r="Q1415">
            <v>0</v>
          </cell>
          <cell r="R1415">
            <v>0</v>
          </cell>
          <cell r="T1415">
            <v>25</v>
          </cell>
          <cell r="U1415">
            <v>41450</v>
          </cell>
          <cell r="V1415">
            <v>0</v>
          </cell>
          <cell r="Y1415">
            <v>4192</v>
          </cell>
        </row>
        <row r="1416">
          <cell r="E1416">
            <v>11092</v>
          </cell>
          <cell r="F1416" t="str">
            <v>a - Entregado</v>
          </cell>
          <cell r="G1416" t="str">
            <v>13 05</v>
          </cell>
          <cell r="H1416">
            <v>41418</v>
          </cell>
          <cell r="J1416" t="str">
            <v>Silvina Fernandez</v>
          </cell>
          <cell r="K1416">
            <v>0</v>
          </cell>
          <cell r="L1416">
            <v>1</v>
          </cell>
          <cell r="M1416">
            <v>0</v>
          </cell>
          <cell r="N1416">
            <v>21</v>
          </cell>
          <cell r="O1416" t="str">
            <v>Soledad</v>
          </cell>
          <cell r="P1416">
            <v>0</v>
          </cell>
          <cell r="Q1416">
            <v>0</v>
          </cell>
          <cell r="R1416">
            <v>0</v>
          </cell>
          <cell r="T1416">
            <v>21</v>
          </cell>
          <cell r="U1416">
            <v>41422</v>
          </cell>
          <cell r="V1416">
            <v>0</v>
          </cell>
          <cell r="Y1416">
            <v>476</v>
          </cell>
        </row>
        <row r="1417">
          <cell r="E1417">
            <v>11093</v>
          </cell>
          <cell r="F1417" t="str">
            <v>a - Entregado</v>
          </cell>
          <cell r="G1417" t="str">
            <v>13 08</v>
          </cell>
          <cell r="H1417">
            <v>41509</v>
          </cell>
          <cell r="I1417" t="str">
            <v>NC</v>
          </cell>
          <cell r="J1417" t="str">
            <v>Daniel Beletsky</v>
          </cell>
          <cell r="K1417">
            <v>0</v>
          </cell>
          <cell r="L1417">
            <v>1</v>
          </cell>
          <cell r="M1417">
            <v>0</v>
          </cell>
          <cell r="N1417">
            <v>29</v>
          </cell>
          <cell r="O1417" t="str">
            <v>Soledad/Wendy</v>
          </cell>
          <cell r="P1417">
            <v>0</v>
          </cell>
          <cell r="Q1417">
            <v>0</v>
          </cell>
          <cell r="R1417">
            <v>0</v>
          </cell>
          <cell r="T1417">
            <v>29</v>
          </cell>
          <cell r="U1417">
            <v>41478</v>
          </cell>
          <cell r="V1417">
            <v>0</v>
          </cell>
          <cell r="Y1417">
            <v>25900</v>
          </cell>
        </row>
        <row r="1418">
          <cell r="E1418">
            <v>11094</v>
          </cell>
          <cell r="F1418" t="str">
            <v>a - Entregado</v>
          </cell>
          <cell r="G1418" t="str">
            <v>13 05</v>
          </cell>
          <cell r="H1418">
            <v>41423</v>
          </cell>
          <cell r="I1418" t="str">
            <v>C</v>
          </cell>
          <cell r="J1418" t="str">
            <v>Esqueila Cania</v>
          </cell>
          <cell r="K1418">
            <v>0</v>
          </cell>
          <cell r="L1418">
            <v>1</v>
          </cell>
          <cell r="M1418">
            <v>0</v>
          </cell>
          <cell r="N1418">
            <v>23</v>
          </cell>
          <cell r="O1418" t="str">
            <v>Soledad</v>
          </cell>
          <cell r="P1418">
            <v>0</v>
          </cell>
          <cell r="Q1418">
            <v>0</v>
          </cell>
          <cell r="R1418">
            <v>0</v>
          </cell>
          <cell r="T1418">
            <v>23</v>
          </cell>
          <cell r="U1418">
            <v>41436</v>
          </cell>
          <cell r="V1418">
            <v>0</v>
          </cell>
          <cell r="Y1418">
            <v>1760</v>
          </cell>
        </row>
        <row r="1419">
          <cell r="E1419">
            <v>11095</v>
          </cell>
          <cell r="F1419" t="str">
            <v>a - Entregado</v>
          </cell>
          <cell r="G1419" t="str">
            <v>13 06</v>
          </cell>
          <cell r="H1419">
            <v>41432</v>
          </cell>
          <cell r="I1419" t="str">
            <v>C</v>
          </cell>
          <cell r="J1419" t="str">
            <v>Patricia Arteaga</v>
          </cell>
          <cell r="K1419">
            <v>-229</v>
          </cell>
          <cell r="L1419">
            <v>1.0488272921108741</v>
          </cell>
          <cell r="M1419">
            <v>0</v>
          </cell>
          <cell r="N1419">
            <v>24</v>
          </cell>
          <cell r="O1419" t="str">
            <v>Soledad</v>
          </cell>
          <cell r="P1419">
            <v>0</v>
          </cell>
          <cell r="Q1419">
            <v>0</v>
          </cell>
          <cell r="R1419">
            <v>0</v>
          </cell>
          <cell r="T1419">
            <v>24</v>
          </cell>
          <cell r="U1419">
            <v>41443</v>
          </cell>
          <cell r="V1419">
            <v>0</v>
          </cell>
          <cell r="Y1419">
            <v>4690</v>
          </cell>
        </row>
        <row r="1420">
          <cell r="E1420">
            <v>11096</v>
          </cell>
          <cell r="F1420" t="str">
            <v>a - Entregado</v>
          </cell>
          <cell r="G1420" t="str">
            <v>13 08</v>
          </cell>
          <cell r="H1420">
            <v>41503</v>
          </cell>
          <cell r="I1420" t="str">
            <v>NC</v>
          </cell>
          <cell r="J1420" t="str">
            <v>Solange Agterberg</v>
          </cell>
          <cell r="K1420">
            <v>0</v>
          </cell>
          <cell r="L1420">
            <v>1</v>
          </cell>
          <cell r="M1420">
            <v>0</v>
          </cell>
          <cell r="N1420">
            <v>25</v>
          </cell>
          <cell r="O1420" t="str">
            <v>Soledad/Wendy</v>
          </cell>
          <cell r="P1420">
            <v>0</v>
          </cell>
          <cell r="Q1420">
            <v>0</v>
          </cell>
          <cell r="R1420">
            <v>0</v>
          </cell>
          <cell r="T1420">
            <v>25</v>
          </cell>
          <cell r="U1420">
            <v>41450</v>
          </cell>
          <cell r="V1420">
            <v>0</v>
          </cell>
          <cell r="Y1420">
            <v>39000</v>
          </cell>
        </row>
        <row r="1421">
          <cell r="E1421">
            <v>11097</v>
          </cell>
          <cell r="F1421" t="str">
            <v>a - Entregado</v>
          </cell>
          <cell r="G1421" t="str">
            <v>13 06</v>
          </cell>
          <cell r="H1421">
            <v>41437</v>
          </cell>
          <cell r="I1421" t="str">
            <v>C</v>
          </cell>
          <cell r="J1421" t="str">
            <v>Pedro Larghi</v>
          </cell>
          <cell r="K1421">
            <v>0</v>
          </cell>
          <cell r="L1421">
            <v>1</v>
          </cell>
          <cell r="M1421">
            <v>0</v>
          </cell>
          <cell r="N1421">
            <v>25</v>
          </cell>
          <cell r="O1421" t="str">
            <v>Soledad/Wendy</v>
          </cell>
          <cell r="P1421">
            <v>0</v>
          </cell>
          <cell r="Q1421">
            <v>0</v>
          </cell>
          <cell r="R1421">
            <v>0</v>
          </cell>
          <cell r="T1421">
            <v>25</v>
          </cell>
          <cell r="U1421">
            <v>41450</v>
          </cell>
          <cell r="V1421">
            <v>0</v>
          </cell>
          <cell r="Y1421">
            <v>3940</v>
          </cell>
        </row>
        <row r="1422">
          <cell r="E1422">
            <v>11098</v>
          </cell>
          <cell r="F1422" t="str">
            <v>a - Entregado</v>
          </cell>
          <cell r="G1422" t="str">
            <v>13 05</v>
          </cell>
          <cell r="H1422">
            <v>41422</v>
          </cell>
          <cell r="I1422" t="str">
            <v>C</v>
          </cell>
          <cell r="J1422" t="str">
            <v>Alfredo Casanova</v>
          </cell>
          <cell r="K1422">
            <v>0</v>
          </cell>
          <cell r="L1422">
            <v>1</v>
          </cell>
          <cell r="M1422">
            <v>0</v>
          </cell>
          <cell r="N1422">
            <v>22</v>
          </cell>
          <cell r="O1422" t="str">
            <v>Outlet</v>
          </cell>
          <cell r="P1422">
            <v>0</v>
          </cell>
          <cell r="Q1422">
            <v>0</v>
          </cell>
          <cell r="R1422">
            <v>0</v>
          </cell>
          <cell r="T1422">
            <v>22</v>
          </cell>
          <cell r="U1422">
            <v>41429</v>
          </cell>
          <cell r="V1422">
            <v>0</v>
          </cell>
          <cell r="Y1422">
            <v>1900</v>
          </cell>
        </row>
        <row r="1423">
          <cell r="E1423">
            <v>11099</v>
          </cell>
          <cell r="F1423" t="str">
            <v>a - Entregado</v>
          </cell>
          <cell r="G1423" t="str">
            <v>13 06</v>
          </cell>
          <cell r="H1423">
            <v>41432</v>
          </cell>
          <cell r="I1423" t="str">
            <v>C</v>
          </cell>
          <cell r="J1423" t="str">
            <v>Valeria Montagnani</v>
          </cell>
          <cell r="K1423">
            <v>-550</v>
          </cell>
          <cell r="L1423">
            <v>1.3333333333333333</v>
          </cell>
          <cell r="M1423">
            <v>0</v>
          </cell>
          <cell r="N1423">
            <v>24</v>
          </cell>
          <cell r="O1423" t="str">
            <v>Wendy</v>
          </cell>
          <cell r="P1423">
            <v>0</v>
          </cell>
          <cell r="Q1423">
            <v>0</v>
          </cell>
          <cell r="R1423">
            <v>0</v>
          </cell>
          <cell r="T1423">
            <v>24</v>
          </cell>
          <cell r="U1423">
            <v>41443</v>
          </cell>
          <cell r="V1423">
            <v>0</v>
          </cell>
          <cell r="Y1423">
            <v>1650</v>
          </cell>
        </row>
        <row r="1424">
          <cell r="E1424">
            <v>11100</v>
          </cell>
          <cell r="F1424" t="str">
            <v>a - Entregado</v>
          </cell>
          <cell r="G1424" t="str">
            <v>13 06</v>
          </cell>
          <cell r="H1424">
            <v>41432</v>
          </cell>
          <cell r="I1424" t="str">
            <v>C</v>
          </cell>
          <cell r="J1424" t="str">
            <v>Flavio Antunez</v>
          </cell>
          <cell r="K1424">
            <v>0</v>
          </cell>
          <cell r="L1424">
            <v>1</v>
          </cell>
          <cell r="M1424">
            <v>0</v>
          </cell>
          <cell r="N1424">
            <v>24</v>
          </cell>
          <cell r="O1424" t="str">
            <v>Soledad</v>
          </cell>
          <cell r="P1424">
            <v>0</v>
          </cell>
          <cell r="Q1424">
            <v>0</v>
          </cell>
          <cell r="R1424">
            <v>0</v>
          </cell>
          <cell r="T1424">
            <v>24</v>
          </cell>
          <cell r="U1424">
            <v>41443</v>
          </cell>
          <cell r="V1424">
            <v>0</v>
          </cell>
          <cell r="Y1424">
            <v>1760</v>
          </cell>
        </row>
        <row r="1425">
          <cell r="E1425">
            <v>11101</v>
          </cell>
          <cell r="F1425" t="str">
            <v>a - Entregado</v>
          </cell>
          <cell r="G1425" t="str">
            <v>13 08</v>
          </cell>
          <cell r="H1425">
            <v>41503</v>
          </cell>
          <cell r="I1425" t="str">
            <v>NC</v>
          </cell>
          <cell r="J1425" t="str">
            <v>Juan Pablo Ruggieri</v>
          </cell>
          <cell r="K1425">
            <v>0</v>
          </cell>
          <cell r="L1425">
            <v>1</v>
          </cell>
          <cell r="M1425">
            <v>0</v>
          </cell>
          <cell r="N1425">
            <v>29</v>
          </cell>
          <cell r="O1425" t="str">
            <v>Soledad/Wendy</v>
          </cell>
          <cell r="P1425">
            <v>0</v>
          </cell>
          <cell r="Q1425">
            <v>0</v>
          </cell>
          <cell r="R1425">
            <v>0</v>
          </cell>
          <cell r="T1425">
            <v>29</v>
          </cell>
          <cell r="U1425">
            <v>41478</v>
          </cell>
          <cell r="V1425">
            <v>0</v>
          </cell>
          <cell r="Y1425">
            <v>23000</v>
          </cell>
        </row>
        <row r="1426">
          <cell r="E1426">
            <v>11102</v>
          </cell>
          <cell r="F1426" t="str">
            <v>a - Entregado</v>
          </cell>
          <cell r="G1426" t="str">
            <v>13 09</v>
          </cell>
          <cell r="H1426">
            <v>41543</v>
          </cell>
          <cell r="I1426" t="str">
            <v>NC</v>
          </cell>
          <cell r="J1426" t="str">
            <v>Veronica Testa Igea</v>
          </cell>
          <cell r="K1426">
            <v>0</v>
          </cell>
          <cell r="L1426">
            <v>1</v>
          </cell>
          <cell r="M1426">
            <v>0</v>
          </cell>
          <cell r="N1426">
            <v>26</v>
          </cell>
          <cell r="O1426" t="str">
            <v>Soledad/Wendy</v>
          </cell>
          <cell r="P1426">
            <v>0</v>
          </cell>
          <cell r="Q1426">
            <v>0</v>
          </cell>
          <cell r="R1426">
            <v>0</v>
          </cell>
          <cell r="T1426">
            <v>26</v>
          </cell>
          <cell r="U1426">
            <v>41457</v>
          </cell>
          <cell r="V1426">
            <v>0</v>
          </cell>
          <cell r="Y1426">
            <v>45300</v>
          </cell>
        </row>
        <row r="1427">
          <cell r="E1427">
            <v>11103</v>
          </cell>
          <cell r="F1427" t="str">
            <v>a - Entregado</v>
          </cell>
          <cell r="G1427" t="str">
            <v>13 06</v>
          </cell>
          <cell r="H1427">
            <v>41430</v>
          </cell>
          <cell r="I1427" t="str">
            <v>C</v>
          </cell>
          <cell r="J1427" t="str">
            <v>Alvaro Diaz</v>
          </cell>
          <cell r="K1427">
            <v>0</v>
          </cell>
          <cell r="L1427">
            <v>1</v>
          </cell>
          <cell r="M1427">
            <v>0</v>
          </cell>
          <cell r="N1427">
            <v>24</v>
          </cell>
          <cell r="O1427" t="str">
            <v>Wendy</v>
          </cell>
          <cell r="P1427">
            <v>0</v>
          </cell>
          <cell r="Q1427">
            <v>0</v>
          </cell>
          <cell r="R1427">
            <v>0</v>
          </cell>
          <cell r="T1427">
            <v>24</v>
          </cell>
          <cell r="U1427">
            <v>41443</v>
          </cell>
          <cell r="V1427">
            <v>0</v>
          </cell>
          <cell r="Y1427">
            <v>3090</v>
          </cell>
        </row>
        <row r="1428">
          <cell r="E1428">
            <v>11104</v>
          </cell>
          <cell r="F1428" t="str">
            <v>a - Entregado</v>
          </cell>
          <cell r="G1428" t="str">
            <v>13 05</v>
          </cell>
          <cell r="H1428">
            <v>41422</v>
          </cell>
          <cell r="I1428" t="str">
            <v>C</v>
          </cell>
          <cell r="J1428" t="str">
            <v>nn</v>
          </cell>
          <cell r="K1428">
            <v>0</v>
          </cell>
          <cell r="L1428">
            <v>1</v>
          </cell>
          <cell r="M1428">
            <v>0</v>
          </cell>
          <cell r="N1428">
            <v>21</v>
          </cell>
          <cell r="O1428" t="str">
            <v>Soledad/Wendy</v>
          </cell>
          <cell r="P1428">
            <v>0</v>
          </cell>
          <cell r="Q1428">
            <v>0</v>
          </cell>
          <cell r="R1428">
            <v>0</v>
          </cell>
          <cell r="T1428">
            <v>21</v>
          </cell>
          <cell r="U1428">
            <v>41422</v>
          </cell>
          <cell r="V1428">
            <v>0</v>
          </cell>
          <cell r="Y1428">
            <v>900</v>
          </cell>
        </row>
        <row r="1429">
          <cell r="E1429">
            <v>11105</v>
          </cell>
          <cell r="F1429" t="str">
            <v>a - Entregado</v>
          </cell>
          <cell r="G1429" t="str">
            <v>13 05</v>
          </cell>
          <cell r="I1429" t="str">
            <v>C</v>
          </cell>
          <cell r="J1429" t="str">
            <v>Ampora Arnesto</v>
          </cell>
          <cell r="K1429">
            <v>0</v>
          </cell>
          <cell r="L1429">
            <v>1</v>
          </cell>
          <cell r="M1429">
            <v>0</v>
          </cell>
          <cell r="N1429">
            <v>23</v>
          </cell>
          <cell r="O1429" t="str">
            <v>Outlet</v>
          </cell>
          <cell r="P1429" t="str">
            <v>B-6-139</v>
          </cell>
          <cell r="Q1429">
            <v>2700</v>
          </cell>
          <cell r="R1429" t="str">
            <v>2013-5-Jun</v>
          </cell>
          <cell r="T1429">
            <v>23</v>
          </cell>
          <cell r="U1429">
            <v>41436</v>
          </cell>
          <cell r="V1429">
            <v>0</v>
          </cell>
          <cell r="Y1429">
            <v>2700</v>
          </cell>
        </row>
        <row r="1430">
          <cell r="E1430">
            <v>11106</v>
          </cell>
          <cell r="F1430" t="str">
            <v>h - Anulado</v>
          </cell>
          <cell r="G1430" t="str">
            <v>13 06</v>
          </cell>
          <cell r="H1430">
            <v>41439</v>
          </cell>
          <cell r="I1430" t="str">
            <v>Anulado</v>
          </cell>
          <cell r="J1430" t="str">
            <v>Laura Aragon (anulado)</v>
          </cell>
          <cell r="K1430">
            <v>-100</v>
          </cell>
          <cell r="L1430">
            <v>0</v>
          </cell>
          <cell r="M1430">
            <v>0</v>
          </cell>
          <cell r="N1430">
            <v>25</v>
          </cell>
          <cell r="O1430" t="str">
            <v>Soledad/Wendy</v>
          </cell>
          <cell r="P1430">
            <v>0</v>
          </cell>
          <cell r="Q1430">
            <v>0</v>
          </cell>
          <cell r="R1430">
            <v>0</v>
          </cell>
          <cell r="T1430">
            <v>25</v>
          </cell>
          <cell r="U1430">
            <v>41450</v>
          </cell>
          <cell r="V1430">
            <v>0</v>
          </cell>
          <cell r="Y1430">
            <v>0</v>
          </cell>
        </row>
        <row r="1431">
          <cell r="E1431">
            <v>11107</v>
          </cell>
          <cell r="F1431" t="str">
            <v>a - Entregado</v>
          </cell>
          <cell r="G1431" t="str">
            <v>13 06</v>
          </cell>
          <cell r="H1431">
            <v>41437</v>
          </cell>
          <cell r="I1431" t="str">
            <v>NC</v>
          </cell>
          <cell r="J1431" t="str">
            <v>Paula Martinez</v>
          </cell>
          <cell r="K1431">
            <v>0</v>
          </cell>
          <cell r="L1431">
            <v>1</v>
          </cell>
          <cell r="M1431">
            <v>0</v>
          </cell>
          <cell r="N1431">
            <v>26</v>
          </cell>
          <cell r="O1431" t="str">
            <v>Wendy</v>
          </cell>
          <cell r="P1431" t="str">
            <v>A-5-137</v>
          </cell>
          <cell r="Q1431">
            <v>4500</v>
          </cell>
          <cell r="R1431" t="str">
            <v>2013-1-Jun</v>
          </cell>
          <cell r="T1431">
            <v>26</v>
          </cell>
          <cell r="U1431">
            <v>41457</v>
          </cell>
          <cell r="V1431">
            <v>0</v>
          </cell>
          <cell r="Y1431">
            <v>9000</v>
          </cell>
        </row>
        <row r="1432">
          <cell r="E1432">
            <v>11108</v>
          </cell>
          <cell r="F1432" t="str">
            <v>a - Entregado</v>
          </cell>
          <cell r="G1432" t="str">
            <v>13 06</v>
          </cell>
          <cell r="H1432">
            <v>41454</v>
          </cell>
          <cell r="I1432" t="str">
            <v>C</v>
          </cell>
          <cell r="J1432" t="str">
            <v>Maria Santoro</v>
          </cell>
          <cell r="K1432">
            <v>0</v>
          </cell>
          <cell r="L1432">
            <v>1</v>
          </cell>
          <cell r="M1432">
            <v>0</v>
          </cell>
          <cell r="N1432">
            <v>25</v>
          </cell>
          <cell r="O1432" t="str">
            <v>Wendy</v>
          </cell>
          <cell r="P1432">
            <v>0</v>
          </cell>
          <cell r="Q1432">
            <v>0</v>
          </cell>
          <cell r="R1432">
            <v>0</v>
          </cell>
          <cell r="T1432">
            <v>25</v>
          </cell>
          <cell r="U1432">
            <v>41450</v>
          </cell>
          <cell r="V1432">
            <v>0</v>
          </cell>
          <cell r="Y1432">
            <v>15850</v>
          </cell>
        </row>
        <row r="1433">
          <cell r="E1433">
            <v>11109</v>
          </cell>
          <cell r="F1433" t="str">
            <v>a - Entregado</v>
          </cell>
          <cell r="G1433" t="str">
            <v>13 07</v>
          </cell>
          <cell r="H1433">
            <v>41480</v>
          </cell>
          <cell r="I1433" t="str">
            <v>C</v>
          </cell>
          <cell r="J1433" t="str">
            <v>Carlos Pirronello</v>
          </cell>
          <cell r="K1433">
            <v>0</v>
          </cell>
          <cell r="L1433">
            <v>1</v>
          </cell>
          <cell r="M1433">
            <v>0</v>
          </cell>
          <cell r="N1433">
            <v>31</v>
          </cell>
          <cell r="O1433" t="str">
            <v>Wendy</v>
          </cell>
          <cell r="P1433">
            <v>0</v>
          </cell>
          <cell r="Q1433">
            <v>0</v>
          </cell>
          <cell r="R1433">
            <v>0</v>
          </cell>
          <cell r="T1433">
            <v>31</v>
          </cell>
          <cell r="U1433">
            <v>41492</v>
          </cell>
          <cell r="V1433">
            <v>0</v>
          </cell>
          <cell r="Y1433">
            <v>12400</v>
          </cell>
        </row>
        <row r="1434">
          <cell r="E1434">
            <v>11110</v>
          </cell>
          <cell r="F1434" t="str">
            <v>a - Entregado</v>
          </cell>
          <cell r="G1434" t="str">
            <v>13 06</v>
          </cell>
          <cell r="H1434">
            <v>41454</v>
          </cell>
          <cell r="I1434" t="str">
            <v>C</v>
          </cell>
          <cell r="J1434" t="str">
            <v>Alicia Isola</v>
          </cell>
          <cell r="K1434">
            <v>-100</v>
          </cell>
          <cell r="L1434">
            <v>1.0037140204271124</v>
          </cell>
          <cell r="M1434">
            <v>0</v>
          </cell>
          <cell r="N1434">
            <v>26</v>
          </cell>
          <cell r="O1434" t="str">
            <v>Wendy</v>
          </cell>
          <cell r="P1434" t="str">
            <v>A-6-99</v>
          </cell>
          <cell r="Q1434">
            <v>13462.5</v>
          </cell>
          <cell r="R1434" t="str">
            <v>2013-11-Jun</v>
          </cell>
          <cell r="T1434">
            <v>26</v>
          </cell>
          <cell r="U1434">
            <v>41457</v>
          </cell>
          <cell r="V1434">
            <v>0</v>
          </cell>
          <cell r="Y1434">
            <v>26925</v>
          </cell>
        </row>
        <row r="1435">
          <cell r="E1435">
            <v>11111</v>
          </cell>
          <cell r="F1435" t="str">
            <v>a - Entregado</v>
          </cell>
          <cell r="G1435" t="str">
            <v>13 08</v>
          </cell>
          <cell r="H1435">
            <v>41493</v>
          </cell>
          <cell r="I1435" t="str">
            <v>NC</v>
          </cell>
          <cell r="J1435" t="str">
            <v>Leonardo Rodriguez</v>
          </cell>
          <cell r="K1435">
            <v>0</v>
          </cell>
          <cell r="L1435">
            <v>1</v>
          </cell>
          <cell r="M1435">
            <v>0</v>
          </cell>
          <cell r="N1435">
            <v>26</v>
          </cell>
          <cell r="O1435" t="str">
            <v>Wendy</v>
          </cell>
          <cell r="P1435">
            <v>0</v>
          </cell>
          <cell r="Q1435">
            <v>0</v>
          </cell>
          <cell r="R1435">
            <v>0</v>
          </cell>
          <cell r="T1435">
            <v>26</v>
          </cell>
          <cell r="U1435">
            <v>41457</v>
          </cell>
          <cell r="V1435">
            <v>0</v>
          </cell>
          <cell r="Y1435">
            <v>38000</v>
          </cell>
        </row>
        <row r="1436">
          <cell r="E1436">
            <v>11112</v>
          </cell>
          <cell r="F1436" t="str">
            <v>a - Entregado</v>
          </cell>
          <cell r="G1436" t="str">
            <v>13 07</v>
          </cell>
          <cell r="H1436">
            <v>41475</v>
          </cell>
          <cell r="I1436" t="str">
            <v>NC</v>
          </cell>
          <cell r="J1436" t="str">
            <v>Carolina Syriani</v>
          </cell>
          <cell r="K1436">
            <v>0</v>
          </cell>
          <cell r="L1436">
            <v>1</v>
          </cell>
          <cell r="M1436">
            <v>0</v>
          </cell>
          <cell r="N1436">
            <v>26</v>
          </cell>
          <cell r="O1436" t="str">
            <v>Wendy</v>
          </cell>
          <cell r="P1436">
            <v>0</v>
          </cell>
          <cell r="Q1436">
            <v>0</v>
          </cell>
          <cell r="R1436">
            <v>0</v>
          </cell>
          <cell r="T1436">
            <v>26</v>
          </cell>
          <cell r="U1436">
            <v>41457</v>
          </cell>
          <cell r="V1436">
            <v>0</v>
          </cell>
          <cell r="Y1436">
            <v>22500</v>
          </cell>
        </row>
        <row r="1437">
          <cell r="E1437">
            <v>11113</v>
          </cell>
          <cell r="F1437" t="str">
            <v>a - Entregado</v>
          </cell>
          <cell r="G1437" t="str">
            <v>13 07</v>
          </cell>
          <cell r="H1437">
            <v>41471</v>
          </cell>
          <cell r="I1437" t="str">
            <v>C</v>
          </cell>
          <cell r="J1437" t="str">
            <v>Silvina Pelleriti</v>
          </cell>
          <cell r="K1437">
            <v>0</v>
          </cell>
          <cell r="L1437">
            <v>1</v>
          </cell>
          <cell r="M1437">
            <v>0</v>
          </cell>
          <cell r="N1437">
            <v>26</v>
          </cell>
          <cell r="O1437" t="str">
            <v>Wendy</v>
          </cell>
          <cell r="P1437" t="str">
            <v>b-6-150</v>
          </cell>
          <cell r="Q1437">
            <v>1760</v>
          </cell>
          <cell r="R1437" t="str">
            <v>12/7</v>
          </cell>
          <cell r="T1437">
            <v>26</v>
          </cell>
          <cell r="U1437">
            <v>41457</v>
          </cell>
          <cell r="V1437">
            <v>0</v>
          </cell>
          <cell r="Y1437">
            <v>1760</v>
          </cell>
        </row>
        <row r="1438">
          <cell r="E1438">
            <v>11114</v>
          </cell>
          <cell r="F1438" t="str">
            <v>a - Entregado</v>
          </cell>
          <cell r="G1438" t="str">
            <v>13 07</v>
          </cell>
          <cell r="H1438">
            <v>41458</v>
          </cell>
          <cell r="I1438" t="str">
            <v>C</v>
          </cell>
          <cell r="J1438" t="str">
            <v>Fabian Alsberg</v>
          </cell>
          <cell r="K1438">
            <v>0</v>
          </cell>
          <cell r="L1438">
            <v>1</v>
          </cell>
          <cell r="M1438">
            <v>0</v>
          </cell>
          <cell r="N1438">
            <v>26</v>
          </cell>
          <cell r="O1438" t="str">
            <v>Wendy</v>
          </cell>
          <cell r="P1438">
            <v>0</v>
          </cell>
          <cell r="Q1438">
            <v>0</v>
          </cell>
          <cell r="R1438">
            <v>0</v>
          </cell>
          <cell r="T1438">
            <v>26</v>
          </cell>
          <cell r="U1438">
            <v>41457</v>
          </cell>
          <cell r="V1438">
            <v>0</v>
          </cell>
          <cell r="Y1438">
            <v>10900</v>
          </cell>
        </row>
        <row r="1439">
          <cell r="E1439">
            <v>11115</v>
          </cell>
          <cell r="F1439" t="str">
            <v>a - Entregado</v>
          </cell>
          <cell r="G1439" t="str">
            <v>13 06</v>
          </cell>
          <cell r="H1439">
            <v>41426</v>
          </cell>
          <cell r="I1439" t="str">
            <v>C</v>
          </cell>
          <cell r="J1439" t="str">
            <v>nn</v>
          </cell>
          <cell r="K1439">
            <v>0</v>
          </cell>
          <cell r="L1439">
            <v>1</v>
          </cell>
          <cell r="M1439">
            <v>0</v>
          </cell>
          <cell r="N1439">
            <v>23</v>
          </cell>
          <cell r="O1439" t="str">
            <v>Wendy</v>
          </cell>
          <cell r="P1439" t="str">
            <v>B-5-134</v>
          </cell>
          <cell r="Q1439">
            <v>1760</v>
          </cell>
          <cell r="R1439" t="str">
            <v>2013-01-Jun</v>
          </cell>
          <cell r="T1439">
            <v>23</v>
          </cell>
          <cell r="U1439">
            <v>41436</v>
          </cell>
          <cell r="V1439">
            <v>0</v>
          </cell>
          <cell r="Y1439">
            <v>1760</v>
          </cell>
        </row>
        <row r="1440">
          <cell r="E1440">
            <v>11116</v>
          </cell>
          <cell r="F1440" t="str">
            <v>a - Entregado</v>
          </cell>
          <cell r="G1440" t="str">
            <v>13 06</v>
          </cell>
          <cell r="H1440">
            <v>41451</v>
          </cell>
          <cell r="I1440" t="str">
            <v>NC</v>
          </cell>
          <cell r="J1440" t="str">
            <v>Blanco German - Griselda Garcia</v>
          </cell>
          <cell r="K1440">
            <v>0</v>
          </cell>
          <cell r="L1440">
            <v>1</v>
          </cell>
          <cell r="M1440">
            <v>0</v>
          </cell>
          <cell r="N1440">
            <v>27</v>
          </cell>
          <cell r="O1440" t="str">
            <v>Wendy</v>
          </cell>
          <cell r="P1440" t="str">
            <v>B-5-151</v>
          </cell>
          <cell r="Q1440">
            <v>14000</v>
          </cell>
          <cell r="R1440" t="str">
            <v>2013-24-Jun</v>
          </cell>
          <cell r="T1440">
            <v>27</v>
          </cell>
          <cell r="U1440">
            <v>41464</v>
          </cell>
          <cell r="V1440">
            <v>0</v>
          </cell>
          <cell r="Y1440">
            <v>29000</v>
          </cell>
        </row>
        <row r="1441">
          <cell r="E1441">
            <v>11117</v>
          </cell>
          <cell r="F1441" t="str">
            <v>a - Entregado</v>
          </cell>
          <cell r="G1441" t="str">
            <v>13 08</v>
          </cell>
          <cell r="H1441">
            <v>41493</v>
          </cell>
          <cell r="I1441" t="str">
            <v>NC</v>
          </cell>
          <cell r="J1441" t="str">
            <v>Horacio Aguirre</v>
          </cell>
          <cell r="K1441">
            <v>0</v>
          </cell>
          <cell r="L1441">
            <v>1</v>
          </cell>
          <cell r="M1441">
            <v>0</v>
          </cell>
          <cell r="N1441">
            <v>27</v>
          </cell>
          <cell r="O1441" t="str">
            <v>Wendy</v>
          </cell>
          <cell r="P1441">
            <v>0</v>
          </cell>
          <cell r="Q1441">
            <v>0</v>
          </cell>
          <cell r="R1441">
            <v>0</v>
          </cell>
          <cell r="T1441">
            <v>27</v>
          </cell>
          <cell r="U1441">
            <v>41464</v>
          </cell>
          <cell r="V1441">
            <v>0</v>
          </cell>
          <cell r="Y1441">
            <v>15960</v>
          </cell>
        </row>
        <row r="1442">
          <cell r="E1442">
            <v>11118</v>
          </cell>
          <cell r="F1442" t="str">
            <v>a - Entregado</v>
          </cell>
          <cell r="G1442" t="str">
            <v>13 06</v>
          </cell>
          <cell r="H1442">
            <v>41435</v>
          </cell>
          <cell r="I1442" t="str">
            <v>NC</v>
          </cell>
          <cell r="J1442" t="str">
            <v>Laura Medici</v>
          </cell>
          <cell r="K1442">
            <v>0</v>
          </cell>
          <cell r="L1442">
            <v>1</v>
          </cell>
          <cell r="M1442">
            <v>0</v>
          </cell>
          <cell r="N1442">
            <v>25</v>
          </cell>
          <cell r="O1442" t="str">
            <v>Wendy</v>
          </cell>
          <cell r="P1442">
            <v>0</v>
          </cell>
          <cell r="Q1442">
            <v>0</v>
          </cell>
          <cell r="R1442">
            <v>0</v>
          </cell>
          <cell r="T1442">
            <v>25</v>
          </cell>
          <cell r="U1442">
            <v>41450</v>
          </cell>
          <cell r="V1442">
            <v>0</v>
          </cell>
          <cell r="Y1442">
            <v>10700</v>
          </cell>
        </row>
        <row r="1443">
          <cell r="E1443">
            <v>11119</v>
          </cell>
          <cell r="F1443" t="str">
            <v>a - Entregado</v>
          </cell>
          <cell r="G1443" t="str">
            <v>13 07</v>
          </cell>
          <cell r="H1443">
            <v>41468</v>
          </cell>
          <cell r="I1443" t="str">
            <v>C</v>
          </cell>
          <cell r="J1443" t="str">
            <v>Alejandra Del Boca</v>
          </cell>
          <cell r="K1443">
            <v>0</v>
          </cell>
          <cell r="L1443">
            <v>1</v>
          </cell>
          <cell r="M1443">
            <v>0</v>
          </cell>
          <cell r="N1443">
            <v>25</v>
          </cell>
          <cell r="O1443" t="str">
            <v>Wendy</v>
          </cell>
          <cell r="P1443" t="str">
            <v>b-5-165</v>
          </cell>
          <cell r="Q1443">
            <v>3520</v>
          </cell>
          <cell r="R1443" t="str">
            <v>6/7</v>
          </cell>
          <cell r="T1443">
            <v>25</v>
          </cell>
          <cell r="U1443">
            <v>41450</v>
          </cell>
          <cell r="V1443">
            <v>0</v>
          </cell>
          <cell r="Y1443">
            <v>3520</v>
          </cell>
        </row>
        <row r="1444">
          <cell r="E1444">
            <v>11120</v>
          </cell>
          <cell r="F1444" t="str">
            <v>a - Entregado</v>
          </cell>
          <cell r="G1444" t="str">
            <v>13 07</v>
          </cell>
          <cell r="H1444">
            <v>41485</v>
          </cell>
          <cell r="I1444" t="str">
            <v>C</v>
          </cell>
          <cell r="J1444" t="str">
            <v>Carol</v>
          </cell>
          <cell r="K1444">
            <v>0</v>
          </cell>
          <cell r="L1444">
            <v>1</v>
          </cell>
          <cell r="M1444">
            <v>0</v>
          </cell>
          <cell r="N1444">
            <v>23</v>
          </cell>
          <cell r="O1444" t="str">
            <v>Wendy</v>
          </cell>
          <cell r="P1444">
            <v>0</v>
          </cell>
          <cell r="Q1444">
            <v>0</v>
          </cell>
          <cell r="R1444">
            <v>0</v>
          </cell>
          <cell r="T1444">
            <v>23</v>
          </cell>
          <cell r="U1444">
            <v>41436</v>
          </cell>
          <cell r="V1444">
            <v>0</v>
          </cell>
          <cell r="Y1444">
            <v>1200</v>
          </cell>
        </row>
        <row r="1445">
          <cell r="E1445">
            <v>11121</v>
          </cell>
          <cell r="F1445" t="str">
            <v>a - Entregado</v>
          </cell>
          <cell r="G1445" t="str">
            <v>13 06</v>
          </cell>
          <cell r="H1445">
            <v>41437</v>
          </cell>
          <cell r="I1445" t="str">
            <v>C</v>
          </cell>
          <cell r="J1445" t="str">
            <v>Wendy Cazap</v>
          </cell>
          <cell r="K1445">
            <v>0</v>
          </cell>
          <cell r="L1445">
            <v>0</v>
          </cell>
          <cell r="M1445">
            <v>0</v>
          </cell>
          <cell r="N1445">
            <v>23</v>
          </cell>
          <cell r="O1445" t="str">
            <v>Wendy</v>
          </cell>
          <cell r="P1445">
            <v>0</v>
          </cell>
          <cell r="Q1445">
            <v>0</v>
          </cell>
          <cell r="R1445">
            <v>0</v>
          </cell>
          <cell r="T1445">
            <v>23</v>
          </cell>
          <cell r="U1445">
            <v>41436</v>
          </cell>
          <cell r="V1445">
            <v>0</v>
          </cell>
          <cell r="Y1445">
            <v>0</v>
          </cell>
        </row>
        <row r="1446">
          <cell r="E1446">
            <v>11122</v>
          </cell>
          <cell r="F1446" t="str">
            <v>a - Entregado</v>
          </cell>
          <cell r="G1446" t="str">
            <v>13 06</v>
          </cell>
          <cell r="H1446">
            <v>41430</v>
          </cell>
          <cell r="I1446" t="str">
            <v>NC</v>
          </cell>
          <cell r="J1446" t="str">
            <v>Alberto Vucinovich</v>
          </cell>
          <cell r="K1446">
            <v>0</v>
          </cell>
          <cell r="L1446">
            <v>1</v>
          </cell>
          <cell r="M1446">
            <v>0</v>
          </cell>
          <cell r="N1446">
            <v>27</v>
          </cell>
          <cell r="O1446" t="str">
            <v>Wendy</v>
          </cell>
          <cell r="P1446" t="str">
            <v>B-5-136</v>
          </cell>
          <cell r="Q1446">
            <v>4265</v>
          </cell>
          <cell r="R1446" t="str">
            <v>2013-07-Jun</v>
          </cell>
          <cell r="T1446">
            <v>27</v>
          </cell>
          <cell r="U1446">
            <v>41464</v>
          </cell>
          <cell r="V1446">
            <v>0</v>
          </cell>
          <cell r="Y1446">
            <v>4265</v>
          </cell>
        </row>
        <row r="1447">
          <cell r="E1447">
            <v>11123</v>
          </cell>
          <cell r="F1447" t="str">
            <v>a - Entregado</v>
          </cell>
          <cell r="G1447" t="str">
            <v>13 06</v>
          </cell>
          <cell r="H1447">
            <v>41432</v>
          </cell>
          <cell r="I1447" t="str">
            <v>C</v>
          </cell>
          <cell r="J1447" t="str">
            <v>Alberto Vucinovich</v>
          </cell>
          <cell r="K1447">
            <v>0</v>
          </cell>
          <cell r="L1447">
            <v>1</v>
          </cell>
          <cell r="M1447">
            <v>0</v>
          </cell>
          <cell r="N1447">
            <v>27</v>
          </cell>
          <cell r="O1447" t="str">
            <v>Outlet</v>
          </cell>
          <cell r="P1447">
            <v>0</v>
          </cell>
          <cell r="Q1447">
            <v>0</v>
          </cell>
          <cell r="R1447">
            <v>0</v>
          </cell>
          <cell r="T1447">
            <v>27</v>
          </cell>
          <cell r="U1447">
            <v>41464</v>
          </cell>
          <cell r="V1447">
            <v>0</v>
          </cell>
          <cell r="Y1447">
            <v>3000</v>
          </cell>
        </row>
        <row r="1448">
          <cell r="E1448">
            <v>11124</v>
          </cell>
          <cell r="F1448" t="str">
            <v>a - Entregado</v>
          </cell>
          <cell r="G1448" t="str">
            <v>13 06</v>
          </cell>
          <cell r="H1448">
            <v>41432</v>
          </cell>
          <cell r="I1448" t="str">
            <v>C</v>
          </cell>
          <cell r="J1448" t="str">
            <v>Santiago Aroyo</v>
          </cell>
          <cell r="K1448">
            <v>0</v>
          </cell>
          <cell r="L1448">
            <v>1</v>
          </cell>
          <cell r="M1448">
            <v>0</v>
          </cell>
          <cell r="N1448">
            <v>23</v>
          </cell>
          <cell r="O1448" t="str">
            <v>Soledad/Wendy</v>
          </cell>
          <cell r="P1448" t="str">
            <v>A-5-138</v>
          </cell>
          <cell r="Q1448">
            <v>520</v>
          </cell>
          <cell r="R1448" t="str">
            <v>2013-05-Jun</v>
          </cell>
          <cell r="T1448">
            <v>23</v>
          </cell>
          <cell r="U1448">
            <v>41436</v>
          </cell>
          <cell r="V1448">
            <v>0</v>
          </cell>
          <cell r="Y1448">
            <v>520</v>
          </cell>
        </row>
        <row r="1449">
          <cell r="E1449">
            <v>11125</v>
          </cell>
          <cell r="F1449" t="str">
            <v>a - Entregado</v>
          </cell>
          <cell r="G1449" t="str">
            <v>13 07</v>
          </cell>
          <cell r="H1449">
            <v>41468</v>
          </cell>
          <cell r="I1449" t="str">
            <v>C</v>
          </cell>
          <cell r="J1449" t="str">
            <v>Ruben Lang</v>
          </cell>
          <cell r="K1449">
            <v>0</v>
          </cell>
          <cell r="L1449">
            <v>1</v>
          </cell>
          <cell r="M1449">
            <v>0</v>
          </cell>
          <cell r="N1449">
            <v>27</v>
          </cell>
          <cell r="O1449" t="str">
            <v>Soledad</v>
          </cell>
          <cell r="P1449" t="str">
            <v>b-6-154</v>
          </cell>
          <cell r="Q1449">
            <v>3520</v>
          </cell>
          <cell r="R1449" t="str">
            <v>13/7</v>
          </cell>
          <cell r="T1449">
            <v>27</v>
          </cell>
          <cell r="U1449">
            <v>41464</v>
          </cell>
          <cell r="V1449">
            <v>0</v>
          </cell>
          <cell r="Y1449">
            <v>3520</v>
          </cell>
        </row>
        <row r="1450">
          <cell r="E1450">
            <v>11126</v>
          </cell>
          <cell r="F1450" t="str">
            <v>a - Entregado</v>
          </cell>
          <cell r="G1450" t="str">
            <v>13 09</v>
          </cell>
          <cell r="H1450">
            <v>41538</v>
          </cell>
          <cell r="I1450" t="str">
            <v>C</v>
          </cell>
          <cell r="J1450" t="str">
            <v>Jorgelina Maresca</v>
          </cell>
          <cell r="K1450">
            <v>-0.44000000000232831</v>
          </cell>
          <cell r="L1450">
            <v>1.0000220000000002</v>
          </cell>
          <cell r="M1450">
            <v>0</v>
          </cell>
          <cell r="N1450">
            <v>23</v>
          </cell>
          <cell r="O1450" t="str">
            <v>Wendy</v>
          </cell>
          <cell r="P1450">
            <v>0</v>
          </cell>
          <cell r="Q1450">
            <v>0</v>
          </cell>
          <cell r="R1450">
            <v>0</v>
          </cell>
          <cell r="T1450">
            <v>23</v>
          </cell>
          <cell r="U1450">
            <v>41436</v>
          </cell>
          <cell r="V1450">
            <v>0</v>
          </cell>
          <cell r="Y1450">
            <v>20000</v>
          </cell>
        </row>
        <row r="1451">
          <cell r="E1451">
            <v>11127</v>
          </cell>
          <cell r="F1451" t="str">
            <v>a - Entregado</v>
          </cell>
          <cell r="G1451" t="str">
            <v>13 06</v>
          </cell>
          <cell r="H1451">
            <v>41440</v>
          </cell>
          <cell r="I1451" t="str">
            <v>C</v>
          </cell>
          <cell r="J1451" t="str">
            <v>Leonora Kievsky</v>
          </cell>
          <cell r="K1451">
            <v>300</v>
          </cell>
          <cell r="L1451">
            <v>0.92814371257485029</v>
          </cell>
          <cell r="M1451">
            <v>0</v>
          </cell>
          <cell r="N1451">
            <v>24</v>
          </cell>
          <cell r="O1451" t="str">
            <v>Wendy</v>
          </cell>
          <cell r="P1451" t="str">
            <v>B-5-145</v>
          </cell>
          <cell r="Q1451">
            <v>4175</v>
          </cell>
          <cell r="R1451" t="str">
            <v>2013-14-Jun</v>
          </cell>
          <cell r="T1451">
            <v>24</v>
          </cell>
          <cell r="U1451">
            <v>41443</v>
          </cell>
          <cell r="V1451">
            <v>0</v>
          </cell>
          <cell r="Y1451">
            <v>4175</v>
          </cell>
        </row>
        <row r="1452">
          <cell r="E1452">
            <v>11128</v>
          </cell>
          <cell r="F1452" t="str">
            <v>a - Entregado</v>
          </cell>
          <cell r="G1452" t="str">
            <v>13 06</v>
          </cell>
          <cell r="H1452">
            <v>41442</v>
          </cell>
          <cell r="I1452" t="str">
            <v>C</v>
          </cell>
          <cell r="J1452" t="str">
            <v>Veronica Selma</v>
          </cell>
          <cell r="K1452">
            <v>-232</v>
          </cell>
          <cell r="L1452">
            <v>1.0100869565217392</v>
          </cell>
          <cell r="M1452">
            <v>0</v>
          </cell>
          <cell r="N1452">
            <v>24</v>
          </cell>
          <cell r="O1452" t="str">
            <v>Wendy</v>
          </cell>
          <cell r="P1452" t="str">
            <v>A-5-140</v>
          </cell>
          <cell r="Q1452">
            <v>23000</v>
          </cell>
          <cell r="R1452" t="str">
            <v>2013-15-Jun</v>
          </cell>
          <cell r="T1452">
            <v>24</v>
          </cell>
          <cell r="U1452">
            <v>41443</v>
          </cell>
          <cell r="V1452">
            <v>0</v>
          </cell>
          <cell r="Y1452">
            <v>23000</v>
          </cell>
        </row>
        <row r="1453">
          <cell r="E1453">
            <v>11129</v>
          </cell>
          <cell r="F1453" t="str">
            <v>a - Entregado</v>
          </cell>
          <cell r="G1453" t="str">
            <v>13 06</v>
          </cell>
          <cell r="H1453">
            <v>41440</v>
          </cell>
          <cell r="I1453" t="str">
            <v>C</v>
          </cell>
          <cell r="J1453" t="str">
            <v>nn</v>
          </cell>
          <cell r="K1453">
            <v>0</v>
          </cell>
          <cell r="L1453">
            <v>1</v>
          </cell>
          <cell r="M1453">
            <v>0</v>
          </cell>
          <cell r="N1453">
            <v>24</v>
          </cell>
          <cell r="O1453" t="str">
            <v>Outlet</v>
          </cell>
          <cell r="P1453">
            <v>0</v>
          </cell>
          <cell r="Q1453">
            <v>0</v>
          </cell>
          <cell r="R1453">
            <v>0</v>
          </cell>
          <cell r="T1453">
            <v>24</v>
          </cell>
          <cell r="U1453">
            <v>41443</v>
          </cell>
          <cell r="V1453">
            <v>0</v>
          </cell>
          <cell r="Y1453">
            <v>100</v>
          </cell>
        </row>
        <row r="1454">
          <cell r="E1454">
            <v>11130</v>
          </cell>
          <cell r="F1454" t="str">
            <v>a - Entregado</v>
          </cell>
          <cell r="G1454" t="str">
            <v>13 06</v>
          </cell>
          <cell r="H1454">
            <v>41442</v>
          </cell>
          <cell r="I1454" t="str">
            <v>C</v>
          </cell>
          <cell r="J1454" t="str">
            <v>Gabriel Dominguez</v>
          </cell>
          <cell r="K1454">
            <v>0</v>
          </cell>
          <cell r="L1454">
            <v>1</v>
          </cell>
          <cell r="M1454">
            <v>0</v>
          </cell>
          <cell r="N1454">
            <v>24</v>
          </cell>
          <cell r="O1454" t="str">
            <v>Outlet</v>
          </cell>
          <cell r="P1454">
            <v>0</v>
          </cell>
          <cell r="Q1454">
            <v>0</v>
          </cell>
          <cell r="R1454">
            <v>0</v>
          </cell>
          <cell r="T1454">
            <v>24</v>
          </cell>
          <cell r="U1454">
            <v>41443</v>
          </cell>
          <cell r="V1454">
            <v>0</v>
          </cell>
          <cell r="Y1454">
            <v>350</v>
          </cell>
        </row>
        <row r="1455">
          <cell r="E1455">
            <v>11131</v>
          </cell>
          <cell r="F1455" t="str">
            <v>a - Entregado</v>
          </cell>
          <cell r="G1455" t="str">
            <v>13 07</v>
          </cell>
          <cell r="H1455">
            <v>41480</v>
          </cell>
          <cell r="I1455" t="str">
            <v>C</v>
          </cell>
          <cell r="J1455" t="str">
            <v>Magali Pines</v>
          </cell>
          <cell r="K1455">
            <v>100</v>
          </cell>
          <cell r="L1455">
            <v>0.98505231689088191</v>
          </cell>
          <cell r="M1455">
            <v>0</v>
          </cell>
          <cell r="N1455">
            <v>27</v>
          </cell>
          <cell r="O1455" t="str">
            <v>Wendy</v>
          </cell>
          <cell r="P1455" t="str">
            <v>b-5-177</v>
          </cell>
          <cell r="Q1455">
            <v>6690</v>
          </cell>
          <cell r="R1455" t="str">
            <v>20/7</v>
          </cell>
          <cell r="T1455">
            <v>27</v>
          </cell>
          <cell r="U1455">
            <v>41464</v>
          </cell>
          <cell r="V1455">
            <v>0</v>
          </cell>
          <cell r="Y1455">
            <v>6690</v>
          </cell>
        </row>
        <row r="1456">
          <cell r="E1456">
            <v>11132</v>
          </cell>
          <cell r="F1456" t="str">
            <v>a - Entregado</v>
          </cell>
          <cell r="G1456" t="str">
            <v>13 06</v>
          </cell>
          <cell r="H1456">
            <v>41440</v>
          </cell>
          <cell r="I1456" t="str">
            <v>C</v>
          </cell>
          <cell r="J1456" t="str">
            <v>Flavio Antunez</v>
          </cell>
          <cell r="K1456">
            <v>0</v>
          </cell>
          <cell r="L1456">
            <v>1</v>
          </cell>
          <cell r="M1456">
            <v>0</v>
          </cell>
          <cell r="N1456">
            <v>24</v>
          </cell>
          <cell r="O1456" t="str">
            <v>Soledad</v>
          </cell>
          <cell r="P1456">
            <v>0</v>
          </cell>
          <cell r="Q1456">
            <v>0</v>
          </cell>
          <cell r="R1456">
            <v>0</v>
          </cell>
          <cell r="T1456">
            <v>24</v>
          </cell>
          <cell r="U1456">
            <v>41443</v>
          </cell>
          <cell r="V1456">
            <v>0</v>
          </cell>
          <cell r="Y1456">
            <v>4000</v>
          </cell>
        </row>
        <row r="1457">
          <cell r="E1457">
            <v>11133</v>
          </cell>
          <cell r="F1457" t="str">
            <v>a - Entregado</v>
          </cell>
          <cell r="G1457" t="str">
            <v>13 09</v>
          </cell>
          <cell r="H1457">
            <v>41533</v>
          </cell>
          <cell r="I1457" t="str">
            <v>NC</v>
          </cell>
          <cell r="J1457" t="str">
            <v>Julia Lopez</v>
          </cell>
          <cell r="K1457">
            <v>0</v>
          </cell>
          <cell r="L1457">
            <v>1</v>
          </cell>
          <cell r="M1457">
            <v>0</v>
          </cell>
          <cell r="N1457">
            <v>29</v>
          </cell>
          <cell r="O1457" t="str">
            <v>Soledad</v>
          </cell>
          <cell r="P1457">
            <v>0</v>
          </cell>
          <cell r="Q1457">
            <v>0</v>
          </cell>
          <cell r="R1457">
            <v>0</v>
          </cell>
          <cell r="T1457">
            <v>29</v>
          </cell>
          <cell r="U1457">
            <v>41478</v>
          </cell>
          <cell r="V1457">
            <v>0</v>
          </cell>
          <cell r="Y1457">
            <v>19200</v>
          </cell>
        </row>
        <row r="1458">
          <cell r="E1458">
            <v>11134</v>
          </cell>
          <cell r="F1458" t="str">
            <v>a - Entregado</v>
          </cell>
          <cell r="G1458" t="str">
            <v>13 07</v>
          </cell>
          <cell r="H1458">
            <v>41468</v>
          </cell>
          <cell r="I1458" t="str">
            <v>NC</v>
          </cell>
          <cell r="J1458" t="str">
            <v>Mariana Kurlat</v>
          </cell>
          <cell r="K1458">
            <v>0</v>
          </cell>
          <cell r="L1458">
            <v>1</v>
          </cell>
          <cell r="M1458">
            <v>0</v>
          </cell>
          <cell r="N1458">
            <v>27</v>
          </cell>
          <cell r="O1458" t="str">
            <v>Soledad/Wendy</v>
          </cell>
          <cell r="P1458">
            <v>0</v>
          </cell>
          <cell r="Q1458">
            <v>0</v>
          </cell>
          <cell r="R1458">
            <v>0</v>
          </cell>
          <cell r="T1458">
            <v>27</v>
          </cell>
          <cell r="U1458">
            <v>41464</v>
          </cell>
          <cell r="V1458">
            <v>0</v>
          </cell>
          <cell r="Y1458">
            <v>16400</v>
          </cell>
        </row>
        <row r="1459">
          <cell r="E1459">
            <v>11135</v>
          </cell>
          <cell r="F1459" t="str">
            <v>a - Entregado</v>
          </cell>
          <cell r="G1459" t="str">
            <v>13 08</v>
          </cell>
          <cell r="H1459">
            <v>41508</v>
          </cell>
          <cell r="I1459" t="str">
            <v>NC</v>
          </cell>
          <cell r="J1459" t="str">
            <v>Sebastian Rodriguez - Cristina Rana</v>
          </cell>
          <cell r="K1459">
            <v>0</v>
          </cell>
          <cell r="L1459">
            <v>1</v>
          </cell>
          <cell r="M1459">
            <v>0</v>
          </cell>
          <cell r="N1459">
            <v>29</v>
          </cell>
          <cell r="O1459" t="str">
            <v>Wendy</v>
          </cell>
          <cell r="P1459" t="str">
            <v>a-5-149</v>
          </cell>
          <cell r="Q1459">
            <v>18250</v>
          </cell>
          <cell r="R1459">
            <v>0</v>
          </cell>
          <cell r="T1459">
            <v>29</v>
          </cell>
          <cell r="U1459">
            <v>41478</v>
          </cell>
          <cell r="V1459">
            <v>0</v>
          </cell>
          <cell r="Y1459">
            <v>18250</v>
          </cell>
        </row>
        <row r="1460">
          <cell r="E1460">
            <v>11136</v>
          </cell>
          <cell r="F1460" t="str">
            <v>a - Entregado</v>
          </cell>
          <cell r="G1460" t="str">
            <v>13 08</v>
          </cell>
          <cell r="H1460">
            <v>41491</v>
          </cell>
          <cell r="I1460" t="str">
            <v>NC</v>
          </cell>
          <cell r="J1460" t="str">
            <v>Matias Bellani</v>
          </cell>
          <cell r="K1460">
            <v>0</v>
          </cell>
          <cell r="L1460">
            <v>1</v>
          </cell>
          <cell r="M1460">
            <v>0</v>
          </cell>
          <cell r="N1460">
            <v>29</v>
          </cell>
          <cell r="O1460" t="str">
            <v>Wendy</v>
          </cell>
          <cell r="P1460">
            <v>0</v>
          </cell>
          <cell r="Q1460">
            <v>0</v>
          </cell>
          <cell r="R1460">
            <v>0</v>
          </cell>
          <cell r="T1460">
            <v>29</v>
          </cell>
          <cell r="U1460">
            <v>41478</v>
          </cell>
          <cell r="V1460">
            <v>0</v>
          </cell>
          <cell r="Y1460">
            <v>22800</v>
          </cell>
        </row>
        <row r="1461">
          <cell r="E1461">
            <v>11137</v>
          </cell>
          <cell r="F1461" t="str">
            <v>a - Entregado</v>
          </cell>
          <cell r="G1461" t="str">
            <v>13 07</v>
          </cell>
          <cell r="H1461">
            <v>41480</v>
          </cell>
          <cell r="I1461" t="str">
            <v>C</v>
          </cell>
          <cell r="J1461" t="str">
            <v>Natalia Cambon</v>
          </cell>
          <cell r="K1461">
            <v>0</v>
          </cell>
          <cell r="L1461">
            <v>1</v>
          </cell>
          <cell r="M1461">
            <v>0</v>
          </cell>
          <cell r="N1461">
            <v>29</v>
          </cell>
          <cell r="O1461" t="str">
            <v>Soledad/Wendy</v>
          </cell>
          <cell r="P1461">
            <v>0</v>
          </cell>
          <cell r="Q1461">
            <v>0</v>
          </cell>
          <cell r="R1461">
            <v>0</v>
          </cell>
          <cell r="T1461">
            <v>29</v>
          </cell>
          <cell r="U1461">
            <v>41478</v>
          </cell>
          <cell r="V1461">
            <v>0</v>
          </cell>
          <cell r="Y1461">
            <v>12900</v>
          </cell>
        </row>
        <row r="1462">
          <cell r="E1462">
            <v>11138</v>
          </cell>
          <cell r="F1462" t="str">
            <v>a - Entregado</v>
          </cell>
          <cell r="G1462" t="str">
            <v>13 08</v>
          </cell>
          <cell r="H1462">
            <v>41492</v>
          </cell>
          <cell r="I1462" t="str">
            <v>C</v>
          </cell>
          <cell r="J1462" t="str">
            <v>Teresa Difiore</v>
          </cell>
          <cell r="K1462">
            <v>0</v>
          </cell>
          <cell r="L1462">
            <v>1</v>
          </cell>
          <cell r="M1462">
            <v>0</v>
          </cell>
          <cell r="N1462">
            <v>29</v>
          </cell>
          <cell r="O1462" t="str">
            <v>Wendy</v>
          </cell>
          <cell r="P1462">
            <v>0</v>
          </cell>
          <cell r="Q1462">
            <v>0</v>
          </cell>
          <cell r="R1462">
            <v>0</v>
          </cell>
          <cell r="T1462">
            <v>29</v>
          </cell>
          <cell r="U1462">
            <v>41478</v>
          </cell>
          <cell r="V1462">
            <v>0</v>
          </cell>
          <cell r="Y1462">
            <v>9000</v>
          </cell>
        </row>
        <row r="1463">
          <cell r="E1463">
            <v>11139</v>
          </cell>
          <cell r="F1463" t="str">
            <v>a - Entregado</v>
          </cell>
          <cell r="G1463" t="str">
            <v>13 07</v>
          </cell>
          <cell r="H1463">
            <v>41457</v>
          </cell>
          <cell r="I1463" t="str">
            <v>C</v>
          </cell>
          <cell r="J1463" t="str">
            <v>Vanesa Navarro</v>
          </cell>
          <cell r="K1463">
            <v>0</v>
          </cell>
          <cell r="L1463">
            <v>1</v>
          </cell>
          <cell r="M1463">
            <v>0</v>
          </cell>
          <cell r="N1463">
            <v>28</v>
          </cell>
          <cell r="O1463" t="str">
            <v>Wendy</v>
          </cell>
          <cell r="P1463">
            <v>0</v>
          </cell>
          <cell r="Q1463">
            <v>0</v>
          </cell>
          <cell r="R1463">
            <v>0</v>
          </cell>
          <cell r="T1463">
            <v>28</v>
          </cell>
          <cell r="U1463">
            <v>41471</v>
          </cell>
          <cell r="V1463">
            <v>0</v>
          </cell>
          <cell r="Y1463">
            <v>1500</v>
          </cell>
        </row>
        <row r="1464">
          <cell r="E1464">
            <v>11140</v>
          </cell>
          <cell r="F1464" t="str">
            <v>a - Entregado</v>
          </cell>
          <cell r="G1464" t="str">
            <v>13 07</v>
          </cell>
          <cell r="H1464">
            <v>41480</v>
          </cell>
          <cell r="I1464" t="str">
            <v>C</v>
          </cell>
          <cell r="J1464" t="str">
            <v>Liliana Papalia</v>
          </cell>
          <cell r="K1464">
            <v>0</v>
          </cell>
          <cell r="L1464">
            <v>1</v>
          </cell>
          <cell r="M1464">
            <v>0</v>
          </cell>
          <cell r="N1464">
            <v>29</v>
          </cell>
          <cell r="O1464" t="str">
            <v>Soledad/Wendy</v>
          </cell>
          <cell r="P1464">
            <v>0</v>
          </cell>
          <cell r="Q1464">
            <v>0</v>
          </cell>
          <cell r="R1464">
            <v>0</v>
          </cell>
          <cell r="T1464">
            <v>29</v>
          </cell>
          <cell r="U1464">
            <v>41478</v>
          </cell>
          <cell r="V1464">
            <v>0</v>
          </cell>
          <cell r="Y1464">
            <v>14700</v>
          </cell>
        </row>
        <row r="1465">
          <cell r="E1465">
            <v>11141</v>
          </cell>
          <cell r="F1465" t="str">
            <v>a - Entregado</v>
          </cell>
          <cell r="G1465" t="str">
            <v>13 06</v>
          </cell>
          <cell r="H1465">
            <v>41449</v>
          </cell>
          <cell r="I1465" t="str">
            <v>C</v>
          </cell>
          <cell r="J1465" t="str">
            <v>Gladys Tamashino</v>
          </cell>
          <cell r="K1465">
            <v>0</v>
          </cell>
          <cell r="L1465">
            <v>1</v>
          </cell>
          <cell r="M1465">
            <v>0</v>
          </cell>
          <cell r="N1465">
            <v>29</v>
          </cell>
          <cell r="O1465" t="str">
            <v>Soledad/Wendy</v>
          </cell>
          <cell r="P1465" t="str">
            <v>B-5-149</v>
          </cell>
          <cell r="Q1465">
            <v>1600</v>
          </cell>
          <cell r="R1465" t="str">
            <v>2013-20-Jun</v>
          </cell>
          <cell r="T1465">
            <v>29</v>
          </cell>
          <cell r="U1465">
            <v>41478</v>
          </cell>
          <cell r="V1465">
            <v>0</v>
          </cell>
          <cell r="Y1465">
            <v>1600</v>
          </cell>
        </row>
        <row r="1466">
          <cell r="E1466">
            <v>11142</v>
          </cell>
          <cell r="F1466" t="str">
            <v>a - Entregado</v>
          </cell>
          <cell r="G1466" t="str">
            <v>13 09</v>
          </cell>
          <cell r="H1466">
            <v>41522</v>
          </cell>
          <cell r="I1466" t="str">
            <v>C</v>
          </cell>
          <cell r="J1466" t="str">
            <v>Gabriela Burcardt</v>
          </cell>
          <cell r="K1466">
            <v>0</v>
          </cell>
          <cell r="L1466">
            <v>1</v>
          </cell>
          <cell r="M1466">
            <v>0</v>
          </cell>
          <cell r="N1466">
            <v>29</v>
          </cell>
          <cell r="O1466" t="str">
            <v>Wendy</v>
          </cell>
          <cell r="P1466">
            <v>0</v>
          </cell>
          <cell r="Q1466">
            <v>0</v>
          </cell>
          <cell r="R1466">
            <v>0</v>
          </cell>
          <cell r="T1466">
            <v>29</v>
          </cell>
          <cell r="U1466">
            <v>41478</v>
          </cell>
          <cell r="V1466">
            <v>0</v>
          </cell>
          <cell r="Y1466">
            <v>3000</v>
          </cell>
        </row>
        <row r="1467">
          <cell r="E1467">
            <v>11143</v>
          </cell>
          <cell r="F1467" t="str">
            <v>a - Entregado</v>
          </cell>
          <cell r="G1467" t="str">
            <v>13 06</v>
          </cell>
          <cell r="H1467">
            <v>41449</v>
          </cell>
          <cell r="I1467" t="str">
            <v>C</v>
          </cell>
          <cell r="J1467" t="str">
            <v>Gabriela Aspro</v>
          </cell>
          <cell r="K1467">
            <v>0</v>
          </cell>
          <cell r="L1467">
            <v>1</v>
          </cell>
          <cell r="M1467">
            <v>0</v>
          </cell>
          <cell r="N1467">
            <v>29</v>
          </cell>
          <cell r="O1467" t="str">
            <v>Wendy</v>
          </cell>
          <cell r="P1467" t="str">
            <v>B-5-143</v>
          </cell>
          <cell r="Q1467">
            <v>6400</v>
          </cell>
          <cell r="R1467" t="str">
            <v>2013-25-Jun</v>
          </cell>
          <cell r="T1467">
            <v>29</v>
          </cell>
          <cell r="U1467">
            <v>41478</v>
          </cell>
          <cell r="V1467">
            <v>0</v>
          </cell>
          <cell r="Y1467">
            <v>6400</v>
          </cell>
        </row>
        <row r="1468">
          <cell r="E1468">
            <v>11144</v>
          </cell>
          <cell r="F1468" t="str">
            <v>a - Entregado</v>
          </cell>
          <cell r="G1468" t="str">
            <v>13 07</v>
          </cell>
          <cell r="I1468" t="str">
            <v>C</v>
          </cell>
          <cell r="J1468" t="str">
            <v>Karina Garzon</v>
          </cell>
          <cell r="K1468">
            <v>0</v>
          </cell>
          <cell r="L1468">
            <v>1</v>
          </cell>
          <cell r="M1468">
            <v>0</v>
          </cell>
          <cell r="N1468">
            <v>29</v>
          </cell>
          <cell r="O1468" t="str">
            <v>Soledad/Wendy</v>
          </cell>
          <cell r="P1468">
            <v>0</v>
          </cell>
          <cell r="Q1468">
            <v>0</v>
          </cell>
          <cell r="R1468">
            <v>0</v>
          </cell>
          <cell r="T1468">
            <v>29</v>
          </cell>
          <cell r="U1468">
            <v>41478</v>
          </cell>
          <cell r="V1468">
            <v>0</v>
          </cell>
          <cell r="Y1468">
            <v>3520</v>
          </cell>
        </row>
        <row r="1469">
          <cell r="E1469">
            <v>11145</v>
          </cell>
          <cell r="F1469" t="str">
            <v>a - Entregado</v>
          </cell>
          <cell r="G1469" t="str">
            <v>13 06</v>
          </cell>
          <cell r="H1469">
            <v>41449</v>
          </cell>
          <cell r="I1469" t="str">
            <v>C</v>
          </cell>
          <cell r="J1469" t="str">
            <v>Miriam Simeran</v>
          </cell>
          <cell r="K1469">
            <v>0</v>
          </cell>
          <cell r="L1469">
            <v>1</v>
          </cell>
          <cell r="M1469">
            <v>0</v>
          </cell>
          <cell r="N1469">
            <v>26</v>
          </cell>
          <cell r="O1469" t="str">
            <v>Outlet</v>
          </cell>
          <cell r="P1469">
            <v>0</v>
          </cell>
          <cell r="Q1469">
            <v>0</v>
          </cell>
          <cell r="R1469">
            <v>0</v>
          </cell>
          <cell r="T1469">
            <v>26</v>
          </cell>
          <cell r="U1469">
            <v>41457</v>
          </cell>
          <cell r="V1469">
            <v>0</v>
          </cell>
          <cell r="Y1469">
            <v>3700</v>
          </cell>
        </row>
        <row r="1470">
          <cell r="E1470">
            <v>11146</v>
          </cell>
          <cell r="F1470" t="str">
            <v>a - Entregado</v>
          </cell>
          <cell r="G1470" t="str">
            <v>13 06</v>
          </cell>
          <cell r="H1470">
            <v>41454</v>
          </cell>
          <cell r="I1470" t="str">
            <v>C</v>
          </cell>
          <cell r="J1470" t="str">
            <v>Patricio Ambrosio</v>
          </cell>
          <cell r="K1470">
            <v>0</v>
          </cell>
          <cell r="L1470">
            <v>1</v>
          </cell>
          <cell r="M1470">
            <v>0</v>
          </cell>
          <cell r="N1470">
            <v>27</v>
          </cell>
          <cell r="O1470" t="str">
            <v>Outlet</v>
          </cell>
          <cell r="P1470" t="str">
            <v>B-6-141</v>
          </cell>
          <cell r="Q1470">
            <v>9000</v>
          </cell>
          <cell r="R1470" t="str">
            <v>2013-25-Jun</v>
          </cell>
          <cell r="T1470">
            <v>27</v>
          </cell>
          <cell r="U1470">
            <v>41464</v>
          </cell>
          <cell r="V1470">
            <v>0</v>
          </cell>
          <cell r="Y1470">
            <v>9000</v>
          </cell>
        </row>
        <row r="1471">
          <cell r="E1471">
            <v>11147</v>
          </cell>
          <cell r="F1471" t="str">
            <v>a - Entregado</v>
          </cell>
          <cell r="G1471" t="str">
            <v>13 06</v>
          </cell>
          <cell r="H1471">
            <v>41454</v>
          </cell>
          <cell r="I1471" t="str">
            <v>C</v>
          </cell>
          <cell r="J1471" t="str">
            <v>Luis Tremovilleres</v>
          </cell>
          <cell r="K1471">
            <v>0</v>
          </cell>
          <cell r="L1471">
            <v>1</v>
          </cell>
          <cell r="M1471">
            <v>0</v>
          </cell>
          <cell r="N1471">
            <v>27</v>
          </cell>
          <cell r="O1471" t="str">
            <v>Outlet</v>
          </cell>
          <cell r="P1471" t="str">
            <v>B-6-142</v>
          </cell>
          <cell r="Q1471">
            <v>4200</v>
          </cell>
          <cell r="R1471" t="str">
            <v>2013-25-Jun</v>
          </cell>
          <cell r="T1471">
            <v>27</v>
          </cell>
          <cell r="U1471">
            <v>41464</v>
          </cell>
          <cell r="V1471">
            <v>0</v>
          </cell>
          <cell r="Y1471">
            <v>4200</v>
          </cell>
        </row>
        <row r="1472">
          <cell r="E1472">
            <v>11148</v>
          </cell>
          <cell r="F1472" t="str">
            <v>a - Entregado</v>
          </cell>
          <cell r="G1472" t="str">
            <v>13 09</v>
          </cell>
          <cell r="H1472">
            <v>41524</v>
          </cell>
          <cell r="I1472" t="str">
            <v>C</v>
          </cell>
          <cell r="J1472" t="str">
            <v>Fabio Chirazi - Samantha</v>
          </cell>
          <cell r="K1472">
            <v>0</v>
          </cell>
          <cell r="L1472">
            <v>1</v>
          </cell>
          <cell r="M1472">
            <v>0</v>
          </cell>
          <cell r="N1472">
            <v>30</v>
          </cell>
          <cell r="O1472" t="str">
            <v>Soledad</v>
          </cell>
          <cell r="P1472">
            <v>0</v>
          </cell>
          <cell r="Q1472">
            <v>0</v>
          </cell>
          <cell r="R1472">
            <v>0</v>
          </cell>
          <cell r="T1472">
            <v>30</v>
          </cell>
          <cell r="U1472">
            <v>41485</v>
          </cell>
          <cell r="V1472">
            <v>0</v>
          </cell>
          <cell r="Y1472">
            <v>20400</v>
          </cell>
        </row>
        <row r="1473">
          <cell r="E1473">
            <v>11149</v>
          </cell>
          <cell r="F1473" t="str">
            <v>a - Entregado</v>
          </cell>
          <cell r="G1473" t="str">
            <v>13 08</v>
          </cell>
          <cell r="H1473">
            <v>41488</v>
          </cell>
          <cell r="I1473" t="str">
            <v>C</v>
          </cell>
          <cell r="J1473" t="str">
            <v>Monica Gostanian</v>
          </cell>
          <cell r="K1473">
            <v>0</v>
          </cell>
          <cell r="L1473">
            <v>1</v>
          </cell>
          <cell r="M1473">
            <v>0</v>
          </cell>
          <cell r="N1473">
            <v>30</v>
          </cell>
          <cell r="O1473" t="str">
            <v>Wendy</v>
          </cell>
          <cell r="P1473" t="str">
            <v>A-5-142</v>
          </cell>
          <cell r="Q1473">
            <v>11000</v>
          </cell>
          <cell r="R1473" t="str">
            <v>2013-24-Jun</v>
          </cell>
          <cell r="T1473">
            <v>30</v>
          </cell>
          <cell r="U1473">
            <v>41485</v>
          </cell>
          <cell r="V1473">
            <v>0</v>
          </cell>
          <cell r="Y1473">
            <v>11000</v>
          </cell>
        </row>
        <row r="1474">
          <cell r="E1474">
            <v>11150</v>
          </cell>
          <cell r="F1474" t="str">
            <v>a - Entregado</v>
          </cell>
          <cell r="G1474" t="str">
            <v>13 08</v>
          </cell>
          <cell r="H1474">
            <v>41493</v>
          </cell>
          <cell r="I1474" t="str">
            <v>C</v>
          </cell>
          <cell r="J1474" t="str">
            <v>Laura Tasqueprada</v>
          </cell>
          <cell r="K1474">
            <v>0</v>
          </cell>
          <cell r="L1474">
            <v>1</v>
          </cell>
          <cell r="M1474">
            <v>0</v>
          </cell>
          <cell r="N1474">
            <v>30</v>
          </cell>
          <cell r="O1474" t="str">
            <v>Wendy</v>
          </cell>
          <cell r="P1474">
            <v>0</v>
          </cell>
          <cell r="Q1474">
            <v>0</v>
          </cell>
          <cell r="R1474">
            <v>0</v>
          </cell>
          <cell r="T1474">
            <v>30</v>
          </cell>
          <cell r="U1474">
            <v>41485</v>
          </cell>
          <cell r="V1474">
            <v>0</v>
          </cell>
          <cell r="Y1474">
            <v>18000</v>
          </cell>
        </row>
        <row r="1475">
          <cell r="E1475">
            <v>11151</v>
          </cell>
          <cell r="F1475" t="str">
            <v>a - Entregado</v>
          </cell>
          <cell r="G1475" t="str">
            <v>13 09</v>
          </cell>
          <cell r="H1475">
            <v>41533</v>
          </cell>
          <cell r="I1475" t="str">
            <v>C</v>
          </cell>
          <cell r="J1475" t="str">
            <v>Fernanda Munoz</v>
          </cell>
          <cell r="K1475">
            <v>0</v>
          </cell>
          <cell r="L1475">
            <v>1</v>
          </cell>
          <cell r="M1475">
            <v>0</v>
          </cell>
          <cell r="N1475">
            <v>30</v>
          </cell>
          <cell r="O1475" t="str">
            <v>Soledad/Wendy</v>
          </cell>
          <cell r="P1475">
            <v>0</v>
          </cell>
          <cell r="Q1475">
            <v>0</v>
          </cell>
          <cell r="R1475">
            <v>0</v>
          </cell>
          <cell r="T1475">
            <v>30</v>
          </cell>
          <cell r="U1475">
            <v>41485</v>
          </cell>
          <cell r="V1475">
            <v>0</v>
          </cell>
          <cell r="Y1475">
            <v>6900</v>
          </cell>
        </row>
        <row r="1476">
          <cell r="E1476">
            <v>11152</v>
          </cell>
          <cell r="F1476" t="str">
            <v>a - Entregado</v>
          </cell>
          <cell r="G1476" t="str">
            <v>13 07</v>
          </cell>
          <cell r="H1476">
            <v>41485</v>
          </cell>
          <cell r="I1476" t="str">
            <v>C</v>
          </cell>
          <cell r="J1476" t="str">
            <v>Ricardo Oscar Rosselli</v>
          </cell>
          <cell r="K1476">
            <v>0</v>
          </cell>
          <cell r="L1476">
            <v>1</v>
          </cell>
          <cell r="M1476">
            <v>0</v>
          </cell>
          <cell r="N1476">
            <v>29</v>
          </cell>
          <cell r="O1476" t="str">
            <v>Soledad</v>
          </cell>
          <cell r="P1476" t="str">
            <v>b-5-169</v>
          </cell>
          <cell r="Q1476">
            <v>1680</v>
          </cell>
          <cell r="R1476" t="str">
            <v>11/7</v>
          </cell>
          <cell r="T1476">
            <v>29</v>
          </cell>
          <cell r="U1476">
            <v>41478</v>
          </cell>
          <cell r="V1476">
            <v>0</v>
          </cell>
          <cell r="Y1476">
            <v>1680</v>
          </cell>
        </row>
        <row r="1477">
          <cell r="E1477">
            <v>11153</v>
          </cell>
          <cell r="F1477" t="str">
            <v>a - Entregado</v>
          </cell>
          <cell r="G1477" t="str">
            <v>13 09</v>
          </cell>
          <cell r="H1477">
            <v>41520</v>
          </cell>
          <cell r="I1477" t="str">
            <v>C</v>
          </cell>
          <cell r="J1477" t="str">
            <v>Maria Fernanda Apesteguia</v>
          </cell>
          <cell r="K1477">
            <v>0</v>
          </cell>
          <cell r="L1477">
            <v>1</v>
          </cell>
          <cell r="M1477">
            <v>0</v>
          </cell>
          <cell r="N1477">
            <v>30</v>
          </cell>
          <cell r="O1477" t="str">
            <v>Wendy</v>
          </cell>
          <cell r="P1477">
            <v>0</v>
          </cell>
          <cell r="Q1477">
            <v>0</v>
          </cell>
          <cell r="R1477">
            <v>0</v>
          </cell>
          <cell r="T1477">
            <v>30</v>
          </cell>
          <cell r="U1477">
            <v>41485</v>
          </cell>
          <cell r="V1477">
            <v>0</v>
          </cell>
          <cell r="Y1477">
            <v>13200</v>
          </cell>
        </row>
        <row r="1478">
          <cell r="E1478">
            <v>11154</v>
          </cell>
          <cell r="F1478" t="str">
            <v>a - Entregado</v>
          </cell>
          <cell r="G1478" t="str">
            <v>13 07</v>
          </cell>
          <cell r="H1478">
            <v>41485</v>
          </cell>
          <cell r="I1478" t="str">
            <v>C</v>
          </cell>
          <cell r="J1478" t="str">
            <v>Sergio</v>
          </cell>
          <cell r="K1478">
            <v>0</v>
          </cell>
          <cell r="L1478">
            <v>1</v>
          </cell>
          <cell r="M1478">
            <v>0</v>
          </cell>
          <cell r="N1478">
            <v>30</v>
          </cell>
          <cell r="O1478" t="str">
            <v>Soledad</v>
          </cell>
          <cell r="P1478" t="str">
            <v>a-6-108</v>
          </cell>
          <cell r="Q1478">
            <v>3000</v>
          </cell>
          <cell r="R1478" t="str">
            <v>30/7</v>
          </cell>
          <cell r="T1478">
            <v>30</v>
          </cell>
          <cell r="U1478">
            <v>41485</v>
          </cell>
          <cell r="V1478">
            <v>0</v>
          </cell>
          <cell r="Y1478">
            <v>3000</v>
          </cell>
        </row>
        <row r="1479">
          <cell r="E1479">
            <v>11155</v>
          </cell>
          <cell r="F1479" t="str">
            <v>a - Entregado</v>
          </cell>
          <cell r="G1479" t="str">
            <v>13 06</v>
          </cell>
          <cell r="H1479">
            <v>41454</v>
          </cell>
          <cell r="I1479" t="str">
            <v>NC</v>
          </cell>
          <cell r="J1479" t="str">
            <v>Maria Santoro</v>
          </cell>
          <cell r="K1479">
            <v>0</v>
          </cell>
          <cell r="L1479">
            <v>1</v>
          </cell>
          <cell r="M1479">
            <v>0</v>
          </cell>
          <cell r="N1479">
            <v>30</v>
          </cell>
          <cell r="O1479" t="str">
            <v>Wendy</v>
          </cell>
          <cell r="P1479">
            <v>0</v>
          </cell>
          <cell r="Q1479">
            <v>0</v>
          </cell>
          <cell r="R1479">
            <v>0</v>
          </cell>
          <cell r="T1479">
            <v>30</v>
          </cell>
          <cell r="U1479">
            <v>41485</v>
          </cell>
          <cell r="V1479">
            <v>0</v>
          </cell>
          <cell r="Y1479">
            <v>1200</v>
          </cell>
        </row>
        <row r="1480">
          <cell r="E1480">
            <v>11156</v>
          </cell>
          <cell r="F1480" t="str">
            <v>a - Entregado</v>
          </cell>
          <cell r="G1480" t="str">
            <v>13 08</v>
          </cell>
          <cell r="H1480">
            <v>41501</v>
          </cell>
          <cell r="I1480" t="str">
            <v>NC</v>
          </cell>
          <cell r="J1480" t="str">
            <v>German Carafino</v>
          </cell>
          <cell r="K1480">
            <v>0</v>
          </cell>
          <cell r="L1480">
            <v>1</v>
          </cell>
          <cell r="M1480">
            <v>0</v>
          </cell>
          <cell r="N1480">
            <v>28</v>
          </cell>
          <cell r="O1480" t="str">
            <v>Wendy</v>
          </cell>
          <cell r="P1480">
            <v>0</v>
          </cell>
          <cell r="Q1480">
            <v>0</v>
          </cell>
          <cell r="R1480">
            <v>0</v>
          </cell>
          <cell r="T1480">
            <v>28</v>
          </cell>
          <cell r="U1480">
            <v>41471</v>
          </cell>
          <cell r="V1480">
            <v>0</v>
          </cell>
          <cell r="Y1480">
            <v>12700</v>
          </cell>
        </row>
        <row r="1481">
          <cell r="E1481">
            <v>11157</v>
          </cell>
          <cell r="F1481" t="str">
            <v>a - Entregado</v>
          </cell>
          <cell r="G1481" t="str">
            <v>13 07</v>
          </cell>
          <cell r="H1481">
            <v>41480</v>
          </cell>
          <cell r="I1481" t="str">
            <v>NC</v>
          </cell>
          <cell r="J1481" t="str">
            <v>Etelvina salgado</v>
          </cell>
          <cell r="K1481">
            <v>0</v>
          </cell>
          <cell r="L1481">
            <v>1</v>
          </cell>
          <cell r="M1481">
            <v>0</v>
          </cell>
          <cell r="N1481">
            <v>30</v>
          </cell>
          <cell r="O1481" t="str">
            <v>Soledad</v>
          </cell>
          <cell r="P1481">
            <v>0</v>
          </cell>
          <cell r="Q1481">
            <v>0</v>
          </cell>
          <cell r="R1481">
            <v>0</v>
          </cell>
          <cell r="T1481">
            <v>30</v>
          </cell>
          <cell r="U1481">
            <v>41485</v>
          </cell>
          <cell r="V1481">
            <v>0</v>
          </cell>
          <cell r="Y1481">
            <v>2520</v>
          </cell>
        </row>
        <row r="1482">
          <cell r="E1482">
            <v>11158</v>
          </cell>
          <cell r="F1482" t="str">
            <v>a - Entregado</v>
          </cell>
          <cell r="G1482" t="str">
            <v>13 08</v>
          </cell>
          <cell r="H1482">
            <v>41501</v>
          </cell>
          <cell r="I1482" t="str">
            <v>C</v>
          </cell>
          <cell r="J1482" t="str">
            <v>Eliana Gallo</v>
          </cell>
          <cell r="K1482">
            <v>800</v>
          </cell>
          <cell r="L1482">
            <v>0.9744408945686901</v>
          </cell>
          <cell r="M1482">
            <v>0</v>
          </cell>
          <cell r="N1482">
            <v>30</v>
          </cell>
          <cell r="O1482" t="str">
            <v>Wendy</v>
          </cell>
          <cell r="P1482">
            <v>0</v>
          </cell>
          <cell r="Q1482">
            <v>0</v>
          </cell>
          <cell r="R1482">
            <v>0</v>
          </cell>
          <cell r="T1482">
            <v>30</v>
          </cell>
          <cell r="U1482">
            <v>41485</v>
          </cell>
          <cell r="V1482">
            <v>0</v>
          </cell>
          <cell r="Y1482">
            <v>31300</v>
          </cell>
        </row>
        <row r="1483">
          <cell r="E1483">
            <v>11159</v>
          </cell>
          <cell r="F1483" t="str">
            <v>a - Entregado</v>
          </cell>
          <cell r="G1483" t="str">
            <v>13 10</v>
          </cell>
          <cell r="H1483">
            <v>41559</v>
          </cell>
          <cell r="I1483" t="str">
            <v>NC</v>
          </cell>
          <cell r="J1483" t="str">
            <v>Agustina Ackuavella</v>
          </cell>
          <cell r="K1483">
            <v>0</v>
          </cell>
          <cell r="L1483">
            <v>1</v>
          </cell>
          <cell r="M1483">
            <v>0</v>
          </cell>
          <cell r="N1483">
            <v>30</v>
          </cell>
          <cell r="O1483" t="str">
            <v>Soledad</v>
          </cell>
          <cell r="P1483" t="str">
            <v>a-5-147</v>
          </cell>
          <cell r="Q1483">
            <v>15400</v>
          </cell>
          <cell r="R1483">
            <v>0</v>
          </cell>
          <cell r="T1483">
            <v>30</v>
          </cell>
          <cell r="U1483">
            <v>41485</v>
          </cell>
          <cell r="V1483">
            <v>0</v>
          </cell>
          <cell r="Y1483">
            <v>15500</v>
          </cell>
        </row>
        <row r="1484">
          <cell r="E1484">
            <v>11160</v>
          </cell>
          <cell r="F1484" t="str">
            <v>a - Entregado</v>
          </cell>
          <cell r="G1484" t="str">
            <v>13 07</v>
          </cell>
          <cell r="H1484">
            <v>41457</v>
          </cell>
          <cell r="I1484" t="str">
            <v>C</v>
          </cell>
          <cell r="J1484" t="str">
            <v>Maria Juarez</v>
          </cell>
          <cell r="K1484">
            <v>0</v>
          </cell>
          <cell r="L1484">
            <v>1</v>
          </cell>
          <cell r="M1484">
            <v>0</v>
          </cell>
          <cell r="N1484">
            <v>30</v>
          </cell>
          <cell r="O1484" t="str">
            <v>Wendy</v>
          </cell>
          <cell r="P1484">
            <v>0</v>
          </cell>
          <cell r="Q1484">
            <v>0</v>
          </cell>
          <cell r="R1484">
            <v>0</v>
          </cell>
          <cell r="T1484">
            <v>30</v>
          </cell>
          <cell r="U1484">
            <v>41485</v>
          </cell>
          <cell r="V1484">
            <v>0</v>
          </cell>
          <cell r="Y1484">
            <v>1100</v>
          </cell>
        </row>
        <row r="1485">
          <cell r="E1485">
            <v>11161</v>
          </cell>
          <cell r="F1485" t="str">
            <v>a - Entregado</v>
          </cell>
          <cell r="G1485" t="str">
            <v>13 07</v>
          </cell>
          <cell r="H1485">
            <v>41458</v>
          </cell>
          <cell r="I1485" t="str">
            <v>NC</v>
          </cell>
          <cell r="J1485" t="str">
            <v>Gustavo Olguin</v>
          </cell>
          <cell r="K1485">
            <v>0</v>
          </cell>
          <cell r="L1485">
            <v>1</v>
          </cell>
          <cell r="M1485">
            <v>0</v>
          </cell>
          <cell r="N1485">
            <v>30</v>
          </cell>
          <cell r="O1485" t="str">
            <v>Soledad</v>
          </cell>
          <cell r="P1485" t="str">
            <v>b-5-161</v>
          </cell>
          <cell r="Q1485">
            <v>6940</v>
          </cell>
          <cell r="R1485" t="str">
            <v>2/7</v>
          </cell>
          <cell r="T1485">
            <v>30</v>
          </cell>
          <cell r="U1485">
            <v>41485</v>
          </cell>
          <cell r="V1485">
            <v>0</v>
          </cell>
          <cell r="Y1485">
            <v>6640</v>
          </cell>
        </row>
        <row r="1486">
          <cell r="E1486">
            <v>11162</v>
          </cell>
          <cell r="F1486" t="str">
            <v>a - Entregado</v>
          </cell>
          <cell r="G1486" t="str">
            <v>13 07</v>
          </cell>
          <cell r="H1486">
            <v>41471</v>
          </cell>
          <cell r="I1486" t="str">
            <v>NC</v>
          </cell>
          <cell r="J1486" t="str">
            <v>Pedro Tadini</v>
          </cell>
          <cell r="K1486">
            <v>0</v>
          </cell>
          <cell r="L1486">
            <v>1</v>
          </cell>
          <cell r="M1486">
            <v>0</v>
          </cell>
          <cell r="N1486">
            <v>30</v>
          </cell>
          <cell r="O1486" t="str">
            <v>Wendy</v>
          </cell>
          <cell r="P1486">
            <v>0</v>
          </cell>
          <cell r="Q1486">
            <v>0</v>
          </cell>
          <cell r="R1486">
            <v>0</v>
          </cell>
          <cell r="T1486">
            <v>30</v>
          </cell>
          <cell r="U1486">
            <v>41485</v>
          </cell>
          <cell r="V1486">
            <v>0</v>
          </cell>
          <cell r="Y1486">
            <v>7000</v>
          </cell>
        </row>
        <row r="1487">
          <cell r="E1487">
            <v>11163</v>
          </cell>
          <cell r="F1487" t="str">
            <v>a - Entregado</v>
          </cell>
          <cell r="G1487" t="str">
            <v>13 06</v>
          </cell>
          <cell r="H1487">
            <v>41454</v>
          </cell>
          <cell r="I1487" t="str">
            <v>C</v>
          </cell>
          <cell r="J1487" t="str">
            <v>Miriam Sapienza</v>
          </cell>
          <cell r="K1487">
            <v>0</v>
          </cell>
          <cell r="L1487">
            <v>1</v>
          </cell>
          <cell r="M1487">
            <v>0</v>
          </cell>
          <cell r="N1487">
            <v>26</v>
          </cell>
          <cell r="O1487" t="str">
            <v>Wendy</v>
          </cell>
          <cell r="P1487">
            <v>0</v>
          </cell>
          <cell r="Q1487">
            <v>0</v>
          </cell>
          <cell r="R1487">
            <v>0</v>
          </cell>
          <cell r="T1487">
            <v>26</v>
          </cell>
          <cell r="U1487">
            <v>41457</v>
          </cell>
          <cell r="V1487">
            <v>0</v>
          </cell>
          <cell r="Y1487">
            <v>14500</v>
          </cell>
        </row>
        <row r="1488">
          <cell r="E1488">
            <v>11164</v>
          </cell>
          <cell r="F1488" t="str">
            <v>a - Entregado</v>
          </cell>
          <cell r="G1488" t="str">
            <v>13 07</v>
          </cell>
          <cell r="H1488">
            <v>41486</v>
          </cell>
          <cell r="I1488" t="str">
            <v>C</v>
          </cell>
          <cell r="J1488" t="str">
            <v>Alejandro moreno</v>
          </cell>
          <cell r="K1488">
            <v>0</v>
          </cell>
          <cell r="L1488">
            <v>1</v>
          </cell>
          <cell r="M1488">
            <v>0</v>
          </cell>
          <cell r="N1488">
            <v>30</v>
          </cell>
          <cell r="O1488" t="str">
            <v>Wendy</v>
          </cell>
          <cell r="P1488">
            <v>0</v>
          </cell>
          <cell r="Q1488">
            <v>0</v>
          </cell>
          <cell r="R1488">
            <v>0</v>
          </cell>
          <cell r="T1488">
            <v>30</v>
          </cell>
          <cell r="U1488">
            <v>41485</v>
          </cell>
          <cell r="V1488">
            <v>0</v>
          </cell>
          <cell r="Y1488">
            <v>22500</v>
          </cell>
        </row>
        <row r="1489">
          <cell r="E1489">
            <v>11165</v>
          </cell>
          <cell r="F1489" t="str">
            <v>a - Entregado</v>
          </cell>
          <cell r="G1489" t="str">
            <v>13 08</v>
          </cell>
          <cell r="H1489">
            <v>41513</v>
          </cell>
          <cell r="I1489" t="str">
            <v>C</v>
          </cell>
          <cell r="J1489" t="str">
            <v>Paola Pontoni</v>
          </cell>
          <cell r="K1489">
            <v>0</v>
          </cell>
          <cell r="L1489">
            <v>1</v>
          </cell>
          <cell r="M1489">
            <v>0</v>
          </cell>
          <cell r="N1489">
            <v>29</v>
          </cell>
          <cell r="O1489" t="str">
            <v>Wendy</v>
          </cell>
          <cell r="P1489">
            <v>0</v>
          </cell>
          <cell r="Q1489">
            <v>0</v>
          </cell>
          <cell r="R1489">
            <v>0</v>
          </cell>
          <cell r="T1489">
            <v>29</v>
          </cell>
          <cell r="U1489">
            <v>41478</v>
          </cell>
          <cell r="V1489">
            <v>0</v>
          </cell>
          <cell r="Y1489">
            <v>30500</v>
          </cell>
        </row>
        <row r="1490">
          <cell r="E1490">
            <v>11166</v>
          </cell>
          <cell r="F1490" t="str">
            <v>a - Entregado</v>
          </cell>
          <cell r="G1490" t="str">
            <v>13 08</v>
          </cell>
          <cell r="H1490">
            <v>41513</v>
          </cell>
          <cell r="I1490" t="str">
            <v>C</v>
          </cell>
          <cell r="J1490" t="str">
            <v>Cecilia Avila</v>
          </cell>
          <cell r="K1490">
            <v>0</v>
          </cell>
          <cell r="L1490">
            <v>1</v>
          </cell>
          <cell r="M1490">
            <v>0</v>
          </cell>
          <cell r="N1490">
            <v>29</v>
          </cell>
          <cell r="O1490" t="str">
            <v>Wendy</v>
          </cell>
          <cell r="P1490">
            <v>0</v>
          </cell>
          <cell r="Q1490">
            <v>0</v>
          </cell>
          <cell r="R1490">
            <v>0</v>
          </cell>
          <cell r="T1490">
            <v>29</v>
          </cell>
          <cell r="U1490">
            <v>41478</v>
          </cell>
          <cell r="V1490">
            <v>0</v>
          </cell>
          <cell r="Y1490">
            <v>16800</v>
          </cell>
        </row>
        <row r="1491">
          <cell r="E1491">
            <v>11167</v>
          </cell>
          <cell r="F1491" t="str">
            <v>a - Entregado</v>
          </cell>
          <cell r="G1491" t="str">
            <v>13 07</v>
          </cell>
          <cell r="H1491">
            <v>41460</v>
          </cell>
          <cell r="I1491" t="str">
            <v>NC</v>
          </cell>
          <cell r="J1491" t="str">
            <v>Gabriela Saad</v>
          </cell>
          <cell r="K1491">
            <v>0</v>
          </cell>
          <cell r="L1491">
            <v>1</v>
          </cell>
          <cell r="M1491">
            <v>0</v>
          </cell>
          <cell r="N1491">
            <v>29</v>
          </cell>
          <cell r="O1491" t="str">
            <v>Soledad/Wendy</v>
          </cell>
          <cell r="P1491">
            <v>0</v>
          </cell>
          <cell r="Q1491">
            <v>0</v>
          </cell>
          <cell r="R1491">
            <v>0</v>
          </cell>
          <cell r="T1491">
            <v>29</v>
          </cell>
          <cell r="U1491">
            <v>41478</v>
          </cell>
          <cell r="V1491">
            <v>0</v>
          </cell>
          <cell r="Y1491">
            <v>11000</v>
          </cell>
        </row>
        <row r="1492">
          <cell r="E1492">
            <v>11168</v>
          </cell>
          <cell r="F1492" t="str">
            <v>a - Entregado</v>
          </cell>
          <cell r="G1492" t="str">
            <v>13 08</v>
          </cell>
          <cell r="H1492">
            <v>41503</v>
          </cell>
          <cell r="I1492" t="str">
            <v>NC</v>
          </cell>
          <cell r="J1492" t="str">
            <v>Claudia del Villar</v>
          </cell>
          <cell r="K1492">
            <v>0</v>
          </cell>
          <cell r="L1492">
            <v>1</v>
          </cell>
          <cell r="M1492">
            <v>0</v>
          </cell>
          <cell r="N1492">
            <v>30</v>
          </cell>
          <cell r="O1492" t="str">
            <v>Soledad/Wendy</v>
          </cell>
          <cell r="P1492">
            <v>0</v>
          </cell>
          <cell r="Q1492">
            <v>0</v>
          </cell>
          <cell r="R1492">
            <v>0</v>
          </cell>
          <cell r="T1492">
            <v>30</v>
          </cell>
          <cell r="U1492">
            <v>41485</v>
          </cell>
          <cell r="V1492">
            <v>0</v>
          </cell>
          <cell r="Y1492">
            <v>21670</v>
          </cell>
        </row>
        <row r="1493">
          <cell r="E1493">
            <v>11169</v>
          </cell>
          <cell r="F1493" t="str">
            <v>a - Entregado</v>
          </cell>
          <cell r="G1493" t="str">
            <v>13 09</v>
          </cell>
          <cell r="H1493">
            <v>41536</v>
          </cell>
          <cell r="I1493" t="str">
            <v>NC</v>
          </cell>
          <cell r="J1493" t="str">
            <v>Matias Molinelli - Perla</v>
          </cell>
          <cell r="K1493">
            <v>0</v>
          </cell>
          <cell r="L1493">
            <v>1</v>
          </cell>
          <cell r="M1493">
            <v>0</v>
          </cell>
          <cell r="N1493">
            <v>30</v>
          </cell>
          <cell r="O1493" t="str">
            <v>Soledad</v>
          </cell>
          <cell r="P1493">
            <v>0</v>
          </cell>
          <cell r="Q1493">
            <v>0</v>
          </cell>
          <cell r="R1493">
            <v>0</v>
          </cell>
          <cell r="T1493">
            <v>30</v>
          </cell>
          <cell r="U1493">
            <v>41485</v>
          </cell>
          <cell r="V1493">
            <v>0</v>
          </cell>
          <cell r="Y1493">
            <v>25600</v>
          </cell>
        </row>
        <row r="1494">
          <cell r="E1494">
            <v>11170</v>
          </cell>
          <cell r="F1494" t="str">
            <v>a - Entregado</v>
          </cell>
          <cell r="G1494" t="str">
            <v>13 08</v>
          </cell>
          <cell r="H1494">
            <v>41493</v>
          </cell>
          <cell r="I1494" t="str">
            <v>NC</v>
          </cell>
          <cell r="J1494" t="str">
            <v>Alberto Maldonado</v>
          </cell>
          <cell r="K1494">
            <v>-1000</v>
          </cell>
          <cell r="L1494">
            <v>1.0426621160409557</v>
          </cell>
          <cell r="M1494">
            <v>0</v>
          </cell>
          <cell r="N1494">
            <v>30</v>
          </cell>
          <cell r="O1494" t="str">
            <v>Wendy</v>
          </cell>
          <cell r="P1494" t="str">
            <v>b-6-156</v>
          </cell>
          <cell r="Q1494">
            <v>5100</v>
          </cell>
          <cell r="R1494" t="str">
            <v>20/7</v>
          </cell>
          <cell r="T1494">
            <v>30</v>
          </cell>
          <cell r="U1494">
            <v>41485</v>
          </cell>
          <cell r="V1494">
            <v>0</v>
          </cell>
          <cell r="Y1494">
            <v>23440</v>
          </cell>
        </row>
        <row r="1495">
          <cell r="E1495">
            <v>11171</v>
          </cell>
          <cell r="F1495" t="str">
            <v>a - Entregado</v>
          </cell>
          <cell r="G1495" t="str">
            <v>13 08</v>
          </cell>
          <cell r="H1495">
            <v>41493</v>
          </cell>
          <cell r="I1495" t="str">
            <v>NC</v>
          </cell>
          <cell r="J1495" t="str">
            <v>Carolina Cuello</v>
          </cell>
          <cell r="K1495">
            <v>0</v>
          </cell>
          <cell r="L1495">
            <v>1</v>
          </cell>
          <cell r="M1495">
            <v>0</v>
          </cell>
          <cell r="N1495">
            <v>31</v>
          </cell>
          <cell r="O1495" t="str">
            <v>Soledad/Wendy</v>
          </cell>
          <cell r="P1495">
            <v>0</v>
          </cell>
          <cell r="Q1495">
            <v>0</v>
          </cell>
          <cell r="R1495">
            <v>0</v>
          </cell>
          <cell r="T1495">
            <v>31</v>
          </cell>
          <cell r="U1495">
            <v>41492</v>
          </cell>
          <cell r="V1495">
            <v>0</v>
          </cell>
          <cell r="Y1495">
            <v>32000</v>
          </cell>
        </row>
        <row r="1496">
          <cell r="E1496">
            <v>11172</v>
          </cell>
          <cell r="F1496" t="str">
            <v>a - Entregado</v>
          </cell>
          <cell r="G1496" t="str">
            <v>13 08</v>
          </cell>
          <cell r="H1496">
            <v>41488</v>
          </cell>
          <cell r="I1496" t="str">
            <v>NC</v>
          </cell>
          <cell r="J1496" t="str">
            <v>Yanina Arslanian</v>
          </cell>
          <cell r="K1496">
            <v>700</v>
          </cell>
          <cell r="L1496">
            <v>0.96111111111111114</v>
          </cell>
          <cell r="M1496">
            <v>0</v>
          </cell>
          <cell r="N1496">
            <v>31</v>
          </cell>
          <cell r="O1496" t="str">
            <v>Wendy</v>
          </cell>
          <cell r="P1496">
            <v>0</v>
          </cell>
          <cell r="Q1496">
            <v>0</v>
          </cell>
          <cell r="R1496">
            <v>0</v>
          </cell>
          <cell r="T1496">
            <v>31</v>
          </cell>
          <cell r="U1496">
            <v>41492</v>
          </cell>
          <cell r="V1496">
            <v>0</v>
          </cell>
          <cell r="Y1496">
            <v>18000</v>
          </cell>
        </row>
        <row r="1497">
          <cell r="E1497">
            <v>11173</v>
          </cell>
          <cell r="F1497" t="str">
            <v>a - Entregado</v>
          </cell>
          <cell r="G1497" t="str">
            <v>13 09</v>
          </cell>
          <cell r="H1497">
            <v>41533</v>
          </cell>
          <cell r="I1497" t="str">
            <v>NC</v>
          </cell>
          <cell r="J1497" t="str">
            <v>Fabian Soria</v>
          </cell>
          <cell r="K1497">
            <v>0</v>
          </cell>
          <cell r="L1497">
            <v>1</v>
          </cell>
          <cell r="M1497">
            <v>0</v>
          </cell>
          <cell r="N1497">
            <v>31</v>
          </cell>
          <cell r="O1497" t="str">
            <v>Soledad</v>
          </cell>
          <cell r="P1497">
            <v>0</v>
          </cell>
          <cell r="Q1497">
            <v>0</v>
          </cell>
          <cell r="R1497">
            <v>0</v>
          </cell>
          <cell r="T1497">
            <v>31</v>
          </cell>
          <cell r="U1497">
            <v>41492</v>
          </cell>
          <cell r="V1497">
            <v>0</v>
          </cell>
          <cell r="Y1497">
            <v>22300</v>
          </cell>
        </row>
        <row r="1498">
          <cell r="E1498">
            <v>11174</v>
          </cell>
          <cell r="F1498" t="str">
            <v>a - Entregado</v>
          </cell>
          <cell r="G1498" t="str">
            <v>13 07</v>
          </cell>
          <cell r="H1498">
            <v>41486</v>
          </cell>
          <cell r="I1498" t="str">
            <v>C</v>
          </cell>
          <cell r="J1498" t="str">
            <v>Fernanda Perez</v>
          </cell>
          <cell r="K1498">
            <v>0</v>
          </cell>
          <cell r="L1498">
            <v>1</v>
          </cell>
          <cell r="M1498">
            <v>0</v>
          </cell>
          <cell r="N1498">
            <v>31</v>
          </cell>
          <cell r="O1498" t="str">
            <v>Wendy</v>
          </cell>
          <cell r="P1498">
            <v>0</v>
          </cell>
          <cell r="Q1498">
            <v>0</v>
          </cell>
          <cell r="R1498">
            <v>0</v>
          </cell>
          <cell r="T1498">
            <v>31</v>
          </cell>
          <cell r="U1498">
            <v>41492</v>
          </cell>
          <cell r="V1498">
            <v>0</v>
          </cell>
          <cell r="Y1498">
            <v>12000</v>
          </cell>
        </row>
        <row r="1499">
          <cell r="E1499">
            <v>11175</v>
          </cell>
          <cell r="F1499" t="str">
            <v>a - Entregado</v>
          </cell>
          <cell r="G1499" t="str">
            <v>13 07</v>
          </cell>
          <cell r="H1499">
            <v>41460</v>
          </cell>
          <cell r="I1499" t="str">
            <v>C</v>
          </cell>
          <cell r="J1499" t="str">
            <v>Daniela Sierras</v>
          </cell>
          <cell r="K1499">
            <v>0</v>
          </cell>
          <cell r="L1499">
            <v>1</v>
          </cell>
          <cell r="M1499">
            <v>0</v>
          </cell>
          <cell r="N1499">
            <v>30</v>
          </cell>
          <cell r="O1499" t="str">
            <v>Soledad</v>
          </cell>
          <cell r="P1499">
            <v>0</v>
          </cell>
          <cell r="Q1499">
            <v>0</v>
          </cell>
          <cell r="R1499">
            <v>0</v>
          </cell>
          <cell r="T1499">
            <v>30</v>
          </cell>
          <cell r="U1499">
            <v>41485</v>
          </cell>
          <cell r="V1499">
            <v>0</v>
          </cell>
          <cell r="Y1499">
            <v>3625</v>
          </cell>
        </row>
        <row r="1500">
          <cell r="E1500">
            <v>11176</v>
          </cell>
          <cell r="F1500" t="str">
            <v>a - Entregado</v>
          </cell>
          <cell r="G1500" t="str">
            <v>13 07</v>
          </cell>
          <cell r="H1500">
            <v>41478</v>
          </cell>
          <cell r="I1500" t="str">
            <v>C</v>
          </cell>
          <cell r="J1500" t="str">
            <v>Alejandro Blachman</v>
          </cell>
          <cell r="K1500">
            <v>0</v>
          </cell>
          <cell r="L1500">
            <v>1</v>
          </cell>
          <cell r="M1500">
            <v>0</v>
          </cell>
          <cell r="N1500">
            <v>31</v>
          </cell>
          <cell r="O1500" t="str">
            <v>Wendy</v>
          </cell>
          <cell r="P1500" t="str">
            <v>b-5-175</v>
          </cell>
          <cell r="Q1500">
            <v>14800</v>
          </cell>
          <cell r="R1500" t="str">
            <v>19/7</v>
          </cell>
          <cell r="T1500">
            <v>31</v>
          </cell>
          <cell r="U1500">
            <v>41492</v>
          </cell>
          <cell r="V1500">
            <v>0</v>
          </cell>
          <cell r="Y1500">
            <v>14800</v>
          </cell>
        </row>
        <row r="1501">
          <cell r="E1501">
            <v>11177</v>
          </cell>
          <cell r="F1501" t="str">
            <v>a - Entregado</v>
          </cell>
          <cell r="G1501" t="str">
            <v>13 08</v>
          </cell>
          <cell r="H1501">
            <v>41493</v>
          </cell>
          <cell r="I1501" t="str">
            <v>NC</v>
          </cell>
          <cell r="J1501" t="str">
            <v>Gonzalo Policastro</v>
          </cell>
          <cell r="K1501">
            <v>0</v>
          </cell>
          <cell r="L1501">
            <v>1</v>
          </cell>
          <cell r="M1501">
            <v>0</v>
          </cell>
          <cell r="N1501">
            <v>31</v>
          </cell>
          <cell r="O1501" t="str">
            <v>Soledad/Wendy</v>
          </cell>
          <cell r="P1501" t="str">
            <v>b-5-162</v>
          </cell>
          <cell r="Q1501">
            <v>12000</v>
          </cell>
          <cell r="R1501" t="str">
            <v>5/7</v>
          </cell>
          <cell r="T1501">
            <v>31</v>
          </cell>
          <cell r="U1501">
            <v>41492</v>
          </cell>
          <cell r="V1501">
            <v>0</v>
          </cell>
          <cell r="Y1501">
            <v>17300</v>
          </cell>
        </row>
        <row r="1502">
          <cell r="E1502">
            <v>11178</v>
          </cell>
          <cell r="F1502" t="str">
            <v>a - Entregado</v>
          </cell>
          <cell r="G1502" t="str">
            <v>13 07</v>
          </cell>
          <cell r="H1502">
            <v>41475</v>
          </cell>
          <cell r="I1502" t="str">
            <v>NC</v>
          </cell>
          <cell r="J1502" t="str">
            <v>Gabriel Daniel y Laura Ponce</v>
          </cell>
          <cell r="K1502">
            <v>0</v>
          </cell>
          <cell r="L1502">
            <v>1</v>
          </cell>
          <cell r="M1502">
            <v>0</v>
          </cell>
          <cell r="N1502">
            <v>31</v>
          </cell>
          <cell r="O1502" t="str">
            <v>Soledad/Wendy</v>
          </cell>
          <cell r="P1502">
            <v>0</v>
          </cell>
          <cell r="Q1502">
            <v>0</v>
          </cell>
          <cell r="R1502">
            <v>0</v>
          </cell>
          <cell r="T1502">
            <v>31</v>
          </cell>
          <cell r="U1502">
            <v>41492</v>
          </cell>
          <cell r="V1502">
            <v>0</v>
          </cell>
          <cell r="Y1502">
            <v>5100</v>
          </cell>
        </row>
        <row r="1503">
          <cell r="E1503">
            <v>11179</v>
          </cell>
          <cell r="F1503" t="str">
            <v>a - Entregado</v>
          </cell>
          <cell r="G1503" t="str">
            <v>13 07</v>
          </cell>
          <cell r="H1503">
            <v>41486</v>
          </cell>
          <cell r="I1503" t="str">
            <v>NC</v>
          </cell>
          <cell r="J1503" t="str">
            <v>Fernando Benevenia</v>
          </cell>
          <cell r="K1503">
            <v>0</v>
          </cell>
          <cell r="L1503">
            <v>1</v>
          </cell>
          <cell r="M1503">
            <v>0</v>
          </cell>
          <cell r="N1503">
            <v>31</v>
          </cell>
          <cell r="O1503" t="str">
            <v>Wendy</v>
          </cell>
          <cell r="P1503">
            <v>0</v>
          </cell>
          <cell r="Q1503">
            <v>0</v>
          </cell>
          <cell r="R1503">
            <v>0</v>
          </cell>
          <cell r="T1503">
            <v>31</v>
          </cell>
          <cell r="U1503">
            <v>41492</v>
          </cell>
          <cell r="V1503">
            <v>0</v>
          </cell>
          <cell r="Y1503">
            <v>23000</v>
          </cell>
        </row>
        <row r="1504">
          <cell r="E1504">
            <v>11180</v>
          </cell>
          <cell r="F1504" t="str">
            <v>a - Entregado</v>
          </cell>
          <cell r="G1504" t="str">
            <v>13 08</v>
          </cell>
          <cell r="H1504">
            <v>41488</v>
          </cell>
          <cell r="I1504" t="str">
            <v>NC</v>
          </cell>
          <cell r="J1504" t="str">
            <v>Dario Brugiati</v>
          </cell>
          <cell r="K1504">
            <v>0</v>
          </cell>
          <cell r="L1504">
            <v>1</v>
          </cell>
          <cell r="M1504">
            <v>0</v>
          </cell>
          <cell r="N1504">
            <v>31</v>
          </cell>
          <cell r="O1504" t="str">
            <v>Soledad/Wendy</v>
          </cell>
          <cell r="P1504">
            <v>0</v>
          </cell>
          <cell r="Q1504">
            <v>0</v>
          </cell>
          <cell r="R1504">
            <v>0</v>
          </cell>
          <cell r="T1504">
            <v>31</v>
          </cell>
          <cell r="U1504">
            <v>41492</v>
          </cell>
          <cell r="V1504">
            <v>0</v>
          </cell>
          <cell r="Y1504">
            <v>15000</v>
          </cell>
        </row>
        <row r="1505">
          <cell r="E1505">
            <v>11181</v>
          </cell>
          <cell r="F1505" t="str">
            <v>a - Entregado</v>
          </cell>
          <cell r="G1505" t="str">
            <v>13 06</v>
          </cell>
          <cell r="H1505">
            <v>41455</v>
          </cell>
          <cell r="I1505" t="str">
            <v>C</v>
          </cell>
          <cell r="J1505" t="str">
            <v>Maria Laura Acosta</v>
          </cell>
          <cell r="K1505">
            <v>0</v>
          </cell>
          <cell r="L1505">
            <v>1</v>
          </cell>
          <cell r="M1505">
            <v>0</v>
          </cell>
          <cell r="N1505">
            <v>27</v>
          </cell>
          <cell r="O1505" t="str">
            <v>Wendy</v>
          </cell>
          <cell r="P1505">
            <v>0</v>
          </cell>
          <cell r="Q1505">
            <v>0</v>
          </cell>
          <cell r="R1505">
            <v>0</v>
          </cell>
          <cell r="T1505">
            <v>27</v>
          </cell>
          <cell r="U1505">
            <v>41464</v>
          </cell>
          <cell r="V1505">
            <v>0</v>
          </cell>
          <cell r="Y1505">
            <v>1785</v>
          </cell>
        </row>
        <row r="1506">
          <cell r="E1506">
            <v>11182</v>
          </cell>
          <cell r="F1506" t="str">
            <v>a - Entregado</v>
          </cell>
          <cell r="G1506" t="str">
            <v>13 07</v>
          </cell>
          <cell r="H1506">
            <v>41486</v>
          </cell>
          <cell r="I1506" t="str">
            <v>NC</v>
          </cell>
          <cell r="J1506" t="str">
            <v>Maria Escafati</v>
          </cell>
          <cell r="K1506">
            <v>0</v>
          </cell>
          <cell r="L1506">
            <v>1</v>
          </cell>
          <cell r="M1506">
            <v>0</v>
          </cell>
          <cell r="N1506">
            <v>33</v>
          </cell>
          <cell r="O1506" t="str">
            <v>Wendy</v>
          </cell>
          <cell r="P1506">
            <v>0</v>
          </cell>
          <cell r="Q1506">
            <v>0</v>
          </cell>
          <cell r="R1506">
            <v>0</v>
          </cell>
          <cell r="T1506">
            <v>33</v>
          </cell>
          <cell r="U1506">
            <v>41506</v>
          </cell>
          <cell r="V1506">
            <v>0</v>
          </cell>
          <cell r="Y1506">
            <v>5400</v>
          </cell>
        </row>
        <row r="1507">
          <cell r="E1507">
            <v>11183</v>
          </cell>
          <cell r="F1507" t="str">
            <v>a - Entregado</v>
          </cell>
          <cell r="G1507" t="str">
            <v>13 06</v>
          </cell>
          <cell r="H1507">
            <v>41455</v>
          </cell>
          <cell r="I1507" t="str">
            <v>C</v>
          </cell>
          <cell r="J1507" t="str">
            <v>Sergio Martinez</v>
          </cell>
          <cell r="K1507">
            <v>0</v>
          </cell>
          <cell r="L1507">
            <v>1</v>
          </cell>
          <cell r="M1507">
            <v>0</v>
          </cell>
          <cell r="N1507">
            <v>27</v>
          </cell>
          <cell r="O1507" t="str">
            <v>Outlet</v>
          </cell>
          <cell r="P1507">
            <v>0</v>
          </cell>
          <cell r="Q1507">
            <v>0</v>
          </cell>
          <cell r="R1507">
            <v>0</v>
          </cell>
          <cell r="T1507">
            <v>27</v>
          </cell>
          <cell r="U1507">
            <v>41464</v>
          </cell>
          <cell r="V1507">
            <v>0</v>
          </cell>
          <cell r="Y1507">
            <v>900</v>
          </cell>
        </row>
        <row r="1508">
          <cell r="E1508">
            <v>11184</v>
          </cell>
          <cell r="F1508" t="str">
            <v>a - Entregado</v>
          </cell>
          <cell r="G1508" t="str">
            <v>13 08</v>
          </cell>
          <cell r="H1508">
            <v>41510</v>
          </cell>
          <cell r="I1508" t="str">
            <v>C</v>
          </cell>
          <cell r="J1508" t="str">
            <v>Silvina Genauer</v>
          </cell>
          <cell r="K1508">
            <v>0</v>
          </cell>
          <cell r="L1508">
            <v>1</v>
          </cell>
          <cell r="M1508">
            <v>0</v>
          </cell>
          <cell r="N1508">
            <v>27</v>
          </cell>
          <cell r="O1508" t="str">
            <v>Adrian</v>
          </cell>
          <cell r="P1508">
            <v>0</v>
          </cell>
          <cell r="Q1508">
            <v>0</v>
          </cell>
          <cell r="R1508">
            <v>0</v>
          </cell>
          <cell r="T1508">
            <v>27</v>
          </cell>
          <cell r="U1508">
            <v>41464</v>
          </cell>
          <cell r="V1508">
            <v>0</v>
          </cell>
          <cell r="Y1508">
            <v>950</v>
          </cell>
        </row>
        <row r="1509">
          <cell r="E1509">
            <v>11185</v>
          </cell>
          <cell r="F1509" t="str">
            <v>a - Entregado</v>
          </cell>
          <cell r="G1509" t="str">
            <v>13 07</v>
          </cell>
          <cell r="H1509">
            <v>41475</v>
          </cell>
          <cell r="I1509" t="str">
            <v>C</v>
          </cell>
          <cell r="J1509" t="str">
            <v>Silvina Paoluchi</v>
          </cell>
          <cell r="K1509">
            <v>0</v>
          </cell>
          <cell r="L1509">
            <v>1</v>
          </cell>
          <cell r="M1509">
            <v>0</v>
          </cell>
          <cell r="N1509">
            <v>31</v>
          </cell>
          <cell r="O1509" t="str">
            <v>Soledad/Wendy</v>
          </cell>
          <cell r="P1509" t="str">
            <v>a-6-107</v>
          </cell>
          <cell r="Q1509">
            <v>2800</v>
          </cell>
          <cell r="R1509" t="str">
            <v>25/7</v>
          </cell>
          <cell r="T1509">
            <v>31</v>
          </cell>
          <cell r="U1509">
            <v>41492</v>
          </cell>
          <cell r="V1509">
            <v>0</v>
          </cell>
          <cell r="Y1509">
            <v>2800</v>
          </cell>
        </row>
        <row r="1510">
          <cell r="E1510">
            <v>11186</v>
          </cell>
          <cell r="F1510" t="str">
            <v>a - Entregado</v>
          </cell>
          <cell r="G1510" t="str">
            <v>13 08</v>
          </cell>
          <cell r="H1510">
            <v>41511</v>
          </cell>
          <cell r="I1510" t="str">
            <v>C</v>
          </cell>
          <cell r="J1510" t="str">
            <v>Magali Moratorio</v>
          </cell>
          <cell r="K1510">
            <v>0</v>
          </cell>
          <cell r="L1510">
            <v>1</v>
          </cell>
          <cell r="M1510">
            <v>0</v>
          </cell>
          <cell r="N1510">
            <v>29</v>
          </cell>
          <cell r="O1510" t="str">
            <v>Soledad</v>
          </cell>
          <cell r="P1510">
            <v>0</v>
          </cell>
          <cell r="Q1510">
            <v>0</v>
          </cell>
          <cell r="R1510">
            <v>0</v>
          </cell>
          <cell r="T1510">
            <v>29</v>
          </cell>
          <cell r="U1510">
            <v>41478</v>
          </cell>
          <cell r="V1510">
            <v>0</v>
          </cell>
          <cell r="Y1510">
            <v>1580</v>
          </cell>
        </row>
        <row r="1511">
          <cell r="E1511">
            <v>11187</v>
          </cell>
          <cell r="F1511" t="str">
            <v>a - Entregado</v>
          </cell>
          <cell r="G1511" t="str">
            <v>13 11</v>
          </cell>
          <cell r="H1511">
            <v>41589</v>
          </cell>
          <cell r="I1511" t="str">
            <v>NC</v>
          </cell>
          <cell r="J1511" t="str">
            <v>Marcela Fraga</v>
          </cell>
          <cell r="K1511">
            <v>0</v>
          </cell>
          <cell r="L1511">
            <v>1</v>
          </cell>
          <cell r="M1511">
            <v>0</v>
          </cell>
          <cell r="N1511">
            <v>33</v>
          </cell>
          <cell r="O1511" t="str">
            <v>Wendy</v>
          </cell>
          <cell r="P1511">
            <v>0</v>
          </cell>
          <cell r="Q1511">
            <v>0</v>
          </cell>
          <cell r="R1511">
            <v>0</v>
          </cell>
          <cell r="T1511">
            <v>33</v>
          </cell>
          <cell r="U1511">
            <v>41506</v>
          </cell>
          <cell r="V1511">
            <v>0</v>
          </cell>
          <cell r="Y1511">
            <v>9800</v>
          </cell>
        </row>
        <row r="1512">
          <cell r="E1512">
            <v>11188</v>
          </cell>
          <cell r="F1512" t="str">
            <v>a - Entregado</v>
          </cell>
          <cell r="G1512" t="str">
            <v>13 08</v>
          </cell>
          <cell r="H1512">
            <v>41508</v>
          </cell>
          <cell r="I1512" t="str">
            <v>C</v>
          </cell>
          <cell r="J1512" t="str">
            <v>Guadalupe Zorrero</v>
          </cell>
          <cell r="K1512">
            <v>0</v>
          </cell>
          <cell r="L1512">
            <v>1</v>
          </cell>
          <cell r="M1512">
            <v>0</v>
          </cell>
          <cell r="N1512">
            <v>31</v>
          </cell>
          <cell r="O1512" t="str">
            <v>Soledad/Wendy</v>
          </cell>
          <cell r="P1512">
            <v>0</v>
          </cell>
          <cell r="Q1512">
            <v>0</v>
          </cell>
          <cell r="R1512">
            <v>0</v>
          </cell>
          <cell r="T1512">
            <v>31</v>
          </cell>
          <cell r="U1512">
            <v>41492</v>
          </cell>
          <cell r="V1512">
            <v>0</v>
          </cell>
          <cell r="Y1512">
            <v>15500</v>
          </cell>
        </row>
        <row r="1513">
          <cell r="E1513">
            <v>11189</v>
          </cell>
          <cell r="F1513" t="str">
            <v>a - Entregado</v>
          </cell>
          <cell r="G1513" t="str">
            <v>13 09</v>
          </cell>
          <cell r="H1513">
            <v>41524</v>
          </cell>
          <cell r="I1513" t="str">
            <v>C</v>
          </cell>
          <cell r="J1513" t="str">
            <v>Ana Kivatinetz</v>
          </cell>
          <cell r="K1513">
            <v>0</v>
          </cell>
          <cell r="L1513">
            <v>1</v>
          </cell>
          <cell r="M1513">
            <v>0</v>
          </cell>
          <cell r="N1513">
            <v>32</v>
          </cell>
          <cell r="O1513" t="str">
            <v>Soledad</v>
          </cell>
          <cell r="P1513">
            <v>0</v>
          </cell>
          <cell r="Q1513">
            <v>0</v>
          </cell>
          <cell r="R1513">
            <v>0</v>
          </cell>
          <cell r="T1513">
            <v>32</v>
          </cell>
          <cell r="U1513">
            <v>41499</v>
          </cell>
          <cell r="V1513">
            <v>0</v>
          </cell>
          <cell r="Y1513">
            <v>8600</v>
          </cell>
        </row>
        <row r="1514">
          <cell r="E1514">
            <v>11190</v>
          </cell>
          <cell r="F1514" t="str">
            <v>h - Anulado</v>
          </cell>
          <cell r="I1514" t="str">
            <v>Anulado</v>
          </cell>
          <cell r="J1514" t="str">
            <v>Anulado</v>
          </cell>
          <cell r="K1514">
            <v>0</v>
          </cell>
          <cell r="L1514">
            <v>0</v>
          </cell>
          <cell r="M1514">
            <v>0</v>
          </cell>
          <cell r="N1514">
            <v>27</v>
          </cell>
          <cell r="O1514">
            <v>0</v>
          </cell>
          <cell r="P1514">
            <v>0</v>
          </cell>
          <cell r="Q1514">
            <v>0</v>
          </cell>
          <cell r="R1514">
            <v>0</v>
          </cell>
          <cell r="T1514">
            <v>27</v>
          </cell>
          <cell r="U1514">
            <v>41464</v>
          </cell>
          <cell r="V1514">
            <v>0</v>
          </cell>
          <cell r="Y1514">
            <v>0</v>
          </cell>
        </row>
        <row r="1515">
          <cell r="E1515">
            <v>11191</v>
          </cell>
          <cell r="F1515" t="str">
            <v>a - Entregado</v>
          </cell>
          <cell r="G1515" t="str">
            <v>13 07</v>
          </cell>
          <cell r="H1515">
            <v>41485</v>
          </cell>
          <cell r="I1515" t="str">
            <v>C</v>
          </cell>
          <cell r="J1515" t="str">
            <v>Marcelo Rodriguez</v>
          </cell>
          <cell r="K1515">
            <v>0</v>
          </cell>
          <cell r="L1515">
            <v>1</v>
          </cell>
          <cell r="M1515">
            <v>0</v>
          </cell>
          <cell r="N1515">
            <v>28</v>
          </cell>
          <cell r="O1515" t="str">
            <v>Soledad/Wendy</v>
          </cell>
          <cell r="P1515" t="str">
            <v>b-5-164</v>
          </cell>
          <cell r="Q1515">
            <v>1500</v>
          </cell>
          <cell r="R1515" t="str">
            <v>6/7</v>
          </cell>
          <cell r="T1515">
            <v>28</v>
          </cell>
          <cell r="U1515">
            <v>41471</v>
          </cell>
          <cell r="V1515">
            <v>0</v>
          </cell>
          <cell r="Y1515">
            <v>1500</v>
          </cell>
        </row>
        <row r="1516">
          <cell r="E1516">
            <v>11192</v>
          </cell>
          <cell r="F1516" t="str">
            <v>a - Entregado</v>
          </cell>
          <cell r="G1516" t="str">
            <v>13 07</v>
          </cell>
          <cell r="H1516">
            <v>41486</v>
          </cell>
          <cell r="I1516" t="str">
            <v>NC</v>
          </cell>
          <cell r="J1516" t="str">
            <v>Raul Solerno</v>
          </cell>
          <cell r="K1516">
            <v>0</v>
          </cell>
          <cell r="L1516">
            <v>1</v>
          </cell>
          <cell r="M1516">
            <v>0</v>
          </cell>
          <cell r="N1516">
            <v>30</v>
          </cell>
          <cell r="O1516" t="str">
            <v>Soledad</v>
          </cell>
          <cell r="P1516">
            <v>0</v>
          </cell>
          <cell r="Q1516">
            <v>0</v>
          </cell>
          <cell r="R1516">
            <v>0</v>
          </cell>
          <cell r="T1516">
            <v>30</v>
          </cell>
          <cell r="U1516">
            <v>41485</v>
          </cell>
          <cell r="V1516">
            <v>0</v>
          </cell>
          <cell r="Y1516">
            <v>10800</v>
          </cell>
        </row>
        <row r="1517">
          <cell r="E1517">
            <v>11193</v>
          </cell>
          <cell r="F1517" t="str">
            <v>a - Entregado</v>
          </cell>
          <cell r="G1517" t="str">
            <v>13 07</v>
          </cell>
          <cell r="H1517">
            <v>41486</v>
          </cell>
          <cell r="I1517" t="str">
            <v>C</v>
          </cell>
          <cell r="J1517" t="str">
            <v>Leonardo Mercuri</v>
          </cell>
          <cell r="K1517">
            <v>0</v>
          </cell>
          <cell r="L1517">
            <v>1</v>
          </cell>
          <cell r="M1517">
            <v>0</v>
          </cell>
          <cell r="N1517">
            <v>30</v>
          </cell>
          <cell r="O1517" t="str">
            <v>Wendy</v>
          </cell>
          <cell r="P1517">
            <v>0</v>
          </cell>
          <cell r="Q1517">
            <v>0</v>
          </cell>
          <cell r="R1517">
            <v>0</v>
          </cell>
          <cell r="T1517">
            <v>30</v>
          </cell>
          <cell r="U1517">
            <v>41850</v>
          </cell>
          <cell r="V1517">
            <v>0</v>
          </cell>
          <cell r="Y1517">
            <v>24300</v>
          </cell>
        </row>
        <row r="1518">
          <cell r="E1518">
            <v>11194</v>
          </cell>
          <cell r="F1518" t="str">
            <v>a - Entregado</v>
          </cell>
          <cell r="G1518" t="str">
            <v>13 07</v>
          </cell>
          <cell r="H1518">
            <v>41463</v>
          </cell>
          <cell r="I1518" t="str">
            <v>C</v>
          </cell>
          <cell r="J1518" t="str">
            <v>Ana Spinelli</v>
          </cell>
          <cell r="K1518">
            <v>0</v>
          </cell>
          <cell r="L1518">
            <v>1</v>
          </cell>
          <cell r="M1518">
            <v>0</v>
          </cell>
          <cell r="N1518">
            <v>28</v>
          </cell>
          <cell r="O1518" t="str">
            <v>Wendy</v>
          </cell>
          <cell r="P1518">
            <v>0</v>
          </cell>
          <cell r="Q1518">
            <v>0</v>
          </cell>
          <cell r="R1518">
            <v>0</v>
          </cell>
          <cell r="T1518">
            <v>28</v>
          </cell>
          <cell r="U1518">
            <v>41836</v>
          </cell>
          <cell r="V1518">
            <v>0</v>
          </cell>
          <cell r="Y1518">
            <v>1750</v>
          </cell>
        </row>
        <row r="1519">
          <cell r="E1519">
            <v>11195</v>
          </cell>
          <cell r="F1519" t="str">
            <v>a - Entregado</v>
          </cell>
          <cell r="G1519" t="str">
            <v>14 05</v>
          </cell>
          <cell r="H1519">
            <v>41789</v>
          </cell>
          <cell r="I1519" t="str">
            <v>C</v>
          </cell>
          <cell r="J1519" t="str">
            <v>Veronica Cammarota</v>
          </cell>
          <cell r="K1519">
            <v>0</v>
          </cell>
          <cell r="L1519">
            <v>1</v>
          </cell>
          <cell r="M1519">
            <v>0</v>
          </cell>
          <cell r="N1519">
            <v>22</v>
          </cell>
          <cell r="O1519" t="str">
            <v>Wendy</v>
          </cell>
          <cell r="P1519" t="str">
            <v>b-5-166</v>
          </cell>
          <cell r="Q1519">
            <v>4000</v>
          </cell>
          <cell r="R1519" t="str">
            <v>8/7</v>
          </cell>
          <cell r="T1519">
            <v>5</v>
          </cell>
          <cell r="U1519">
            <v>41794</v>
          </cell>
          <cell r="V1519">
            <v>0</v>
          </cell>
          <cell r="Y1519">
            <v>15000</v>
          </cell>
        </row>
        <row r="1520">
          <cell r="E1520">
            <v>11196</v>
          </cell>
          <cell r="F1520" t="str">
            <v>a - Entregado</v>
          </cell>
          <cell r="G1520" t="str">
            <v>13 09</v>
          </cell>
          <cell r="H1520">
            <v>41538</v>
          </cell>
          <cell r="I1520" t="str">
            <v>NC</v>
          </cell>
          <cell r="J1520" t="str">
            <v>Veronica Martini</v>
          </cell>
          <cell r="K1520">
            <v>0</v>
          </cell>
          <cell r="L1520">
            <v>1</v>
          </cell>
          <cell r="M1520">
            <v>0</v>
          </cell>
          <cell r="N1520">
            <v>36</v>
          </cell>
          <cell r="O1520" t="str">
            <v>Wendy</v>
          </cell>
          <cell r="P1520">
            <v>0</v>
          </cell>
          <cell r="Q1520">
            <v>0</v>
          </cell>
          <cell r="R1520">
            <v>0</v>
          </cell>
          <cell r="T1520">
            <v>36</v>
          </cell>
          <cell r="U1520">
            <v>41892</v>
          </cell>
          <cell r="V1520">
            <v>0</v>
          </cell>
          <cell r="Y1520">
            <v>19500</v>
          </cell>
        </row>
        <row r="1521">
          <cell r="E1521">
            <v>11197</v>
          </cell>
          <cell r="F1521" t="str">
            <v>a - Entregado</v>
          </cell>
          <cell r="G1521" t="str">
            <v>13 09</v>
          </cell>
          <cell r="H1521">
            <v>41527</v>
          </cell>
          <cell r="I1521" t="str">
            <v>NC</v>
          </cell>
          <cell r="J1521" t="str">
            <v>Valeria de Viualdi</v>
          </cell>
          <cell r="K1521">
            <v>0</v>
          </cell>
          <cell r="L1521">
            <v>1</v>
          </cell>
          <cell r="M1521">
            <v>0</v>
          </cell>
          <cell r="N1521">
            <v>34</v>
          </cell>
          <cell r="O1521" t="str">
            <v>Soledad</v>
          </cell>
          <cell r="P1521">
            <v>0</v>
          </cell>
          <cell r="Q1521">
            <v>0</v>
          </cell>
          <cell r="R1521">
            <v>0</v>
          </cell>
          <cell r="T1521">
            <v>34</v>
          </cell>
          <cell r="U1521">
            <v>41878</v>
          </cell>
          <cell r="V1521">
            <v>0</v>
          </cell>
          <cell r="Y1521">
            <v>23000</v>
          </cell>
        </row>
        <row r="1522">
          <cell r="E1522">
            <v>11198</v>
          </cell>
          <cell r="F1522" t="str">
            <v>a - Entregado</v>
          </cell>
          <cell r="G1522" t="str">
            <v>13 08</v>
          </cell>
          <cell r="H1522">
            <v>41493</v>
          </cell>
          <cell r="I1522" t="str">
            <v>NC</v>
          </cell>
          <cell r="J1522" t="str">
            <v>Leonardo Rosso</v>
          </cell>
          <cell r="K1522">
            <v>0</v>
          </cell>
          <cell r="L1522">
            <v>1</v>
          </cell>
          <cell r="M1522">
            <v>0</v>
          </cell>
          <cell r="N1522">
            <v>34</v>
          </cell>
          <cell r="O1522" t="str">
            <v>Wendy</v>
          </cell>
          <cell r="P1522" t="str">
            <v>a-5-148</v>
          </cell>
          <cell r="Q1522">
            <v>19865</v>
          </cell>
          <cell r="R1522">
            <v>0</v>
          </cell>
          <cell r="T1522">
            <v>34</v>
          </cell>
          <cell r="U1522">
            <v>41878</v>
          </cell>
          <cell r="V1522">
            <v>0</v>
          </cell>
          <cell r="Y1522">
            <v>19865</v>
          </cell>
        </row>
        <row r="1523">
          <cell r="E1523">
            <v>11199</v>
          </cell>
          <cell r="F1523" t="str">
            <v>a - Entregado</v>
          </cell>
          <cell r="G1523" t="str">
            <v>13 08</v>
          </cell>
          <cell r="H1523">
            <v>41491</v>
          </cell>
          <cell r="I1523" t="str">
            <v>C</v>
          </cell>
          <cell r="J1523" t="str">
            <v>Claudio Manduca</v>
          </cell>
          <cell r="K1523">
            <v>0</v>
          </cell>
          <cell r="L1523">
            <v>1</v>
          </cell>
          <cell r="M1523">
            <v>0</v>
          </cell>
          <cell r="N1523">
            <v>31</v>
          </cell>
          <cell r="O1523" t="str">
            <v>Soledad/Wendy</v>
          </cell>
          <cell r="P1523">
            <v>0</v>
          </cell>
          <cell r="Q1523">
            <v>0</v>
          </cell>
          <cell r="R1523">
            <v>0</v>
          </cell>
          <cell r="T1523">
            <v>31</v>
          </cell>
          <cell r="U1523">
            <v>41857</v>
          </cell>
          <cell r="V1523">
            <v>0</v>
          </cell>
          <cell r="Y1523">
            <v>1760</v>
          </cell>
        </row>
        <row r="1524">
          <cell r="E1524">
            <v>11200</v>
          </cell>
          <cell r="F1524" t="str">
            <v>h - Anulado</v>
          </cell>
          <cell r="G1524" t="str">
            <v>14 02</v>
          </cell>
          <cell r="I1524" t="str">
            <v>Anulado</v>
          </cell>
          <cell r="J1524" t="str">
            <v>Omar Garjardo (Anulado)</v>
          </cell>
          <cell r="K1524">
            <v>-2000</v>
          </cell>
          <cell r="L1524">
            <v>0</v>
          </cell>
          <cell r="M1524">
            <v>0</v>
          </cell>
          <cell r="N1524">
            <v>7</v>
          </cell>
          <cell r="O1524" t="str">
            <v>Soledad/Wendy</v>
          </cell>
          <cell r="P1524">
            <v>0</v>
          </cell>
          <cell r="Q1524">
            <v>0</v>
          </cell>
          <cell r="R1524">
            <v>0</v>
          </cell>
          <cell r="T1524">
            <v>7</v>
          </cell>
          <cell r="U1524">
            <v>41689</v>
          </cell>
          <cell r="V1524">
            <v>0</v>
          </cell>
          <cell r="Y1524">
            <v>0</v>
          </cell>
        </row>
        <row r="1525">
          <cell r="E1525">
            <v>11201</v>
          </cell>
          <cell r="F1525" t="str">
            <v>a - Entregado</v>
          </cell>
          <cell r="G1525" t="str">
            <v>13 10</v>
          </cell>
          <cell r="H1525">
            <v>41554</v>
          </cell>
          <cell r="I1525" t="str">
            <v>NC</v>
          </cell>
          <cell r="J1525" t="str">
            <v>Antonella Homsani</v>
          </cell>
          <cell r="K1525">
            <v>8</v>
          </cell>
          <cell r="L1525">
            <v>0.99985454545454544</v>
          </cell>
          <cell r="M1525">
            <v>0</v>
          </cell>
          <cell r="N1525">
            <v>36</v>
          </cell>
          <cell r="O1525" t="str">
            <v>Wendy</v>
          </cell>
          <cell r="P1525">
            <v>0</v>
          </cell>
          <cell r="Q1525">
            <v>0</v>
          </cell>
          <cell r="R1525">
            <v>0</v>
          </cell>
          <cell r="T1525">
            <v>36</v>
          </cell>
          <cell r="U1525">
            <v>41892</v>
          </cell>
          <cell r="V1525">
            <v>0</v>
          </cell>
          <cell r="Y1525">
            <v>55000</v>
          </cell>
        </row>
        <row r="1526">
          <cell r="E1526">
            <v>11202</v>
          </cell>
          <cell r="F1526" t="str">
            <v>a - Entregado</v>
          </cell>
          <cell r="G1526" t="str">
            <v>13 07</v>
          </cell>
          <cell r="H1526">
            <v>41463</v>
          </cell>
          <cell r="I1526" t="str">
            <v>C</v>
          </cell>
          <cell r="J1526" t="str">
            <v>Roxana Tonda</v>
          </cell>
          <cell r="K1526">
            <v>0</v>
          </cell>
          <cell r="L1526">
            <v>1</v>
          </cell>
          <cell r="M1526">
            <v>0</v>
          </cell>
          <cell r="N1526">
            <v>28</v>
          </cell>
          <cell r="O1526" t="str">
            <v>Soledad</v>
          </cell>
          <cell r="P1526">
            <v>0</v>
          </cell>
          <cell r="Q1526">
            <v>0</v>
          </cell>
          <cell r="R1526">
            <v>0</v>
          </cell>
          <cell r="T1526">
            <v>28</v>
          </cell>
          <cell r="U1526">
            <v>41836</v>
          </cell>
          <cell r="V1526">
            <v>0</v>
          </cell>
          <cell r="Y1526">
            <v>600</v>
          </cell>
        </row>
        <row r="1527">
          <cell r="E1527">
            <v>11203</v>
          </cell>
          <cell r="F1527" t="str">
            <v>a - Entregado</v>
          </cell>
          <cell r="G1527" t="str">
            <v>13 09</v>
          </cell>
          <cell r="H1527">
            <v>41524</v>
          </cell>
          <cell r="I1527" t="str">
            <v>NC</v>
          </cell>
          <cell r="J1527" t="str">
            <v>Carolina Mohadeb</v>
          </cell>
          <cell r="K1527">
            <v>0</v>
          </cell>
          <cell r="L1527">
            <v>1</v>
          </cell>
          <cell r="M1527">
            <v>0</v>
          </cell>
          <cell r="N1527">
            <v>33</v>
          </cell>
          <cell r="O1527" t="str">
            <v>Soledad</v>
          </cell>
          <cell r="P1527">
            <v>0</v>
          </cell>
          <cell r="Q1527">
            <v>0</v>
          </cell>
          <cell r="R1527">
            <v>0</v>
          </cell>
          <cell r="T1527">
            <v>33</v>
          </cell>
          <cell r="U1527">
            <v>41871</v>
          </cell>
          <cell r="V1527">
            <v>0</v>
          </cell>
          <cell r="Y1527">
            <v>19000</v>
          </cell>
        </row>
        <row r="1528">
          <cell r="E1528">
            <v>11204</v>
          </cell>
          <cell r="F1528" t="str">
            <v>a - Entregado</v>
          </cell>
          <cell r="G1528" t="str">
            <v>13 08</v>
          </cell>
          <cell r="H1528">
            <v>41503</v>
          </cell>
          <cell r="I1528" t="str">
            <v>NC</v>
          </cell>
          <cell r="J1528" t="str">
            <v>Silvia lanseros</v>
          </cell>
          <cell r="K1528">
            <v>0</v>
          </cell>
          <cell r="L1528">
            <v>1</v>
          </cell>
          <cell r="M1528">
            <v>0</v>
          </cell>
          <cell r="N1528">
            <v>31</v>
          </cell>
          <cell r="O1528" t="str">
            <v>Wendy</v>
          </cell>
          <cell r="P1528">
            <v>0</v>
          </cell>
          <cell r="Q1528">
            <v>0</v>
          </cell>
          <cell r="R1528">
            <v>0</v>
          </cell>
          <cell r="T1528">
            <v>31</v>
          </cell>
          <cell r="U1528">
            <v>41857</v>
          </cell>
          <cell r="V1528">
            <v>0</v>
          </cell>
          <cell r="Y1528">
            <v>3520</v>
          </cell>
        </row>
        <row r="1529">
          <cell r="E1529">
            <v>11205</v>
          </cell>
          <cell r="F1529" t="str">
            <v>a - Entregado</v>
          </cell>
          <cell r="G1529" t="str">
            <v>13 08</v>
          </cell>
          <cell r="H1529">
            <v>41503</v>
          </cell>
          <cell r="I1529" t="str">
            <v>NC</v>
          </cell>
          <cell r="J1529" t="str">
            <v>Diego Lema</v>
          </cell>
          <cell r="K1529">
            <v>-200</v>
          </cell>
          <cell r="L1529">
            <v>1.0116959064327486</v>
          </cell>
          <cell r="M1529">
            <v>0</v>
          </cell>
          <cell r="N1529">
            <v>37</v>
          </cell>
          <cell r="O1529" t="str">
            <v>Wendy</v>
          </cell>
          <cell r="P1529" t="str">
            <v>b-5-170</v>
          </cell>
          <cell r="Q1529">
            <v>17100</v>
          </cell>
          <cell r="R1529" t="str">
            <v>16/7</v>
          </cell>
          <cell r="T1529">
            <v>37</v>
          </cell>
          <cell r="U1529">
            <v>41899</v>
          </cell>
          <cell r="V1529">
            <v>0</v>
          </cell>
          <cell r="Y1529">
            <v>17100</v>
          </cell>
        </row>
        <row r="1530">
          <cell r="E1530">
            <v>11206</v>
          </cell>
          <cell r="F1530" t="str">
            <v>a - Entregado</v>
          </cell>
          <cell r="G1530" t="str">
            <v>13 08</v>
          </cell>
          <cell r="H1530">
            <v>41513</v>
          </cell>
          <cell r="I1530" t="str">
            <v>C</v>
          </cell>
          <cell r="J1530" t="str">
            <v>Silvio Avalos</v>
          </cell>
          <cell r="K1530">
            <v>0</v>
          </cell>
          <cell r="L1530">
            <v>1</v>
          </cell>
          <cell r="M1530">
            <v>0</v>
          </cell>
          <cell r="N1530">
            <v>33</v>
          </cell>
          <cell r="O1530" t="str">
            <v>Soledad</v>
          </cell>
          <cell r="P1530">
            <v>0</v>
          </cell>
          <cell r="Q1530">
            <v>0</v>
          </cell>
          <cell r="R1530">
            <v>0</v>
          </cell>
          <cell r="T1530">
            <v>33</v>
          </cell>
          <cell r="U1530">
            <v>41871</v>
          </cell>
          <cell r="V1530">
            <v>0</v>
          </cell>
          <cell r="Y1530">
            <v>9080</v>
          </cell>
        </row>
        <row r="1531">
          <cell r="E1531">
            <v>11207</v>
          </cell>
          <cell r="F1531" t="str">
            <v>a - Entregado</v>
          </cell>
          <cell r="G1531" t="str">
            <v>13 09</v>
          </cell>
          <cell r="H1531">
            <v>41527</v>
          </cell>
          <cell r="I1531" t="str">
            <v>C</v>
          </cell>
          <cell r="J1531" t="str">
            <v>Vanina Danduf</v>
          </cell>
          <cell r="K1531">
            <v>550</v>
          </cell>
          <cell r="L1531">
            <v>0.95</v>
          </cell>
          <cell r="M1531">
            <v>0</v>
          </cell>
          <cell r="N1531">
            <v>35</v>
          </cell>
          <cell r="O1531" t="str">
            <v>Soledad</v>
          </cell>
          <cell r="P1531">
            <v>0</v>
          </cell>
          <cell r="Q1531">
            <v>0</v>
          </cell>
          <cell r="R1531">
            <v>0</v>
          </cell>
          <cell r="T1531">
            <v>35</v>
          </cell>
          <cell r="U1531">
            <v>41885</v>
          </cell>
          <cell r="V1531">
            <v>0</v>
          </cell>
          <cell r="Y1531">
            <v>11000</v>
          </cell>
        </row>
        <row r="1532">
          <cell r="E1532">
            <v>11208</v>
          </cell>
          <cell r="F1532" t="str">
            <v>a - Entregado</v>
          </cell>
          <cell r="G1532" t="str">
            <v>13 11</v>
          </cell>
          <cell r="H1532">
            <v>41593</v>
          </cell>
          <cell r="I1532" t="str">
            <v>&lt;30</v>
          </cell>
          <cell r="J1532" t="str">
            <v>Gabriel Gustavo Ramos</v>
          </cell>
          <cell r="K1532">
            <v>0</v>
          </cell>
          <cell r="L1532">
            <v>1</v>
          </cell>
          <cell r="M1532">
            <v>0</v>
          </cell>
          <cell r="N1532">
            <v>35</v>
          </cell>
          <cell r="O1532" t="str">
            <v>Soledad/Wendy</v>
          </cell>
          <cell r="P1532">
            <v>0</v>
          </cell>
          <cell r="Q1532">
            <v>0</v>
          </cell>
          <cell r="R1532">
            <v>0</v>
          </cell>
          <cell r="T1532">
            <v>35</v>
          </cell>
          <cell r="U1532">
            <v>41885</v>
          </cell>
          <cell r="V1532">
            <v>0</v>
          </cell>
          <cell r="Y1532">
            <v>19500</v>
          </cell>
        </row>
        <row r="1533">
          <cell r="E1533">
            <v>11209</v>
          </cell>
          <cell r="F1533" t="str">
            <v>a - Entregado</v>
          </cell>
          <cell r="G1533" t="str">
            <v>13 08</v>
          </cell>
          <cell r="H1533">
            <v>41509</v>
          </cell>
          <cell r="I1533" t="str">
            <v>C</v>
          </cell>
          <cell r="J1533" t="str">
            <v>Maqui Jorge</v>
          </cell>
          <cell r="K1533">
            <v>0</v>
          </cell>
          <cell r="L1533">
            <v>1</v>
          </cell>
          <cell r="M1533">
            <v>0</v>
          </cell>
          <cell r="N1533">
            <v>32</v>
          </cell>
          <cell r="O1533" t="str">
            <v>Wendy</v>
          </cell>
          <cell r="P1533">
            <v>0</v>
          </cell>
          <cell r="Q1533">
            <v>0</v>
          </cell>
          <cell r="R1533">
            <v>0</v>
          </cell>
          <cell r="T1533">
            <v>32</v>
          </cell>
          <cell r="U1533">
            <v>41864</v>
          </cell>
          <cell r="V1533">
            <v>0</v>
          </cell>
          <cell r="Y1533">
            <v>1760</v>
          </cell>
        </row>
        <row r="1534">
          <cell r="E1534">
            <v>11210</v>
          </cell>
          <cell r="F1534" t="str">
            <v>a - Entregado</v>
          </cell>
          <cell r="G1534" t="str">
            <v>13 08</v>
          </cell>
          <cell r="H1534">
            <v>41508</v>
          </cell>
          <cell r="I1534" t="str">
            <v>C</v>
          </cell>
          <cell r="J1534" t="str">
            <v>Lidia Ruggeri</v>
          </cell>
          <cell r="K1534">
            <v>0</v>
          </cell>
          <cell r="L1534">
            <v>1</v>
          </cell>
          <cell r="M1534">
            <v>0</v>
          </cell>
          <cell r="N1534">
            <v>29</v>
          </cell>
          <cell r="O1534" t="str">
            <v>Soledad/Wendy</v>
          </cell>
          <cell r="P1534">
            <v>0</v>
          </cell>
          <cell r="Q1534">
            <v>0</v>
          </cell>
          <cell r="R1534">
            <v>0</v>
          </cell>
          <cell r="T1534">
            <v>29</v>
          </cell>
          <cell r="U1534">
            <v>41843</v>
          </cell>
          <cell r="V1534">
            <v>0</v>
          </cell>
          <cell r="Y1534">
            <v>10180</v>
          </cell>
        </row>
        <row r="1535">
          <cell r="E1535">
            <v>11211</v>
          </cell>
          <cell r="F1535" t="str">
            <v>a - Entregado</v>
          </cell>
          <cell r="G1535" t="str">
            <v>13 09</v>
          </cell>
          <cell r="H1535">
            <v>41520</v>
          </cell>
          <cell r="I1535" t="str">
            <v>NC</v>
          </cell>
          <cell r="J1535" t="str">
            <v>Cintia Vazquez</v>
          </cell>
          <cell r="K1535">
            <v>0</v>
          </cell>
          <cell r="L1535">
            <v>1</v>
          </cell>
          <cell r="M1535">
            <v>0</v>
          </cell>
          <cell r="N1535">
            <v>33</v>
          </cell>
          <cell r="O1535" t="str">
            <v>Wendy</v>
          </cell>
          <cell r="P1535" t="str">
            <v>B-6-165</v>
          </cell>
          <cell r="Q1535">
            <v>14000</v>
          </cell>
          <cell r="R1535" t="str">
            <v>03/09/2013</v>
          </cell>
          <cell r="T1535">
            <v>33</v>
          </cell>
          <cell r="U1535">
            <v>41871</v>
          </cell>
          <cell r="V1535">
            <v>0</v>
          </cell>
          <cell r="Y1535">
            <v>14000</v>
          </cell>
        </row>
        <row r="1536">
          <cell r="E1536">
            <v>11212</v>
          </cell>
          <cell r="F1536" t="str">
            <v>a - Entregado</v>
          </cell>
          <cell r="G1536" t="str">
            <v>13 09</v>
          </cell>
          <cell r="H1536">
            <v>41544</v>
          </cell>
          <cell r="I1536" t="str">
            <v>NC</v>
          </cell>
          <cell r="J1536" t="str">
            <v>Marcela Ebert</v>
          </cell>
          <cell r="K1536">
            <v>0</v>
          </cell>
          <cell r="L1536">
            <v>1</v>
          </cell>
          <cell r="M1536">
            <v>0</v>
          </cell>
          <cell r="N1536">
            <v>38</v>
          </cell>
          <cell r="O1536" t="str">
            <v>Wendy</v>
          </cell>
          <cell r="P1536">
            <v>0</v>
          </cell>
          <cell r="Q1536">
            <v>0</v>
          </cell>
          <cell r="R1536">
            <v>0</v>
          </cell>
          <cell r="T1536">
            <v>38</v>
          </cell>
          <cell r="U1536">
            <v>41906</v>
          </cell>
          <cell r="V1536">
            <v>0</v>
          </cell>
          <cell r="Y1536">
            <v>19900</v>
          </cell>
        </row>
        <row r="1537">
          <cell r="E1537">
            <v>11213</v>
          </cell>
          <cell r="F1537" t="str">
            <v>a - Entregado</v>
          </cell>
          <cell r="G1537" t="str">
            <v>13 09</v>
          </cell>
          <cell r="H1537">
            <v>41533</v>
          </cell>
          <cell r="I1537" t="str">
            <v>NC</v>
          </cell>
          <cell r="J1537" t="str">
            <v>Gabriel Sanchez y Silvia</v>
          </cell>
          <cell r="K1537">
            <v>0</v>
          </cell>
          <cell r="L1537">
            <v>1</v>
          </cell>
          <cell r="M1537">
            <v>0</v>
          </cell>
          <cell r="N1537">
            <v>35</v>
          </cell>
          <cell r="O1537" t="str">
            <v>Soledad</v>
          </cell>
          <cell r="P1537" t="str">
            <v>B-6-176</v>
          </cell>
          <cell r="Q1537">
            <v>14400</v>
          </cell>
          <cell r="R1537">
            <v>0</v>
          </cell>
          <cell r="T1537">
            <v>35</v>
          </cell>
          <cell r="U1537">
            <v>41885</v>
          </cell>
          <cell r="V1537">
            <v>0</v>
          </cell>
          <cell r="Y1537">
            <v>28800</v>
          </cell>
        </row>
        <row r="1538">
          <cell r="E1538">
            <v>11214</v>
          </cell>
          <cell r="F1538" t="str">
            <v>a - Entregado</v>
          </cell>
          <cell r="G1538" t="str">
            <v>13 07</v>
          </cell>
          <cell r="H1538">
            <v>41474</v>
          </cell>
          <cell r="I1538" t="str">
            <v>C</v>
          </cell>
          <cell r="J1538" t="str">
            <v>Cristina Arce</v>
          </cell>
          <cell r="K1538">
            <v>1400</v>
          </cell>
          <cell r="L1538">
            <v>0.17647058823529413</v>
          </cell>
          <cell r="M1538">
            <v>0</v>
          </cell>
          <cell r="N1538">
            <v>29</v>
          </cell>
          <cell r="O1538" t="str">
            <v>Outlet</v>
          </cell>
          <cell r="P1538">
            <v>0</v>
          </cell>
          <cell r="Q1538">
            <v>0</v>
          </cell>
          <cell r="R1538">
            <v>0</v>
          </cell>
          <cell r="T1538">
            <v>29</v>
          </cell>
          <cell r="U1538">
            <v>41843</v>
          </cell>
          <cell r="V1538">
            <v>0</v>
          </cell>
          <cell r="Y1538">
            <v>1700</v>
          </cell>
        </row>
        <row r="1539">
          <cell r="E1539">
            <v>11215</v>
          </cell>
          <cell r="F1539" t="str">
            <v>a - Entregado</v>
          </cell>
          <cell r="G1539" t="str">
            <v>13 08</v>
          </cell>
          <cell r="H1539">
            <v>41513</v>
          </cell>
          <cell r="I1539" t="str">
            <v>C</v>
          </cell>
          <cell r="J1539" t="str">
            <v>Gabriela Palazzo</v>
          </cell>
          <cell r="K1539">
            <v>0</v>
          </cell>
          <cell r="L1539">
            <v>1</v>
          </cell>
          <cell r="M1539">
            <v>0</v>
          </cell>
          <cell r="N1539">
            <v>31</v>
          </cell>
          <cell r="O1539" t="str">
            <v>Wendy</v>
          </cell>
          <cell r="P1539">
            <v>0</v>
          </cell>
          <cell r="Q1539">
            <v>0</v>
          </cell>
          <cell r="R1539">
            <v>0</v>
          </cell>
          <cell r="T1539">
            <v>31</v>
          </cell>
          <cell r="U1539">
            <v>41857</v>
          </cell>
          <cell r="V1539">
            <v>0</v>
          </cell>
          <cell r="Y1539">
            <v>1760</v>
          </cell>
        </row>
        <row r="1540">
          <cell r="E1540">
            <v>11216</v>
          </cell>
          <cell r="F1540" t="str">
            <v>a - Entregado</v>
          </cell>
          <cell r="G1540" t="str">
            <v>13 07</v>
          </cell>
          <cell r="H1540">
            <v>41480</v>
          </cell>
          <cell r="I1540" t="str">
            <v>NC</v>
          </cell>
          <cell r="J1540" t="str">
            <v>Lucrecia Belen Gonzalez Fontanals</v>
          </cell>
          <cell r="K1540">
            <v>0</v>
          </cell>
          <cell r="L1540">
            <v>1</v>
          </cell>
          <cell r="M1540">
            <v>0</v>
          </cell>
          <cell r="N1540">
            <v>30</v>
          </cell>
          <cell r="O1540" t="str">
            <v>Adrian</v>
          </cell>
          <cell r="P1540">
            <v>0</v>
          </cell>
          <cell r="Q1540">
            <v>0</v>
          </cell>
          <cell r="R1540">
            <v>0</v>
          </cell>
          <cell r="T1540">
            <v>30</v>
          </cell>
          <cell r="U1540">
            <v>41850</v>
          </cell>
          <cell r="V1540">
            <v>0</v>
          </cell>
          <cell r="Y1540">
            <v>6000</v>
          </cell>
        </row>
        <row r="1541">
          <cell r="E1541">
            <v>11217</v>
          </cell>
          <cell r="F1541" t="str">
            <v>a - Entregado</v>
          </cell>
          <cell r="G1541" t="str">
            <v>13 09</v>
          </cell>
          <cell r="H1541">
            <v>41524</v>
          </cell>
          <cell r="I1541" t="str">
            <v>C</v>
          </cell>
          <cell r="J1541" t="str">
            <v>Carolina Fascetto</v>
          </cell>
          <cell r="K1541">
            <v>0</v>
          </cell>
          <cell r="L1541">
            <v>1</v>
          </cell>
          <cell r="M1541">
            <v>0</v>
          </cell>
          <cell r="N1541">
            <v>35</v>
          </cell>
          <cell r="O1541" t="str">
            <v>Wendy</v>
          </cell>
          <cell r="P1541" t="str">
            <v>a-5-150</v>
          </cell>
          <cell r="Q1541">
            <v>8000</v>
          </cell>
          <cell r="R1541">
            <v>0</v>
          </cell>
          <cell r="T1541">
            <v>35</v>
          </cell>
          <cell r="U1541">
            <v>41885</v>
          </cell>
          <cell r="V1541">
            <v>0</v>
          </cell>
          <cell r="Y1541">
            <v>8000</v>
          </cell>
        </row>
        <row r="1542">
          <cell r="E1542">
            <v>11218</v>
          </cell>
          <cell r="F1542" t="str">
            <v>a - Entregado</v>
          </cell>
          <cell r="G1542" t="str">
            <v>13 09</v>
          </cell>
          <cell r="H1542">
            <v>41543</v>
          </cell>
          <cell r="I1542" t="str">
            <v>C</v>
          </cell>
          <cell r="J1542" t="str">
            <v>Jorge Vidal</v>
          </cell>
          <cell r="K1542">
            <v>0</v>
          </cell>
          <cell r="L1542">
            <v>1</v>
          </cell>
          <cell r="M1542">
            <v>0</v>
          </cell>
          <cell r="N1542">
            <v>38</v>
          </cell>
          <cell r="O1542" t="str">
            <v>Soledad</v>
          </cell>
          <cell r="P1542">
            <v>0</v>
          </cell>
          <cell r="Q1542">
            <v>0</v>
          </cell>
          <cell r="R1542">
            <v>0</v>
          </cell>
          <cell r="T1542">
            <v>38</v>
          </cell>
          <cell r="U1542">
            <v>41906</v>
          </cell>
          <cell r="V1542">
            <v>0</v>
          </cell>
          <cell r="Y1542">
            <v>4900</v>
          </cell>
        </row>
        <row r="1543">
          <cell r="E1543">
            <v>11219</v>
          </cell>
          <cell r="F1543" t="str">
            <v>a - Entregado</v>
          </cell>
          <cell r="G1543" t="str">
            <v>13 08</v>
          </cell>
          <cell r="H1543">
            <v>41510</v>
          </cell>
          <cell r="I1543" t="str">
            <v>NC</v>
          </cell>
          <cell r="J1543" t="str">
            <v>Hector Volturo</v>
          </cell>
          <cell r="K1543">
            <v>0</v>
          </cell>
          <cell r="L1543">
            <v>1</v>
          </cell>
          <cell r="M1543">
            <v>0</v>
          </cell>
          <cell r="N1543">
            <v>34</v>
          </cell>
          <cell r="O1543" t="str">
            <v>Soledad</v>
          </cell>
          <cell r="P1543" t="str">
            <v>B-6-178</v>
          </cell>
          <cell r="Q1543">
            <v>16350</v>
          </cell>
          <cell r="R1543">
            <v>0</v>
          </cell>
          <cell r="T1543">
            <v>34</v>
          </cell>
          <cell r="U1543">
            <v>41878</v>
          </cell>
          <cell r="V1543">
            <v>0</v>
          </cell>
          <cell r="Y1543">
            <v>32700</v>
          </cell>
        </row>
        <row r="1544">
          <cell r="E1544">
            <v>11220</v>
          </cell>
          <cell r="F1544" t="str">
            <v>a - Entregado</v>
          </cell>
          <cell r="G1544" t="str">
            <v>13 11</v>
          </cell>
          <cell r="H1544">
            <v>41583</v>
          </cell>
          <cell r="I1544" t="str">
            <v>NC</v>
          </cell>
          <cell r="J1544" t="str">
            <v>Virginia Alvarez</v>
          </cell>
          <cell r="K1544">
            <v>0</v>
          </cell>
          <cell r="L1544">
            <v>1</v>
          </cell>
          <cell r="M1544">
            <v>0</v>
          </cell>
          <cell r="N1544">
            <v>36</v>
          </cell>
          <cell r="O1544" t="str">
            <v>Soledad</v>
          </cell>
          <cell r="P1544" t="str">
            <v>A-6-131</v>
          </cell>
          <cell r="Q1544">
            <v>22500</v>
          </cell>
          <cell r="R1544">
            <v>0</v>
          </cell>
          <cell r="T1544">
            <v>36</v>
          </cell>
          <cell r="U1544">
            <v>41892</v>
          </cell>
          <cell r="V1544">
            <v>0</v>
          </cell>
          <cell r="Y1544">
            <v>22500</v>
          </cell>
        </row>
        <row r="1545">
          <cell r="E1545">
            <v>11221</v>
          </cell>
          <cell r="F1545" t="str">
            <v>a - Entregado</v>
          </cell>
          <cell r="G1545" t="str">
            <v>13 10</v>
          </cell>
          <cell r="H1545">
            <v>41549</v>
          </cell>
          <cell r="I1545" t="str">
            <v>NC</v>
          </cell>
          <cell r="J1545" t="str">
            <v>Ana Bogado</v>
          </cell>
          <cell r="K1545">
            <v>-40</v>
          </cell>
          <cell r="L1545">
            <v>1.001088139281828</v>
          </cell>
          <cell r="M1545">
            <v>0</v>
          </cell>
          <cell r="N1545">
            <v>38</v>
          </cell>
          <cell r="O1545" t="str">
            <v>Wendy</v>
          </cell>
          <cell r="P1545">
            <v>0</v>
          </cell>
          <cell r="Q1545">
            <v>0</v>
          </cell>
          <cell r="R1545">
            <v>0</v>
          </cell>
          <cell r="T1545">
            <v>38</v>
          </cell>
          <cell r="U1545">
            <v>41906</v>
          </cell>
          <cell r="V1545">
            <v>0</v>
          </cell>
          <cell r="Y1545">
            <v>36760</v>
          </cell>
        </row>
        <row r="1546">
          <cell r="E1546">
            <v>11222</v>
          </cell>
          <cell r="F1546" t="str">
            <v>a - Entregado</v>
          </cell>
          <cell r="G1546" t="str">
            <v>13 09</v>
          </cell>
          <cell r="H1546">
            <v>41529</v>
          </cell>
          <cell r="I1546" t="str">
            <v>NC</v>
          </cell>
          <cell r="J1546" t="str">
            <v>Veronica Monti</v>
          </cell>
          <cell r="K1546">
            <v>0</v>
          </cell>
          <cell r="L1546">
            <v>1</v>
          </cell>
          <cell r="M1546">
            <v>0</v>
          </cell>
          <cell r="N1546">
            <v>36</v>
          </cell>
          <cell r="O1546" t="str">
            <v>Wendy</v>
          </cell>
          <cell r="P1546">
            <v>0</v>
          </cell>
          <cell r="Q1546">
            <v>0</v>
          </cell>
          <cell r="R1546">
            <v>0</v>
          </cell>
          <cell r="T1546">
            <v>36</v>
          </cell>
          <cell r="U1546">
            <v>41892</v>
          </cell>
          <cell r="V1546">
            <v>0</v>
          </cell>
          <cell r="Y1546">
            <v>15300</v>
          </cell>
        </row>
        <row r="1547">
          <cell r="E1547">
            <v>11223</v>
          </cell>
          <cell r="F1547" t="str">
            <v>a - Entregado</v>
          </cell>
          <cell r="G1547" t="str">
            <v>13 10</v>
          </cell>
          <cell r="H1547">
            <v>41570</v>
          </cell>
          <cell r="I1547" t="str">
            <v>C</v>
          </cell>
          <cell r="J1547" t="str">
            <v>Claudio Vernier</v>
          </cell>
          <cell r="K1547">
            <v>0</v>
          </cell>
          <cell r="L1547">
            <v>1</v>
          </cell>
          <cell r="M1547">
            <v>0</v>
          </cell>
          <cell r="N1547">
            <v>38</v>
          </cell>
          <cell r="O1547" t="str">
            <v>Wendy</v>
          </cell>
          <cell r="P1547">
            <v>0</v>
          </cell>
          <cell r="Q1547">
            <v>0</v>
          </cell>
          <cell r="R1547">
            <v>0</v>
          </cell>
          <cell r="T1547">
            <v>38</v>
          </cell>
          <cell r="U1547">
            <v>41906</v>
          </cell>
          <cell r="V1547">
            <v>0</v>
          </cell>
          <cell r="Y1547">
            <v>18200</v>
          </cell>
        </row>
        <row r="1548">
          <cell r="E1548">
            <v>11224</v>
          </cell>
          <cell r="F1548" t="str">
            <v>a - Entregado</v>
          </cell>
          <cell r="G1548" t="str">
            <v>13 07</v>
          </cell>
          <cell r="H1548">
            <v>41480</v>
          </cell>
          <cell r="I1548" t="str">
            <v>C</v>
          </cell>
          <cell r="J1548" t="str">
            <v>N/N</v>
          </cell>
          <cell r="K1548">
            <v>0</v>
          </cell>
          <cell r="L1548">
            <v>1</v>
          </cell>
          <cell r="M1548">
            <v>0</v>
          </cell>
          <cell r="N1548">
            <v>30</v>
          </cell>
          <cell r="O1548" t="str">
            <v>Soledad</v>
          </cell>
          <cell r="P1548">
            <v>0</v>
          </cell>
          <cell r="Q1548">
            <v>0</v>
          </cell>
          <cell r="R1548">
            <v>0</v>
          </cell>
          <cell r="T1548">
            <v>30</v>
          </cell>
          <cell r="U1548">
            <v>41850</v>
          </cell>
          <cell r="V1548">
            <v>0</v>
          </cell>
          <cell r="Y1548">
            <v>1500</v>
          </cell>
        </row>
        <row r="1549">
          <cell r="E1549">
            <v>11225</v>
          </cell>
          <cell r="F1549" t="str">
            <v>a - Entregado</v>
          </cell>
          <cell r="G1549" t="str">
            <v>13 09</v>
          </cell>
          <cell r="H1549">
            <v>41520</v>
          </cell>
          <cell r="I1549" t="str">
            <v>C</v>
          </cell>
          <cell r="J1549" t="str">
            <v>Diego Gentini</v>
          </cell>
          <cell r="K1549">
            <v>0</v>
          </cell>
          <cell r="L1549">
            <v>1</v>
          </cell>
          <cell r="M1549">
            <v>0</v>
          </cell>
          <cell r="N1549">
            <v>34</v>
          </cell>
          <cell r="O1549" t="str">
            <v>Wendy</v>
          </cell>
          <cell r="P1549">
            <v>0</v>
          </cell>
          <cell r="Q1549">
            <v>0</v>
          </cell>
          <cell r="R1549">
            <v>0</v>
          </cell>
          <cell r="T1549">
            <v>34</v>
          </cell>
          <cell r="U1549">
            <v>41878</v>
          </cell>
          <cell r="V1549">
            <v>0</v>
          </cell>
          <cell r="Y1549">
            <v>8500</v>
          </cell>
        </row>
        <row r="1550">
          <cell r="E1550">
            <v>11226</v>
          </cell>
          <cell r="F1550" t="str">
            <v>a - Entregado</v>
          </cell>
          <cell r="G1550" t="str">
            <v>13 09</v>
          </cell>
          <cell r="H1550">
            <v>41535</v>
          </cell>
          <cell r="I1550" t="str">
            <v>C</v>
          </cell>
          <cell r="J1550" t="str">
            <v>Marcelo Acebedo</v>
          </cell>
          <cell r="K1550">
            <v>0</v>
          </cell>
          <cell r="L1550">
            <v>1</v>
          </cell>
          <cell r="M1550">
            <v>0</v>
          </cell>
          <cell r="N1550">
            <v>36</v>
          </cell>
          <cell r="O1550" t="str">
            <v>Soledad</v>
          </cell>
          <cell r="P1550">
            <v>0</v>
          </cell>
          <cell r="Q1550">
            <v>0</v>
          </cell>
          <cell r="R1550">
            <v>0</v>
          </cell>
          <cell r="T1550">
            <v>36</v>
          </cell>
          <cell r="U1550">
            <v>41892</v>
          </cell>
          <cell r="V1550">
            <v>0</v>
          </cell>
          <cell r="Y1550">
            <v>17300</v>
          </cell>
        </row>
        <row r="1551">
          <cell r="E1551">
            <v>11227</v>
          </cell>
          <cell r="F1551" t="str">
            <v>a - Entregado</v>
          </cell>
          <cell r="G1551" t="str">
            <v>13 09</v>
          </cell>
          <cell r="H1551">
            <v>41536</v>
          </cell>
          <cell r="I1551" t="str">
            <v>NC</v>
          </cell>
          <cell r="J1551" t="str">
            <v>Juan Manuel Navarro</v>
          </cell>
          <cell r="K1551">
            <v>0</v>
          </cell>
          <cell r="L1551">
            <v>1</v>
          </cell>
          <cell r="M1551">
            <v>0</v>
          </cell>
          <cell r="N1551">
            <v>34</v>
          </cell>
          <cell r="O1551" t="str">
            <v>Soledad/Wendy</v>
          </cell>
          <cell r="P1551">
            <v>0</v>
          </cell>
          <cell r="Q1551">
            <v>0</v>
          </cell>
          <cell r="R1551">
            <v>0</v>
          </cell>
          <cell r="T1551">
            <v>34</v>
          </cell>
          <cell r="U1551">
            <v>41878</v>
          </cell>
          <cell r="V1551">
            <v>0</v>
          </cell>
          <cell r="Y1551">
            <v>15100</v>
          </cell>
        </row>
        <row r="1552">
          <cell r="E1552">
            <v>11228</v>
          </cell>
          <cell r="F1552" t="str">
            <v>a - Entregado</v>
          </cell>
          <cell r="G1552" t="str">
            <v>13 07</v>
          </cell>
          <cell r="H1552">
            <v>41480</v>
          </cell>
          <cell r="I1552" t="str">
            <v>C</v>
          </cell>
          <cell r="J1552" t="str">
            <v>Fabian Gonzalez</v>
          </cell>
          <cell r="K1552">
            <v>0</v>
          </cell>
          <cell r="L1552">
            <v>1</v>
          </cell>
          <cell r="M1552">
            <v>0</v>
          </cell>
          <cell r="N1552">
            <v>30</v>
          </cell>
          <cell r="O1552" t="str">
            <v>Outlet</v>
          </cell>
          <cell r="P1552">
            <v>0</v>
          </cell>
          <cell r="Q1552">
            <v>0</v>
          </cell>
          <cell r="R1552">
            <v>0</v>
          </cell>
          <cell r="T1552">
            <v>30</v>
          </cell>
          <cell r="U1552">
            <v>41850</v>
          </cell>
          <cell r="V1552">
            <v>0</v>
          </cell>
          <cell r="Y1552">
            <v>1000</v>
          </cell>
        </row>
        <row r="1553">
          <cell r="E1553">
            <v>11229</v>
          </cell>
          <cell r="F1553" t="str">
            <v>a - Entregado</v>
          </cell>
          <cell r="G1553" t="str">
            <v>13 10</v>
          </cell>
          <cell r="H1553">
            <v>41559</v>
          </cell>
          <cell r="I1553" t="str">
            <v>NC</v>
          </cell>
          <cell r="J1553" t="str">
            <v>Natalia Machado de Echenique</v>
          </cell>
          <cell r="K1553">
            <v>0</v>
          </cell>
          <cell r="L1553">
            <v>1</v>
          </cell>
          <cell r="M1553">
            <v>0</v>
          </cell>
          <cell r="N1553">
            <v>39</v>
          </cell>
          <cell r="O1553" t="str">
            <v>Soledad</v>
          </cell>
          <cell r="P1553" t="str">
            <v>B-6-173</v>
          </cell>
          <cell r="Q1553">
            <v>22400</v>
          </cell>
          <cell r="R1553">
            <v>0</v>
          </cell>
          <cell r="T1553">
            <v>39</v>
          </cell>
          <cell r="U1553">
            <v>41913</v>
          </cell>
          <cell r="V1553">
            <v>0</v>
          </cell>
          <cell r="Y1553">
            <v>18200</v>
          </cell>
        </row>
        <row r="1554">
          <cell r="E1554">
            <v>11230</v>
          </cell>
          <cell r="F1554" t="str">
            <v>a - Entregado</v>
          </cell>
          <cell r="G1554" t="str">
            <v>13 10</v>
          </cell>
          <cell r="H1554">
            <v>41564</v>
          </cell>
          <cell r="I1554" t="str">
            <v>NC</v>
          </cell>
          <cell r="J1554" t="str">
            <v>Noelia Fassi</v>
          </cell>
          <cell r="K1554">
            <v>0</v>
          </cell>
          <cell r="L1554">
            <v>1</v>
          </cell>
          <cell r="M1554">
            <v>0</v>
          </cell>
          <cell r="N1554">
            <v>40</v>
          </cell>
          <cell r="O1554" t="str">
            <v>Soledad/Wendy</v>
          </cell>
          <cell r="P1554">
            <v>0</v>
          </cell>
          <cell r="Q1554">
            <v>0</v>
          </cell>
          <cell r="R1554">
            <v>0</v>
          </cell>
          <cell r="T1554">
            <v>40</v>
          </cell>
          <cell r="U1554">
            <v>41920</v>
          </cell>
          <cell r="V1554">
            <v>0</v>
          </cell>
          <cell r="Y1554">
            <v>21500</v>
          </cell>
        </row>
        <row r="1555">
          <cell r="E1555">
            <v>11231</v>
          </cell>
          <cell r="F1555" t="str">
            <v>a - Entregado</v>
          </cell>
          <cell r="G1555" t="str">
            <v>13 10</v>
          </cell>
          <cell r="H1555">
            <v>41572</v>
          </cell>
          <cell r="I1555" t="str">
            <v>C</v>
          </cell>
          <cell r="J1555" t="str">
            <v>Andrea Morrone</v>
          </cell>
          <cell r="K1555">
            <v>0</v>
          </cell>
          <cell r="L1555">
            <v>1</v>
          </cell>
          <cell r="M1555">
            <v>0</v>
          </cell>
          <cell r="N1555">
            <v>37</v>
          </cell>
          <cell r="O1555" t="str">
            <v>Wendy</v>
          </cell>
          <cell r="P1555">
            <v>0</v>
          </cell>
          <cell r="Q1555">
            <v>0</v>
          </cell>
          <cell r="R1555">
            <v>0</v>
          </cell>
          <cell r="T1555">
            <v>37</v>
          </cell>
          <cell r="U1555">
            <v>41899</v>
          </cell>
          <cell r="V1555">
            <v>0</v>
          </cell>
          <cell r="Y1555">
            <v>15600</v>
          </cell>
        </row>
        <row r="1556">
          <cell r="E1556">
            <v>11232</v>
          </cell>
          <cell r="F1556" t="str">
            <v>a - Entregado</v>
          </cell>
          <cell r="G1556" t="str">
            <v>13 09</v>
          </cell>
          <cell r="H1556">
            <v>41544</v>
          </cell>
          <cell r="I1556" t="str">
            <v>C</v>
          </cell>
          <cell r="J1556" t="str">
            <v>Luciana Almada</v>
          </cell>
          <cell r="K1556">
            <v>0</v>
          </cell>
          <cell r="L1556">
            <v>1</v>
          </cell>
          <cell r="M1556">
            <v>0</v>
          </cell>
          <cell r="N1556">
            <v>39</v>
          </cell>
          <cell r="O1556" t="str">
            <v>Wendy</v>
          </cell>
          <cell r="P1556">
            <v>0</v>
          </cell>
          <cell r="Q1556">
            <v>0</v>
          </cell>
          <cell r="R1556">
            <v>0</v>
          </cell>
          <cell r="T1556">
            <v>39</v>
          </cell>
          <cell r="U1556">
            <v>41913</v>
          </cell>
          <cell r="V1556">
            <v>0</v>
          </cell>
          <cell r="Y1556">
            <v>24500</v>
          </cell>
        </row>
        <row r="1557">
          <cell r="E1557">
            <v>11233</v>
          </cell>
          <cell r="F1557" t="str">
            <v>a - Entregado</v>
          </cell>
          <cell r="G1557" t="str">
            <v>13 08</v>
          </cell>
          <cell r="H1557">
            <v>41513</v>
          </cell>
          <cell r="I1557" t="str">
            <v>C</v>
          </cell>
          <cell r="J1557" t="str">
            <v>Ana Sacerdoti</v>
          </cell>
          <cell r="K1557">
            <v>0</v>
          </cell>
          <cell r="L1557">
            <v>1</v>
          </cell>
          <cell r="M1557">
            <v>0</v>
          </cell>
          <cell r="N1557">
            <v>33</v>
          </cell>
          <cell r="O1557" t="str">
            <v>Wendy</v>
          </cell>
          <cell r="P1557">
            <v>0</v>
          </cell>
          <cell r="Q1557">
            <v>0</v>
          </cell>
          <cell r="R1557">
            <v>0</v>
          </cell>
          <cell r="T1557">
            <v>33</v>
          </cell>
          <cell r="U1557">
            <v>41871</v>
          </cell>
          <cell r="V1557">
            <v>0</v>
          </cell>
          <cell r="Y1557">
            <v>10955</v>
          </cell>
        </row>
        <row r="1558">
          <cell r="E1558">
            <v>11234</v>
          </cell>
          <cell r="F1558" t="str">
            <v>h - Anulado</v>
          </cell>
          <cell r="G1558" t="str">
            <v>13 10</v>
          </cell>
          <cell r="I1558" t="str">
            <v>Anulado</v>
          </cell>
          <cell r="J1558" t="str">
            <v>Gaston Rivera</v>
          </cell>
          <cell r="K1558">
            <v>-500</v>
          </cell>
          <cell r="L1558">
            <v>0</v>
          </cell>
          <cell r="M1558">
            <v>0</v>
          </cell>
          <cell r="N1558">
            <v>35</v>
          </cell>
          <cell r="O1558" t="str">
            <v>Wendy</v>
          </cell>
          <cell r="P1558">
            <v>0</v>
          </cell>
          <cell r="Q1558">
            <v>0</v>
          </cell>
          <cell r="R1558">
            <v>0</v>
          </cell>
          <cell r="T1558">
            <v>35</v>
          </cell>
          <cell r="U1558">
            <v>41885</v>
          </cell>
          <cell r="V1558">
            <v>0</v>
          </cell>
          <cell r="Y1558">
            <v>0</v>
          </cell>
        </row>
        <row r="1559">
          <cell r="E1559">
            <v>11235</v>
          </cell>
          <cell r="F1559" t="str">
            <v>a - Entregado</v>
          </cell>
          <cell r="G1559" t="str">
            <v>13 08</v>
          </cell>
          <cell r="H1559">
            <v>41501</v>
          </cell>
          <cell r="I1559" t="str">
            <v>C</v>
          </cell>
          <cell r="J1559" t="str">
            <v>Romina Fantino</v>
          </cell>
          <cell r="K1559">
            <v>0</v>
          </cell>
          <cell r="L1559">
            <v>1</v>
          </cell>
          <cell r="M1559">
            <v>0</v>
          </cell>
          <cell r="N1559">
            <v>33</v>
          </cell>
          <cell r="O1559" t="str">
            <v>Wendy</v>
          </cell>
          <cell r="P1559">
            <v>0</v>
          </cell>
          <cell r="Q1559">
            <v>0</v>
          </cell>
          <cell r="R1559">
            <v>0</v>
          </cell>
          <cell r="T1559">
            <v>33</v>
          </cell>
          <cell r="U1559">
            <v>41871</v>
          </cell>
          <cell r="V1559">
            <v>0</v>
          </cell>
          <cell r="Y1559">
            <v>1760</v>
          </cell>
        </row>
        <row r="1560">
          <cell r="E1560">
            <v>11236</v>
          </cell>
          <cell r="F1560" t="str">
            <v>h - Anulado</v>
          </cell>
          <cell r="G1560" t="str">
            <v>13 07</v>
          </cell>
          <cell r="I1560" t="str">
            <v>Anulado</v>
          </cell>
          <cell r="J1560" t="str">
            <v>ANULADO</v>
          </cell>
          <cell r="K1560">
            <v>0</v>
          </cell>
          <cell r="L1560">
            <v>0</v>
          </cell>
          <cell r="M1560">
            <v>0</v>
          </cell>
          <cell r="N1560">
            <v>31</v>
          </cell>
          <cell r="O1560">
            <v>0</v>
          </cell>
          <cell r="P1560">
            <v>0</v>
          </cell>
          <cell r="Q1560">
            <v>0</v>
          </cell>
          <cell r="R1560">
            <v>0</v>
          </cell>
          <cell r="T1560">
            <v>31</v>
          </cell>
          <cell r="U1560">
            <v>41857</v>
          </cell>
          <cell r="V1560">
            <v>0</v>
          </cell>
          <cell r="Y1560">
            <v>0</v>
          </cell>
        </row>
        <row r="1561">
          <cell r="E1561">
            <v>11237</v>
          </cell>
          <cell r="F1561" t="str">
            <v>a - Entregado</v>
          </cell>
          <cell r="G1561" t="str">
            <v>13 09</v>
          </cell>
          <cell r="H1561">
            <v>41526</v>
          </cell>
          <cell r="I1561" t="str">
            <v>C</v>
          </cell>
          <cell r="J1561" t="str">
            <v>Dario Cuevas</v>
          </cell>
          <cell r="K1561">
            <v>0</v>
          </cell>
          <cell r="L1561">
            <v>1</v>
          </cell>
          <cell r="M1561">
            <v>0</v>
          </cell>
          <cell r="N1561">
            <v>35</v>
          </cell>
          <cell r="O1561" t="str">
            <v>Wendy</v>
          </cell>
          <cell r="P1561">
            <v>0</v>
          </cell>
          <cell r="Q1561">
            <v>0</v>
          </cell>
          <cell r="R1561">
            <v>0</v>
          </cell>
          <cell r="T1561">
            <v>35</v>
          </cell>
          <cell r="U1561">
            <v>41885</v>
          </cell>
          <cell r="V1561">
            <v>0</v>
          </cell>
          <cell r="Y1561">
            <v>21000</v>
          </cell>
        </row>
        <row r="1562">
          <cell r="E1562">
            <v>11238</v>
          </cell>
          <cell r="F1562" t="str">
            <v>a - Entregado</v>
          </cell>
          <cell r="G1562" t="str">
            <v>13 10</v>
          </cell>
          <cell r="H1562">
            <v>41559</v>
          </cell>
          <cell r="I1562" t="str">
            <v>NC</v>
          </cell>
          <cell r="J1562" t="str">
            <v>Mariana Carreau</v>
          </cell>
          <cell r="K1562">
            <v>0</v>
          </cell>
          <cell r="L1562">
            <v>1</v>
          </cell>
          <cell r="M1562">
            <v>0</v>
          </cell>
          <cell r="N1562">
            <v>39</v>
          </cell>
          <cell r="O1562" t="str">
            <v>Wendy</v>
          </cell>
          <cell r="P1562">
            <v>0</v>
          </cell>
          <cell r="Q1562">
            <v>0</v>
          </cell>
          <cell r="R1562">
            <v>0</v>
          </cell>
          <cell r="T1562">
            <v>39</v>
          </cell>
          <cell r="U1562">
            <v>41913</v>
          </cell>
          <cell r="V1562">
            <v>0</v>
          </cell>
          <cell r="Y1562">
            <v>56000</v>
          </cell>
        </row>
        <row r="1563">
          <cell r="E1563">
            <v>11239</v>
          </cell>
          <cell r="F1563" t="str">
            <v>a - Entregado</v>
          </cell>
          <cell r="G1563" t="str">
            <v>13 09</v>
          </cell>
          <cell r="H1563">
            <v>41529</v>
          </cell>
          <cell r="I1563" t="str">
            <v>NC</v>
          </cell>
          <cell r="J1563" t="str">
            <v>Florencia Suarez</v>
          </cell>
          <cell r="K1563">
            <v>0</v>
          </cell>
          <cell r="L1563">
            <v>1</v>
          </cell>
          <cell r="M1563">
            <v>0</v>
          </cell>
          <cell r="N1563">
            <v>35</v>
          </cell>
          <cell r="O1563" t="str">
            <v>Wendy</v>
          </cell>
          <cell r="P1563">
            <v>0</v>
          </cell>
          <cell r="Q1563">
            <v>0</v>
          </cell>
          <cell r="R1563">
            <v>0</v>
          </cell>
          <cell r="T1563">
            <v>35</v>
          </cell>
          <cell r="U1563">
            <v>41885</v>
          </cell>
          <cell r="V1563">
            <v>0</v>
          </cell>
          <cell r="Y1563">
            <v>10500</v>
          </cell>
        </row>
        <row r="1564">
          <cell r="E1564">
            <v>11240</v>
          </cell>
          <cell r="F1564" t="str">
            <v>a - Entregado</v>
          </cell>
          <cell r="G1564" t="str">
            <v>13 10</v>
          </cell>
          <cell r="H1564">
            <v>41554</v>
          </cell>
          <cell r="I1564" t="str">
            <v>C</v>
          </cell>
          <cell r="J1564" t="str">
            <v>Pablo Gentile - Daniela Vilarino</v>
          </cell>
          <cell r="K1564">
            <v>-200.31999999999971</v>
          </cell>
          <cell r="L1564">
            <v>1.0101069626639758</v>
          </cell>
          <cell r="M1564">
            <v>0</v>
          </cell>
          <cell r="N1564">
            <v>37</v>
          </cell>
          <cell r="O1564" t="str">
            <v>Wendy</v>
          </cell>
          <cell r="P1564">
            <v>0</v>
          </cell>
          <cell r="Q1564">
            <v>0</v>
          </cell>
          <cell r="R1564">
            <v>0</v>
          </cell>
          <cell r="T1564">
            <v>37</v>
          </cell>
          <cell r="U1564">
            <v>41899</v>
          </cell>
          <cell r="V1564">
            <v>0</v>
          </cell>
          <cell r="Y1564">
            <v>19820</v>
          </cell>
        </row>
        <row r="1565">
          <cell r="E1565">
            <v>11241</v>
          </cell>
          <cell r="F1565" t="str">
            <v>a - Entregado</v>
          </cell>
          <cell r="G1565" t="str">
            <v>13 08</v>
          </cell>
          <cell r="H1565">
            <v>41488</v>
          </cell>
          <cell r="I1565" t="str">
            <v>C</v>
          </cell>
          <cell r="J1565" t="str">
            <v xml:space="preserve">Mariela </v>
          </cell>
          <cell r="K1565">
            <v>0</v>
          </cell>
          <cell r="L1565">
            <v>1</v>
          </cell>
          <cell r="M1565">
            <v>0</v>
          </cell>
          <cell r="N1565">
            <v>31</v>
          </cell>
          <cell r="O1565" t="str">
            <v>Wendy</v>
          </cell>
          <cell r="P1565">
            <v>0</v>
          </cell>
          <cell r="Q1565">
            <v>0</v>
          </cell>
          <cell r="R1565">
            <v>0</v>
          </cell>
          <cell r="T1565">
            <v>31</v>
          </cell>
          <cell r="U1565">
            <v>41857</v>
          </cell>
          <cell r="V1565">
            <v>0</v>
          </cell>
          <cell r="Y1565">
            <v>1100</v>
          </cell>
        </row>
        <row r="1566">
          <cell r="E1566">
            <v>11242</v>
          </cell>
          <cell r="F1566" t="str">
            <v>a - Entregado</v>
          </cell>
          <cell r="G1566" t="str">
            <v>13 08</v>
          </cell>
          <cell r="H1566">
            <v>41493</v>
          </cell>
          <cell r="I1566" t="str">
            <v>C</v>
          </cell>
          <cell r="J1566" t="str">
            <v>Carla Lonegro</v>
          </cell>
          <cell r="K1566">
            <v>400</v>
          </cell>
          <cell r="L1566">
            <v>0.91304347826086951</v>
          </cell>
          <cell r="M1566">
            <v>0</v>
          </cell>
          <cell r="N1566">
            <v>33</v>
          </cell>
          <cell r="O1566" t="str">
            <v>Wendy</v>
          </cell>
          <cell r="P1566">
            <v>0</v>
          </cell>
          <cell r="Q1566">
            <v>0</v>
          </cell>
          <cell r="R1566">
            <v>0</v>
          </cell>
          <cell r="T1566">
            <v>33</v>
          </cell>
          <cell r="U1566">
            <v>41871</v>
          </cell>
          <cell r="V1566">
            <v>0</v>
          </cell>
          <cell r="Y1566">
            <v>4600</v>
          </cell>
        </row>
        <row r="1567">
          <cell r="E1567">
            <v>11243</v>
          </cell>
          <cell r="F1567" t="str">
            <v>a - Entregado</v>
          </cell>
          <cell r="G1567" t="str">
            <v>13 10</v>
          </cell>
          <cell r="H1567">
            <v>41551</v>
          </cell>
          <cell r="I1567" t="str">
            <v>NC</v>
          </cell>
          <cell r="J1567" t="str">
            <v>Claudia Gonzalez</v>
          </cell>
          <cell r="K1567">
            <v>-900</v>
          </cell>
          <cell r="L1567">
            <v>1.0350194552529184</v>
          </cell>
          <cell r="M1567">
            <v>0</v>
          </cell>
          <cell r="N1567">
            <v>39</v>
          </cell>
          <cell r="O1567" t="str">
            <v>Soledad</v>
          </cell>
          <cell r="P1567">
            <v>0</v>
          </cell>
          <cell r="Q1567">
            <v>0</v>
          </cell>
          <cell r="R1567">
            <v>0</v>
          </cell>
          <cell r="T1567">
            <v>39</v>
          </cell>
          <cell r="U1567">
            <v>41913</v>
          </cell>
          <cell r="V1567">
            <v>0</v>
          </cell>
          <cell r="Y1567">
            <v>25700</v>
          </cell>
        </row>
        <row r="1568">
          <cell r="E1568">
            <v>11244</v>
          </cell>
          <cell r="F1568" t="str">
            <v>a - Entregado</v>
          </cell>
          <cell r="G1568" t="str">
            <v>13 12</v>
          </cell>
          <cell r="H1568">
            <v>41626</v>
          </cell>
          <cell r="I1568" t="str">
            <v>NC</v>
          </cell>
          <cell r="J1568" t="str">
            <v>Leandro Vigna</v>
          </cell>
          <cell r="K1568">
            <v>0</v>
          </cell>
          <cell r="L1568">
            <v>1</v>
          </cell>
          <cell r="M1568">
            <v>0</v>
          </cell>
          <cell r="N1568">
            <v>52</v>
          </cell>
          <cell r="O1568" t="str">
            <v>Soledad</v>
          </cell>
          <cell r="P1568">
            <v>0</v>
          </cell>
          <cell r="Q1568">
            <v>0</v>
          </cell>
          <cell r="R1568">
            <v>0</v>
          </cell>
          <cell r="T1568">
            <v>37</v>
          </cell>
          <cell r="U1568">
            <v>42004</v>
          </cell>
          <cell r="V1568">
            <v>0</v>
          </cell>
          <cell r="Y1568">
            <v>20660</v>
          </cell>
        </row>
        <row r="1569">
          <cell r="E1569">
            <v>11245</v>
          </cell>
          <cell r="F1569" t="str">
            <v>a - Entregado</v>
          </cell>
          <cell r="G1569" t="str">
            <v>13 08</v>
          </cell>
          <cell r="H1569">
            <v>41502</v>
          </cell>
          <cell r="I1569" t="str">
            <v>C</v>
          </cell>
          <cell r="J1569" t="str">
            <v>Manuel Santamaria</v>
          </cell>
          <cell r="K1569">
            <v>0</v>
          </cell>
          <cell r="L1569">
            <v>1</v>
          </cell>
          <cell r="M1569">
            <v>0</v>
          </cell>
          <cell r="N1569">
            <v>32</v>
          </cell>
          <cell r="O1569" t="str">
            <v>Soledad</v>
          </cell>
          <cell r="P1569">
            <v>0</v>
          </cell>
          <cell r="Q1569">
            <v>0</v>
          </cell>
          <cell r="R1569">
            <v>0</v>
          </cell>
          <cell r="T1569">
            <v>32</v>
          </cell>
          <cell r="U1569">
            <v>41864</v>
          </cell>
          <cell r="V1569">
            <v>0</v>
          </cell>
          <cell r="Y1569">
            <v>1760</v>
          </cell>
        </row>
        <row r="1570">
          <cell r="E1570">
            <v>11246</v>
          </cell>
          <cell r="F1570" t="str">
            <v>a - Entregado</v>
          </cell>
          <cell r="G1570" t="str">
            <v>13 09</v>
          </cell>
          <cell r="H1570">
            <v>41522</v>
          </cell>
          <cell r="I1570" t="str">
            <v>C</v>
          </cell>
          <cell r="J1570" t="str">
            <v>Ana Scarabino</v>
          </cell>
          <cell r="K1570">
            <v>-2000</v>
          </cell>
          <cell r="L1570">
            <v>1.0606060606060606</v>
          </cell>
          <cell r="M1570">
            <v>0</v>
          </cell>
          <cell r="N1570">
            <v>35</v>
          </cell>
          <cell r="O1570" t="str">
            <v>Soledad</v>
          </cell>
          <cell r="P1570">
            <v>0</v>
          </cell>
          <cell r="Q1570">
            <v>0</v>
          </cell>
          <cell r="R1570">
            <v>0</v>
          </cell>
          <cell r="T1570">
            <v>35</v>
          </cell>
          <cell r="U1570">
            <v>41885</v>
          </cell>
          <cell r="V1570">
            <v>0</v>
          </cell>
          <cell r="Y1570">
            <v>33000</v>
          </cell>
        </row>
        <row r="1571">
          <cell r="E1571">
            <v>11247</v>
          </cell>
          <cell r="F1571" t="str">
            <v>a - Entregado</v>
          </cell>
          <cell r="G1571" t="str">
            <v>13 11</v>
          </cell>
          <cell r="H1571">
            <v>41608</v>
          </cell>
          <cell r="I1571" t="str">
            <v>C</v>
          </cell>
          <cell r="J1571" t="str">
            <v>Carlos Anon</v>
          </cell>
          <cell r="K1571">
            <v>-2000</v>
          </cell>
          <cell r="L1571">
            <v>1.0248447204968945</v>
          </cell>
          <cell r="M1571">
            <v>0</v>
          </cell>
          <cell r="N1571">
            <v>40</v>
          </cell>
          <cell r="O1571" t="str">
            <v>Wendy</v>
          </cell>
          <cell r="P1571">
            <v>0</v>
          </cell>
          <cell r="Q1571">
            <v>0</v>
          </cell>
          <cell r="R1571">
            <v>0</v>
          </cell>
          <cell r="T1571">
            <v>40</v>
          </cell>
          <cell r="U1571">
            <v>41920</v>
          </cell>
          <cell r="V1571">
            <v>0</v>
          </cell>
          <cell r="Y1571">
            <v>80500</v>
          </cell>
        </row>
        <row r="1572">
          <cell r="E1572">
            <v>11248</v>
          </cell>
          <cell r="F1572" t="str">
            <v>a - Entregado</v>
          </cell>
          <cell r="G1572" t="str">
            <v>13 08</v>
          </cell>
          <cell r="H1572">
            <v>41488</v>
          </cell>
          <cell r="I1572" t="str">
            <v>C</v>
          </cell>
          <cell r="J1572" t="str">
            <v>NN</v>
          </cell>
          <cell r="K1572">
            <v>0</v>
          </cell>
          <cell r="L1572">
            <v>1</v>
          </cell>
          <cell r="M1572">
            <v>0</v>
          </cell>
          <cell r="N1572">
            <v>31</v>
          </cell>
          <cell r="O1572" t="str">
            <v>Outlet</v>
          </cell>
          <cell r="P1572">
            <v>0</v>
          </cell>
          <cell r="Q1572">
            <v>0</v>
          </cell>
          <cell r="R1572">
            <v>0</v>
          </cell>
          <cell r="T1572">
            <v>31</v>
          </cell>
          <cell r="U1572">
            <v>41857</v>
          </cell>
          <cell r="V1572">
            <v>0</v>
          </cell>
          <cell r="Y1572">
            <v>540</v>
          </cell>
        </row>
        <row r="1573">
          <cell r="E1573">
            <v>11249</v>
          </cell>
          <cell r="F1573" t="str">
            <v>a - Entregado</v>
          </cell>
          <cell r="G1573" t="str">
            <v>13 08</v>
          </cell>
          <cell r="H1573">
            <v>41488</v>
          </cell>
          <cell r="I1573" t="str">
            <v>C</v>
          </cell>
          <cell r="J1573" t="str">
            <v>Daniel</v>
          </cell>
          <cell r="K1573">
            <v>2350</v>
          </cell>
          <cell r="L1573">
            <v>0</v>
          </cell>
          <cell r="M1573">
            <v>0</v>
          </cell>
          <cell r="N1573">
            <v>31</v>
          </cell>
          <cell r="O1573" t="str">
            <v>Outlet</v>
          </cell>
          <cell r="P1573">
            <v>0</v>
          </cell>
          <cell r="Q1573">
            <v>0</v>
          </cell>
          <cell r="R1573">
            <v>0</v>
          </cell>
          <cell r="T1573">
            <v>31</v>
          </cell>
          <cell r="U1573">
            <v>41857</v>
          </cell>
          <cell r="V1573">
            <v>0</v>
          </cell>
          <cell r="Y1573">
            <v>2350</v>
          </cell>
        </row>
        <row r="1574">
          <cell r="E1574">
            <v>11250</v>
          </cell>
          <cell r="F1574" t="str">
            <v>a - Entregado</v>
          </cell>
          <cell r="G1574" t="str">
            <v>13 09</v>
          </cell>
          <cell r="H1574">
            <v>41541</v>
          </cell>
          <cell r="I1574" t="str">
            <v>C</v>
          </cell>
          <cell r="J1574" t="str">
            <v>VIVI</v>
          </cell>
          <cell r="K1574">
            <v>0</v>
          </cell>
          <cell r="L1574">
            <v>1</v>
          </cell>
          <cell r="M1574">
            <v>0</v>
          </cell>
          <cell r="N1574">
            <v>31</v>
          </cell>
          <cell r="O1574" t="str">
            <v>Outlet</v>
          </cell>
          <cell r="P1574">
            <v>0</v>
          </cell>
          <cell r="Q1574">
            <v>0</v>
          </cell>
          <cell r="R1574">
            <v>0</v>
          </cell>
          <cell r="T1574">
            <v>31</v>
          </cell>
          <cell r="U1574">
            <v>41857</v>
          </cell>
          <cell r="V1574">
            <v>0</v>
          </cell>
          <cell r="Y1574">
            <v>900</v>
          </cell>
        </row>
        <row r="1575">
          <cell r="E1575">
            <v>11251</v>
          </cell>
          <cell r="F1575" t="str">
            <v>h - Anulado</v>
          </cell>
          <cell r="G1575" t="str">
            <v>13 08</v>
          </cell>
          <cell r="H1575">
            <v>41491</v>
          </cell>
          <cell r="I1575" t="str">
            <v>Anulado</v>
          </cell>
          <cell r="J1575" t="str">
            <v>Mariana Bazzolo</v>
          </cell>
          <cell r="K1575">
            <v>-100</v>
          </cell>
          <cell r="L1575">
            <v>0</v>
          </cell>
          <cell r="M1575">
            <v>0</v>
          </cell>
          <cell r="N1575">
            <v>37</v>
          </cell>
          <cell r="O1575" t="str">
            <v>Wendy</v>
          </cell>
          <cell r="P1575">
            <v>0</v>
          </cell>
          <cell r="Q1575">
            <v>0</v>
          </cell>
          <cell r="R1575">
            <v>0</v>
          </cell>
          <cell r="T1575">
            <v>37</v>
          </cell>
          <cell r="U1575">
            <v>41899</v>
          </cell>
          <cell r="V1575">
            <v>0</v>
          </cell>
          <cell r="Y1575">
            <v>0</v>
          </cell>
        </row>
        <row r="1576">
          <cell r="E1576">
            <v>11252</v>
          </cell>
          <cell r="F1576" t="str">
            <v>a - Entregado</v>
          </cell>
          <cell r="G1576" t="str">
            <v>13 09</v>
          </cell>
          <cell r="H1576">
            <v>41522</v>
          </cell>
          <cell r="I1576" t="str">
            <v>C</v>
          </cell>
          <cell r="J1576" t="str">
            <v>Ana Scarabino</v>
          </cell>
          <cell r="K1576">
            <v>0</v>
          </cell>
          <cell r="L1576">
            <v>1</v>
          </cell>
          <cell r="M1576">
            <v>0</v>
          </cell>
          <cell r="N1576">
            <v>35</v>
          </cell>
          <cell r="O1576" t="str">
            <v>Soledad/Wendy</v>
          </cell>
          <cell r="P1576">
            <v>0</v>
          </cell>
          <cell r="Q1576">
            <v>0</v>
          </cell>
          <cell r="R1576">
            <v>0</v>
          </cell>
          <cell r="T1576">
            <v>35</v>
          </cell>
          <cell r="U1576">
            <v>41885</v>
          </cell>
          <cell r="V1576">
            <v>0</v>
          </cell>
          <cell r="Y1576">
            <v>7000</v>
          </cell>
        </row>
        <row r="1577">
          <cell r="E1577">
            <v>11253</v>
          </cell>
          <cell r="F1577" t="str">
            <v>a - Entregado</v>
          </cell>
          <cell r="G1577" t="str">
            <v>13 09</v>
          </cell>
          <cell r="H1577">
            <v>41526</v>
          </cell>
          <cell r="I1577" t="str">
            <v>C</v>
          </cell>
          <cell r="J1577" t="str">
            <v>Vanesa Navarro</v>
          </cell>
          <cell r="K1577">
            <v>0</v>
          </cell>
          <cell r="L1577">
            <v>1</v>
          </cell>
          <cell r="M1577">
            <v>0</v>
          </cell>
          <cell r="N1577">
            <v>36</v>
          </cell>
          <cell r="O1577" t="str">
            <v>Wendy</v>
          </cell>
          <cell r="P1577" t="str">
            <v>B-6-166</v>
          </cell>
          <cell r="Q1577">
            <v>6970</v>
          </cell>
          <cell r="R1577" t="str">
            <v>9/9/2013</v>
          </cell>
          <cell r="T1577">
            <v>36</v>
          </cell>
          <cell r="U1577">
            <v>41892</v>
          </cell>
          <cell r="V1577">
            <v>0</v>
          </cell>
          <cell r="Y1577">
            <v>6970</v>
          </cell>
        </row>
        <row r="1578">
          <cell r="E1578">
            <v>11254</v>
          </cell>
          <cell r="F1578" t="str">
            <v>a - Entregado</v>
          </cell>
          <cell r="G1578" t="str">
            <v>13 08</v>
          </cell>
          <cell r="H1578">
            <v>41493</v>
          </cell>
          <cell r="I1578" t="str">
            <v>C</v>
          </cell>
          <cell r="J1578" t="str">
            <v>Georgina</v>
          </cell>
          <cell r="K1578">
            <v>0</v>
          </cell>
          <cell r="L1578">
            <v>1</v>
          </cell>
          <cell r="M1578">
            <v>0</v>
          </cell>
          <cell r="N1578">
            <v>32</v>
          </cell>
          <cell r="O1578" t="str">
            <v>Soledad</v>
          </cell>
          <cell r="P1578">
            <v>0</v>
          </cell>
          <cell r="Q1578">
            <v>0</v>
          </cell>
          <cell r="R1578">
            <v>0</v>
          </cell>
          <cell r="T1578">
            <v>32</v>
          </cell>
          <cell r="U1578">
            <v>41864</v>
          </cell>
          <cell r="V1578">
            <v>0</v>
          </cell>
          <cell r="Y1578">
            <v>200</v>
          </cell>
        </row>
        <row r="1579">
          <cell r="E1579">
            <v>11255</v>
          </cell>
          <cell r="F1579" t="str">
            <v>a - Entregado</v>
          </cell>
          <cell r="G1579" t="str">
            <v>13 10</v>
          </cell>
          <cell r="H1579">
            <v>41549</v>
          </cell>
          <cell r="I1579" t="str">
            <v>NC</v>
          </cell>
          <cell r="J1579" t="str">
            <v>Soledad Menendez</v>
          </cell>
          <cell r="K1579">
            <v>0</v>
          </cell>
          <cell r="L1579">
            <v>1</v>
          </cell>
          <cell r="M1579">
            <v>0</v>
          </cell>
          <cell r="N1579">
            <v>38</v>
          </cell>
          <cell r="O1579" t="str">
            <v>Soledad</v>
          </cell>
          <cell r="P1579">
            <v>0</v>
          </cell>
          <cell r="Q1579">
            <v>0</v>
          </cell>
          <cell r="R1579">
            <v>0</v>
          </cell>
          <cell r="T1579">
            <v>38</v>
          </cell>
          <cell r="U1579">
            <v>41906</v>
          </cell>
          <cell r="V1579">
            <v>0</v>
          </cell>
          <cell r="Y1579">
            <v>38520</v>
          </cell>
        </row>
        <row r="1580">
          <cell r="E1580">
            <v>11256</v>
          </cell>
          <cell r="F1580" t="str">
            <v>a - Entregado</v>
          </cell>
          <cell r="G1580" t="str">
            <v>13 10</v>
          </cell>
          <cell r="H1580">
            <v>41554</v>
          </cell>
          <cell r="I1580" t="str">
            <v>NC</v>
          </cell>
          <cell r="J1580" t="str">
            <v>Mariela Videla</v>
          </cell>
          <cell r="K1580">
            <v>0</v>
          </cell>
          <cell r="L1580">
            <v>1</v>
          </cell>
          <cell r="M1580">
            <v>0</v>
          </cell>
          <cell r="N1580">
            <v>38</v>
          </cell>
          <cell r="O1580" t="str">
            <v>Wendy</v>
          </cell>
          <cell r="P1580">
            <v>0</v>
          </cell>
          <cell r="Q1580">
            <v>0</v>
          </cell>
          <cell r="R1580">
            <v>0</v>
          </cell>
          <cell r="T1580">
            <v>38</v>
          </cell>
          <cell r="U1580">
            <v>41906</v>
          </cell>
          <cell r="V1580">
            <v>0</v>
          </cell>
          <cell r="Y1580">
            <v>15000</v>
          </cell>
        </row>
        <row r="1581">
          <cell r="E1581">
            <v>11257</v>
          </cell>
          <cell r="F1581" t="str">
            <v>a - Entregado</v>
          </cell>
          <cell r="G1581" t="str">
            <v>13 08</v>
          </cell>
          <cell r="H1581">
            <v>41513</v>
          </cell>
          <cell r="I1581" t="str">
            <v>C</v>
          </cell>
          <cell r="J1581" t="str">
            <v>Zulma Cufano</v>
          </cell>
          <cell r="K1581">
            <v>0</v>
          </cell>
          <cell r="L1581">
            <v>1</v>
          </cell>
          <cell r="M1581">
            <v>0</v>
          </cell>
          <cell r="N1581">
            <v>32</v>
          </cell>
          <cell r="O1581" t="str">
            <v>Soledad/Wendy</v>
          </cell>
          <cell r="P1581">
            <v>0</v>
          </cell>
          <cell r="Q1581">
            <v>0</v>
          </cell>
          <cell r="R1581">
            <v>0</v>
          </cell>
          <cell r="T1581">
            <v>32</v>
          </cell>
          <cell r="U1581">
            <v>41864</v>
          </cell>
          <cell r="V1581">
            <v>0</v>
          </cell>
          <cell r="Y1581">
            <v>1280</v>
          </cell>
        </row>
        <row r="1582">
          <cell r="E1582">
            <v>11258</v>
          </cell>
          <cell r="F1582" t="str">
            <v>a - Entregado</v>
          </cell>
          <cell r="G1582" t="str">
            <v>13 08</v>
          </cell>
          <cell r="H1582">
            <v>41493</v>
          </cell>
          <cell r="I1582" t="str">
            <v>C</v>
          </cell>
          <cell r="J1582" t="str">
            <v>Natalia Guerzovich</v>
          </cell>
          <cell r="K1582">
            <v>0</v>
          </cell>
          <cell r="L1582">
            <v>1</v>
          </cell>
          <cell r="M1582">
            <v>0</v>
          </cell>
          <cell r="N1582">
            <v>32</v>
          </cell>
          <cell r="O1582" t="str">
            <v>Wendy</v>
          </cell>
          <cell r="P1582">
            <v>0</v>
          </cell>
          <cell r="Q1582">
            <v>0</v>
          </cell>
          <cell r="R1582">
            <v>0</v>
          </cell>
          <cell r="T1582">
            <v>32</v>
          </cell>
          <cell r="U1582">
            <v>41864</v>
          </cell>
          <cell r="V1582">
            <v>0</v>
          </cell>
          <cell r="Y1582">
            <v>1250</v>
          </cell>
        </row>
        <row r="1583">
          <cell r="E1583">
            <v>11259</v>
          </cell>
          <cell r="F1583" t="str">
            <v>a - Entregado</v>
          </cell>
          <cell r="G1583" t="str">
            <v>13 08</v>
          </cell>
          <cell r="H1583">
            <v>41513</v>
          </cell>
          <cell r="I1583" t="str">
            <v>C</v>
          </cell>
          <cell r="J1583" t="str">
            <v>Alejandro Mollo</v>
          </cell>
          <cell r="K1583">
            <v>0</v>
          </cell>
          <cell r="L1583">
            <v>1</v>
          </cell>
          <cell r="M1583">
            <v>0</v>
          </cell>
          <cell r="N1583">
            <v>34</v>
          </cell>
          <cell r="O1583" t="str">
            <v>Wendy</v>
          </cell>
          <cell r="P1583">
            <v>0</v>
          </cell>
          <cell r="Q1583">
            <v>0</v>
          </cell>
          <cell r="R1583">
            <v>0</v>
          </cell>
          <cell r="T1583">
            <v>34</v>
          </cell>
          <cell r="U1583">
            <v>41878</v>
          </cell>
          <cell r="V1583">
            <v>0</v>
          </cell>
          <cell r="Y1583">
            <v>1760</v>
          </cell>
        </row>
        <row r="1584">
          <cell r="E1584">
            <v>11260</v>
          </cell>
          <cell r="F1584" t="str">
            <v>a - Entregado</v>
          </cell>
          <cell r="G1584" t="str">
            <v>13 09</v>
          </cell>
          <cell r="H1584">
            <v>41533</v>
          </cell>
          <cell r="I1584" t="str">
            <v>C</v>
          </cell>
          <cell r="J1584" t="str">
            <v>Martin Lopez</v>
          </cell>
          <cell r="K1584">
            <v>0</v>
          </cell>
          <cell r="L1584">
            <v>1</v>
          </cell>
          <cell r="M1584">
            <v>0</v>
          </cell>
          <cell r="N1584">
            <v>34</v>
          </cell>
          <cell r="O1584" t="str">
            <v>Wendy</v>
          </cell>
          <cell r="P1584">
            <v>0</v>
          </cell>
          <cell r="Q1584">
            <v>0</v>
          </cell>
          <cell r="R1584">
            <v>0</v>
          </cell>
          <cell r="T1584">
            <v>34</v>
          </cell>
          <cell r="U1584">
            <v>41878</v>
          </cell>
          <cell r="V1584">
            <v>0</v>
          </cell>
          <cell r="Y1584">
            <v>3520</v>
          </cell>
        </row>
        <row r="1585">
          <cell r="E1585">
            <v>11261</v>
          </cell>
          <cell r="F1585" t="str">
            <v>a - Entregado</v>
          </cell>
          <cell r="G1585" t="str">
            <v>13 08</v>
          </cell>
          <cell r="H1585">
            <v>41501</v>
          </cell>
          <cell r="I1585" t="str">
            <v>C</v>
          </cell>
          <cell r="J1585" t="str">
            <v>Matias Cunci</v>
          </cell>
          <cell r="K1585">
            <v>0</v>
          </cell>
          <cell r="L1585">
            <v>1</v>
          </cell>
          <cell r="M1585">
            <v>0</v>
          </cell>
          <cell r="N1585">
            <v>34</v>
          </cell>
          <cell r="O1585" t="str">
            <v>Wendy</v>
          </cell>
          <cell r="P1585">
            <v>0</v>
          </cell>
          <cell r="Q1585">
            <v>0</v>
          </cell>
          <cell r="R1585">
            <v>0</v>
          </cell>
          <cell r="T1585">
            <v>34</v>
          </cell>
          <cell r="U1585">
            <v>41878</v>
          </cell>
          <cell r="V1585">
            <v>0</v>
          </cell>
          <cell r="Y1585">
            <v>4900</v>
          </cell>
        </row>
        <row r="1586">
          <cell r="E1586">
            <v>11262</v>
          </cell>
          <cell r="F1586" t="str">
            <v>a - Entregado</v>
          </cell>
          <cell r="G1586" t="str">
            <v>13 09</v>
          </cell>
          <cell r="H1586">
            <v>41538</v>
          </cell>
          <cell r="I1586" t="str">
            <v>NC</v>
          </cell>
          <cell r="J1586" t="str">
            <v>Vanesa Guardiola</v>
          </cell>
          <cell r="K1586">
            <v>-20</v>
          </cell>
          <cell r="L1586">
            <v>1.0009756097560976</v>
          </cell>
          <cell r="M1586">
            <v>0</v>
          </cell>
          <cell r="N1586">
            <v>36</v>
          </cell>
          <cell r="O1586" t="str">
            <v>Wendy</v>
          </cell>
          <cell r="P1586" t="str">
            <v>A-6-128</v>
          </cell>
          <cell r="Q1586">
            <v>20500</v>
          </cell>
          <cell r="R1586">
            <v>0</v>
          </cell>
          <cell r="T1586">
            <v>36</v>
          </cell>
          <cell r="U1586">
            <v>41892</v>
          </cell>
          <cell r="V1586">
            <v>0</v>
          </cell>
          <cell r="Y1586">
            <v>20500</v>
          </cell>
        </row>
        <row r="1587">
          <cell r="E1587">
            <v>11263</v>
          </cell>
          <cell r="F1587" t="str">
            <v>a - Entregado</v>
          </cell>
          <cell r="G1587" t="str">
            <v>13 08</v>
          </cell>
          <cell r="H1587">
            <v>41493</v>
          </cell>
          <cell r="I1587" t="str">
            <v>C</v>
          </cell>
          <cell r="J1587" t="str">
            <v>Lucrecia Belen Gonzalez Fontanals</v>
          </cell>
          <cell r="K1587">
            <v>0</v>
          </cell>
          <cell r="L1587">
            <v>1</v>
          </cell>
          <cell r="M1587">
            <v>0</v>
          </cell>
          <cell r="N1587">
            <v>32</v>
          </cell>
          <cell r="O1587" t="str">
            <v>Outlet</v>
          </cell>
          <cell r="P1587">
            <v>0</v>
          </cell>
          <cell r="Q1587">
            <v>0</v>
          </cell>
          <cell r="R1587">
            <v>0</v>
          </cell>
          <cell r="T1587">
            <v>32</v>
          </cell>
          <cell r="U1587">
            <v>41864</v>
          </cell>
          <cell r="V1587">
            <v>0</v>
          </cell>
          <cell r="Y1587">
            <v>1280</v>
          </cell>
        </row>
        <row r="1588">
          <cell r="E1588">
            <v>11264</v>
          </cell>
          <cell r="F1588" t="str">
            <v>a - Entregado</v>
          </cell>
          <cell r="G1588" t="str">
            <v>13 08</v>
          </cell>
          <cell r="H1588">
            <v>41493</v>
          </cell>
          <cell r="I1588" t="str">
            <v>NC</v>
          </cell>
          <cell r="J1588" t="str">
            <v>Martin Ramos</v>
          </cell>
          <cell r="K1588">
            <v>0</v>
          </cell>
          <cell r="L1588">
            <v>1</v>
          </cell>
          <cell r="M1588">
            <v>0</v>
          </cell>
          <cell r="N1588">
            <v>32</v>
          </cell>
          <cell r="O1588" t="str">
            <v>Wendy</v>
          </cell>
          <cell r="P1588">
            <v>0</v>
          </cell>
          <cell r="Q1588">
            <v>0</v>
          </cell>
          <cell r="R1588">
            <v>0</v>
          </cell>
          <cell r="T1588">
            <v>32</v>
          </cell>
          <cell r="U1588">
            <v>41864</v>
          </cell>
          <cell r="V1588">
            <v>0</v>
          </cell>
          <cell r="Y1588">
            <v>2400</v>
          </cell>
        </row>
        <row r="1589">
          <cell r="E1589">
            <v>11265</v>
          </cell>
          <cell r="F1589" t="str">
            <v>a - Entregado</v>
          </cell>
          <cell r="G1589" t="str">
            <v>13 08</v>
          </cell>
          <cell r="H1589">
            <v>41511</v>
          </cell>
          <cell r="I1589" t="str">
            <v>C</v>
          </cell>
          <cell r="J1589" t="str">
            <v xml:space="preserve">Adriana Insua </v>
          </cell>
          <cell r="K1589">
            <v>0</v>
          </cell>
          <cell r="L1589">
            <v>1</v>
          </cell>
          <cell r="M1589">
            <v>0</v>
          </cell>
          <cell r="N1589">
            <v>32</v>
          </cell>
          <cell r="O1589" t="str">
            <v>Soledad/Wendy</v>
          </cell>
          <cell r="P1589">
            <v>0</v>
          </cell>
          <cell r="Q1589">
            <v>0</v>
          </cell>
          <cell r="R1589">
            <v>0</v>
          </cell>
          <cell r="T1589">
            <v>32</v>
          </cell>
          <cell r="U1589">
            <v>41864</v>
          </cell>
          <cell r="V1589">
            <v>0</v>
          </cell>
          <cell r="Y1589">
            <v>2060</v>
          </cell>
        </row>
        <row r="1590">
          <cell r="E1590">
            <v>11266</v>
          </cell>
          <cell r="F1590" t="str">
            <v>a - Entregado</v>
          </cell>
          <cell r="G1590" t="str">
            <v>13 11</v>
          </cell>
          <cell r="H1590">
            <v>41591</v>
          </cell>
          <cell r="I1590" t="str">
            <v>NC</v>
          </cell>
          <cell r="J1590" t="str">
            <v>Pablo Godoy</v>
          </cell>
          <cell r="K1590">
            <v>0</v>
          </cell>
          <cell r="L1590">
            <v>1</v>
          </cell>
          <cell r="M1590">
            <v>0</v>
          </cell>
          <cell r="N1590">
            <v>41</v>
          </cell>
          <cell r="O1590" t="str">
            <v>Soledad</v>
          </cell>
          <cell r="P1590">
            <v>0</v>
          </cell>
          <cell r="Q1590">
            <v>0</v>
          </cell>
          <cell r="R1590">
            <v>0</v>
          </cell>
          <cell r="T1590">
            <v>41</v>
          </cell>
          <cell r="U1590">
            <v>41927</v>
          </cell>
          <cell r="V1590">
            <v>0</v>
          </cell>
          <cell r="Y1590">
            <v>17000</v>
          </cell>
        </row>
        <row r="1591">
          <cell r="E1591">
            <v>11267</v>
          </cell>
          <cell r="F1591" t="str">
            <v>a - Entregado</v>
          </cell>
          <cell r="G1591" t="str">
            <v>13 09</v>
          </cell>
          <cell r="H1591">
            <v>41524</v>
          </cell>
          <cell r="I1591" t="str">
            <v>C</v>
          </cell>
          <cell r="J1591" t="str">
            <v>Flavio Varas</v>
          </cell>
          <cell r="K1591">
            <v>5</v>
          </cell>
          <cell r="L1591">
            <v>0.99892357373519913</v>
          </cell>
          <cell r="M1591">
            <v>0</v>
          </cell>
          <cell r="N1591">
            <v>37</v>
          </cell>
          <cell r="O1591" t="str">
            <v>Soledad/Wendy</v>
          </cell>
          <cell r="P1591">
            <v>0</v>
          </cell>
          <cell r="Q1591">
            <v>0</v>
          </cell>
          <cell r="R1591">
            <v>0</v>
          </cell>
          <cell r="T1591">
            <v>37</v>
          </cell>
          <cell r="U1591">
            <v>41899</v>
          </cell>
          <cell r="V1591">
            <v>0</v>
          </cell>
          <cell r="Y1591">
            <v>4645</v>
          </cell>
        </row>
        <row r="1592">
          <cell r="E1592">
            <v>11268</v>
          </cell>
          <cell r="F1592" t="str">
            <v>a - Entregado</v>
          </cell>
          <cell r="G1592" t="str">
            <v>13 08</v>
          </cell>
          <cell r="H1592">
            <v>41513</v>
          </cell>
          <cell r="I1592" t="str">
            <v>NC</v>
          </cell>
          <cell r="J1592" t="str">
            <v>Natalia Becco</v>
          </cell>
          <cell r="K1592">
            <v>0</v>
          </cell>
          <cell r="L1592">
            <v>1</v>
          </cell>
          <cell r="M1592">
            <v>0</v>
          </cell>
          <cell r="N1592">
            <v>34</v>
          </cell>
          <cell r="O1592" t="str">
            <v>Wendy</v>
          </cell>
          <cell r="P1592">
            <v>0</v>
          </cell>
          <cell r="Q1592">
            <v>0</v>
          </cell>
          <cell r="R1592">
            <v>0</v>
          </cell>
          <cell r="T1592">
            <v>34</v>
          </cell>
          <cell r="U1592">
            <v>41878</v>
          </cell>
          <cell r="V1592">
            <v>0</v>
          </cell>
          <cell r="Y1592">
            <v>34000</v>
          </cell>
        </row>
        <row r="1593">
          <cell r="E1593">
            <v>11269</v>
          </cell>
          <cell r="F1593" t="str">
            <v>a - Entregado</v>
          </cell>
          <cell r="G1593" t="str">
            <v>13 09</v>
          </cell>
          <cell r="H1593">
            <v>41528</v>
          </cell>
          <cell r="I1593" t="str">
            <v>C</v>
          </cell>
          <cell r="J1593" t="str">
            <v>Andrea Sineiro</v>
          </cell>
          <cell r="K1593">
            <v>0</v>
          </cell>
          <cell r="L1593">
            <v>1</v>
          </cell>
          <cell r="M1593">
            <v>0</v>
          </cell>
          <cell r="N1593">
            <v>37</v>
          </cell>
          <cell r="O1593" t="str">
            <v>Soledad/Wendy</v>
          </cell>
          <cell r="P1593">
            <v>0</v>
          </cell>
          <cell r="Q1593">
            <v>0</v>
          </cell>
          <cell r="R1593">
            <v>0</v>
          </cell>
          <cell r="T1593">
            <v>37</v>
          </cell>
          <cell r="U1593">
            <v>41899</v>
          </cell>
          <cell r="V1593">
            <v>0</v>
          </cell>
          <cell r="Y1593">
            <v>10000</v>
          </cell>
        </row>
        <row r="1594">
          <cell r="E1594">
            <v>11270</v>
          </cell>
          <cell r="F1594" t="str">
            <v>a - Entregado</v>
          </cell>
          <cell r="G1594" t="str">
            <v>13 08</v>
          </cell>
          <cell r="I1594" t="str">
            <v>C</v>
          </cell>
          <cell r="J1594" t="str">
            <v>Lorena Cironi</v>
          </cell>
          <cell r="K1594">
            <v>-550</v>
          </cell>
          <cell r="L1594">
            <v>1.3333333333333333</v>
          </cell>
          <cell r="M1594">
            <v>0</v>
          </cell>
          <cell r="N1594">
            <v>36</v>
          </cell>
          <cell r="O1594" t="str">
            <v>Wendy</v>
          </cell>
          <cell r="P1594">
            <v>0</v>
          </cell>
          <cell r="Q1594">
            <v>0</v>
          </cell>
          <cell r="R1594">
            <v>0</v>
          </cell>
          <cell r="T1594">
            <v>36</v>
          </cell>
          <cell r="U1594">
            <v>41892</v>
          </cell>
          <cell r="V1594">
            <v>0</v>
          </cell>
          <cell r="Y1594">
            <v>1650</v>
          </cell>
        </row>
        <row r="1595">
          <cell r="E1595">
            <v>11271</v>
          </cell>
          <cell r="F1595" t="str">
            <v>h - Anulado</v>
          </cell>
          <cell r="G1595" t="str">
            <v>13 08</v>
          </cell>
          <cell r="I1595" t="str">
            <v>Anulado</v>
          </cell>
          <cell r="J1595" t="str">
            <v>Anulado</v>
          </cell>
          <cell r="K1595">
            <v>0</v>
          </cell>
          <cell r="L1595">
            <v>0</v>
          </cell>
          <cell r="M1595">
            <v>0</v>
          </cell>
          <cell r="N1595">
            <v>33</v>
          </cell>
          <cell r="O1595" t="str">
            <v>Wendy</v>
          </cell>
          <cell r="P1595">
            <v>0</v>
          </cell>
          <cell r="Q1595">
            <v>0</v>
          </cell>
          <cell r="R1595">
            <v>0</v>
          </cell>
          <cell r="T1595">
            <v>33</v>
          </cell>
          <cell r="U1595">
            <v>41871</v>
          </cell>
          <cell r="V1595">
            <v>0</v>
          </cell>
          <cell r="Y1595">
            <v>0</v>
          </cell>
        </row>
        <row r="1596">
          <cell r="E1596">
            <v>11272</v>
          </cell>
          <cell r="F1596" t="str">
            <v>a - Entregado</v>
          </cell>
          <cell r="G1596" t="str">
            <v>13 08</v>
          </cell>
          <cell r="H1596">
            <v>41513</v>
          </cell>
          <cell r="I1596" t="str">
            <v>C</v>
          </cell>
          <cell r="J1596" t="str">
            <v>Daniela Delyerro</v>
          </cell>
          <cell r="K1596">
            <v>0</v>
          </cell>
          <cell r="L1596">
            <v>1</v>
          </cell>
          <cell r="M1596">
            <v>0</v>
          </cell>
          <cell r="N1596">
            <v>35</v>
          </cell>
          <cell r="O1596">
            <v>0</v>
          </cell>
          <cell r="P1596">
            <v>0</v>
          </cell>
          <cell r="Q1596">
            <v>0</v>
          </cell>
          <cell r="R1596">
            <v>0</v>
          </cell>
          <cell r="T1596">
            <v>35</v>
          </cell>
          <cell r="U1596">
            <v>41885</v>
          </cell>
          <cell r="V1596">
            <v>0</v>
          </cell>
          <cell r="Y1596">
            <v>6400</v>
          </cell>
        </row>
        <row r="1597">
          <cell r="E1597">
            <v>11273</v>
          </cell>
          <cell r="F1597" t="str">
            <v>a - Entregado</v>
          </cell>
          <cell r="G1597" t="str">
            <v>13 09</v>
          </cell>
          <cell r="H1597">
            <v>41544</v>
          </cell>
          <cell r="I1597" t="str">
            <v>C</v>
          </cell>
          <cell r="J1597" t="str">
            <v>Diego Hampp</v>
          </cell>
          <cell r="K1597">
            <v>0</v>
          </cell>
          <cell r="L1597">
            <v>1</v>
          </cell>
          <cell r="M1597">
            <v>0</v>
          </cell>
          <cell r="N1597">
            <v>37</v>
          </cell>
          <cell r="O1597" t="str">
            <v>Soledad/Wendy</v>
          </cell>
          <cell r="P1597" t="str">
            <v>A-6-126</v>
          </cell>
          <cell r="Q1597">
            <v>25000</v>
          </cell>
          <cell r="R1597">
            <v>0</v>
          </cell>
          <cell r="T1597">
            <v>37</v>
          </cell>
          <cell r="U1597">
            <v>41899</v>
          </cell>
          <cell r="V1597">
            <v>0</v>
          </cell>
          <cell r="Y1597">
            <v>30000</v>
          </cell>
        </row>
        <row r="1598">
          <cell r="E1598">
            <v>11274</v>
          </cell>
          <cell r="F1598" t="str">
            <v>a - Entregado</v>
          </cell>
          <cell r="G1598" t="str">
            <v>13 09</v>
          </cell>
          <cell r="H1598">
            <v>41544</v>
          </cell>
          <cell r="I1598" t="str">
            <v>C</v>
          </cell>
          <cell r="J1598" t="str">
            <v>Diego Hampp</v>
          </cell>
          <cell r="K1598">
            <v>0</v>
          </cell>
          <cell r="L1598">
            <v>1</v>
          </cell>
          <cell r="M1598">
            <v>0</v>
          </cell>
          <cell r="N1598">
            <v>37</v>
          </cell>
          <cell r="O1598" t="str">
            <v>Soledad/Wendy</v>
          </cell>
          <cell r="P1598">
            <v>0</v>
          </cell>
          <cell r="Q1598">
            <v>0</v>
          </cell>
          <cell r="R1598">
            <v>0</v>
          </cell>
          <cell r="T1598">
            <v>37</v>
          </cell>
          <cell r="U1598">
            <v>41899</v>
          </cell>
          <cell r="V1598">
            <v>0</v>
          </cell>
          <cell r="Y1598">
            <v>20000</v>
          </cell>
        </row>
        <row r="1599">
          <cell r="E1599">
            <v>11275</v>
          </cell>
          <cell r="F1599" t="str">
            <v>a - Entregado</v>
          </cell>
          <cell r="G1599" t="str">
            <v>13 09</v>
          </cell>
          <cell r="H1599">
            <v>41544</v>
          </cell>
          <cell r="I1599" t="str">
            <v>C</v>
          </cell>
          <cell r="J1599" t="str">
            <v>Diego Hampp</v>
          </cell>
          <cell r="K1599">
            <v>0</v>
          </cell>
          <cell r="L1599">
            <v>1</v>
          </cell>
          <cell r="M1599">
            <v>0</v>
          </cell>
          <cell r="N1599">
            <v>37</v>
          </cell>
          <cell r="O1599" t="str">
            <v>Soledad/Wendy</v>
          </cell>
          <cell r="P1599">
            <v>0</v>
          </cell>
          <cell r="Q1599">
            <v>0</v>
          </cell>
          <cell r="R1599">
            <v>0</v>
          </cell>
          <cell r="T1599">
            <v>37</v>
          </cell>
          <cell r="U1599">
            <v>41899</v>
          </cell>
          <cell r="V1599">
            <v>0</v>
          </cell>
          <cell r="Y1599">
            <v>20000</v>
          </cell>
        </row>
        <row r="1600">
          <cell r="E1600">
            <v>11276</v>
          </cell>
          <cell r="F1600" t="str">
            <v>a - Entregado</v>
          </cell>
          <cell r="G1600" t="str">
            <v>13 10</v>
          </cell>
          <cell r="H1600">
            <v>41559</v>
          </cell>
          <cell r="I1600" t="str">
            <v>C</v>
          </cell>
          <cell r="J1600" t="str">
            <v>Carina Harminton</v>
          </cell>
          <cell r="K1600">
            <v>0</v>
          </cell>
          <cell r="L1600">
            <v>1</v>
          </cell>
          <cell r="M1600">
            <v>0</v>
          </cell>
          <cell r="N1600">
            <v>39</v>
          </cell>
          <cell r="O1600" t="str">
            <v>Soledad</v>
          </cell>
          <cell r="P1600">
            <v>0</v>
          </cell>
          <cell r="Q1600">
            <v>0</v>
          </cell>
          <cell r="R1600">
            <v>0</v>
          </cell>
          <cell r="T1600">
            <v>39</v>
          </cell>
          <cell r="U1600">
            <v>41913</v>
          </cell>
          <cell r="V1600">
            <v>0</v>
          </cell>
          <cell r="Y1600">
            <v>21760</v>
          </cell>
        </row>
        <row r="1601">
          <cell r="E1601">
            <v>11277</v>
          </cell>
          <cell r="F1601" t="str">
            <v>a - Entregado</v>
          </cell>
          <cell r="G1601" t="str">
            <v>13 10</v>
          </cell>
          <cell r="H1601">
            <v>41554</v>
          </cell>
          <cell r="I1601" t="str">
            <v>C</v>
          </cell>
          <cell r="J1601" t="str">
            <v>Eduardo Borras</v>
          </cell>
          <cell r="K1601">
            <v>0</v>
          </cell>
          <cell r="L1601">
            <v>1</v>
          </cell>
          <cell r="M1601">
            <v>0</v>
          </cell>
          <cell r="N1601">
            <v>37</v>
          </cell>
          <cell r="O1601" t="str">
            <v>Soledad/Wendy</v>
          </cell>
          <cell r="P1601" t="str">
            <v>B-5-209</v>
          </cell>
          <cell r="Q1601">
            <v>18200</v>
          </cell>
          <cell r="R1601">
            <v>0</v>
          </cell>
          <cell r="T1601">
            <v>37</v>
          </cell>
          <cell r="U1601">
            <v>41899</v>
          </cell>
          <cell r="V1601">
            <v>0</v>
          </cell>
          <cell r="Y1601">
            <v>18200</v>
          </cell>
        </row>
        <row r="1602">
          <cell r="E1602">
            <v>11278</v>
          </cell>
          <cell r="F1602" t="str">
            <v>a - Entregado</v>
          </cell>
          <cell r="G1602" t="str">
            <v>13 10</v>
          </cell>
          <cell r="H1602">
            <v>41549</v>
          </cell>
          <cell r="I1602" t="str">
            <v>NC</v>
          </cell>
          <cell r="J1602" t="str">
            <v>Monica Perez Linares</v>
          </cell>
          <cell r="K1602">
            <v>-100</v>
          </cell>
          <cell r="L1602">
            <v>1.004</v>
          </cell>
          <cell r="M1602">
            <v>0</v>
          </cell>
          <cell r="N1602">
            <v>39</v>
          </cell>
          <cell r="O1602" t="str">
            <v>Soledad</v>
          </cell>
          <cell r="P1602">
            <v>0</v>
          </cell>
          <cell r="Q1602">
            <v>0</v>
          </cell>
          <cell r="R1602">
            <v>0</v>
          </cell>
          <cell r="T1602">
            <v>39</v>
          </cell>
          <cell r="U1602">
            <v>41913</v>
          </cell>
          <cell r="V1602">
            <v>0</v>
          </cell>
          <cell r="Y1602">
            <v>25000</v>
          </cell>
        </row>
        <row r="1603">
          <cell r="E1603">
            <v>11279</v>
          </cell>
          <cell r="F1603" t="str">
            <v>a - Entregado</v>
          </cell>
          <cell r="G1603" t="str">
            <v>13 10</v>
          </cell>
          <cell r="H1603">
            <v>41577</v>
          </cell>
          <cell r="I1603" t="str">
            <v>NC</v>
          </cell>
          <cell r="J1603" t="str">
            <v xml:space="preserve">Ariel Fernandez Casanou </v>
          </cell>
          <cell r="K1603">
            <v>0</v>
          </cell>
          <cell r="L1603">
            <v>1</v>
          </cell>
          <cell r="M1603">
            <v>0</v>
          </cell>
          <cell r="N1603">
            <v>42</v>
          </cell>
          <cell r="O1603" t="str">
            <v>Wendy</v>
          </cell>
          <cell r="P1603">
            <v>0</v>
          </cell>
          <cell r="Q1603">
            <v>0</v>
          </cell>
          <cell r="R1603">
            <v>0</v>
          </cell>
          <cell r="T1603">
            <v>42</v>
          </cell>
          <cell r="U1603">
            <v>41934</v>
          </cell>
          <cell r="V1603">
            <v>0</v>
          </cell>
          <cell r="Y1603">
            <v>24000</v>
          </cell>
        </row>
        <row r="1604">
          <cell r="E1604">
            <v>11280</v>
          </cell>
          <cell r="F1604" t="str">
            <v>a - Entregado</v>
          </cell>
          <cell r="G1604" t="str">
            <v>13 08</v>
          </cell>
          <cell r="H1604">
            <v>41503</v>
          </cell>
          <cell r="I1604" t="str">
            <v>NC</v>
          </cell>
          <cell r="J1604" t="str">
            <v>Alejandra Palma</v>
          </cell>
          <cell r="K1604">
            <v>0</v>
          </cell>
          <cell r="L1604">
            <v>1</v>
          </cell>
          <cell r="M1604">
            <v>0</v>
          </cell>
          <cell r="N1604">
            <v>33</v>
          </cell>
          <cell r="O1604" t="str">
            <v>Wendy</v>
          </cell>
          <cell r="P1604" t="str">
            <v>A-6-115</v>
          </cell>
          <cell r="Q1604">
            <v>17500</v>
          </cell>
          <cell r="R1604" t="str">
            <v>3/9/2013</v>
          </cell>
          <cell r="T1604">
            <v>33</v>
          </cell>
          <cell r="U1604">
            <v>41871</v>
          </cell>
          <cell r="V1604">
            <v>0</v>
          </cell>
          <cell r="Y1604">
            <v>17500</v>
          </cell>
        </row>
        <row r="1605">
          <cell r="E1605">
            <v>11281</v>
          </cell>
          <cell r="F1605" t="str">
            <v>a - Entregado</v>
          </cell>
          <cell r="G1605" t="str">
            <v>13 09</v>
          </cell>
          <cell r="H1605">
            <v>41533</v>
          </cell>
          <cell r="I1605" t="str">
            <v>NC</v>
          </cell>
          <cell r="J1605" t="str">
            <v>Fabian Soria</v>
          </cell>
          <cell r="K1605">
            <v>0</v>
          </cell>
          <cell r="L1605">
            <v>1</v>
          </cell>
          <cell r="M1605">
            <v>0</v>
          </cell>
          <cell r="N1605">
            <v>33</v>
          </cell>
          <cell r="O1605" t="str">
            <v>Soledad/Wendy</v>
          </cell>
          <cell r="P1605">
            <v>0</v>
          </cell>
          <cell r="Q1605">
            <v>0</v>
          </cell>
          <cell r="R1605">
            <v>0</v>
          </cell>
          <cell r="T1605">
            <v>33</v>
          </cell>
          <cell r="U1605">
            <v>41871</v>
          </cell>
          <cell r="V1605">
            <v>0</v>
          </cell>
          <cell r="Y1605">
            <v>165</v>
          </cell>
        </row>
        <row r="1606">
          <cell r="E1606">
            <v>11282</v>
          </cell>
          <cell r="F1606" t="str">
            <v>a - Entregado</v>
          </cell>
          <cell r="G1606" t="str">
            <v>13 10</v>
          </cell>
          <cell r="H1606">
            <v>41548</v>
          </cell>
          <cell r="I1606" t="str">
            <v>C</v>
          </cell>
          <cell r="J1606" t="str">
            <v>Karina Fernandez</v>
          </cell>
          <cell r="K1606">
            <v>0</v>
          </cell>
          <cell r="L1606">
            <v>1</v>
          </cell>
          <cell r="M1606">
            <v>0</v>
          </cell>
          <cell r="N1606">
            <v>36</v>
          </cell>
          <cell r="O1606" t="str">
            <v>Wendy</v>
          </cell>
          <cell r="P1606">
            <v>0</v>
          </cell>
          <cell r="Q1606">
            <v>0</v>
          </cell>
          <cell r="R1606">
            <v>0</v>
          </cell>
          <cell r="T1606">
            <v>36</v>
          </cell>
          <cell r="U1606">
            <v>41892</v>
          </cell>
          <cell r="V1606">
            <v>0</v>
          </cell>
          <cell r="Y1606">
            <v>2640</v>
          </cell>
        </row>
        <row r="1607">
          <cell r="E1607">
            <v>11283</v>
          </cell>
          <cell r="F1607" t="str">
            <v>a - Entregado</v>
          </cell>
          <cell r="G1607" t="str">
            <v>13 12</v>
          </cell>
          <cell r="H1607">
            <v>41627</v>
          </cell>
          <cell r="I1607" t="str">
            <v>NC</v>
          </cell>
          <cell r="J1607" t="str">
            <v>Karina Fernandez</v>
          </cell>
          <cell r="K1607">
            <v>0</v>
          </cell>
          <cell r="L1607">
            <v>1</v>
          </cell>
          <cell r="M1607">
            <v>0</v>
          </cell>
          <cell r="N1607">
            <v>51</v>
          </cell>
          <cell r="O1607" t="str">
            <v>Wendy</v>
          </cell>
          <cell r="P1607">
            <v>0</v>
          </cell>
          <cell r="Q1607">
            <v>0</v>
          </cell>
          <cell r="R1607">
            <v>0</v>
          </cell>
          <cell r="T1607">
            <v>43</v>
          </cell>
          <cell r="U1607">
            <v>41997</v>
          </cell>
          <cell r="V1607">
            <v>0</v>
          </cell>
          <cell r="Y1607">
            <v>22600</v>
          </cell>
        </row>
        <row r="1608">
          <cell r="E1608">
            <v>11284</v>
          </cell>
          <cell r="F1608" t="str">
            <v>a - Entregado</v>
          </cell>
          <cell r="G1608" t="str">
            <v>13 09</v>
          </cell>
          <cell r="H1608">
            <v>41538</v>
          </cell>
          <cell r="I1608" t="str">
            <v>NC</v>
          </cell>
          <cell r="J1608" t="str">
            <v>Federico Ortiz</v>
          </cell>
          <cell r="K1608">
            <v>0</v>
          </cell>
          <cell r="L1608">
            <v>1</v>
          </cell>
          <cell r="M1608">
            <v>0</v>
          </cell>
          <cell r="N1608">
            <v>38</v>
          </cell>
          <cell r="O1608" t="str">
            <v>Soledad</v>
          </cell>
          <cell r="P1608">
            <v>0</v>
          </cell>
          <cell r="Q1608">
            <v>0</v>
          </cell>
          <cell r="R1608">
            <v>0</v>
          </cell>
          <cell r="T1608">
            <v>38</v>
          </cell>
          <cell r="U1608">
            <v>41906</v>
          </cell>
          <cell r="V1608">
            <v>0</v>
          </cell>
          <cell r="Y1608">
            <v>6710</v>
          </cell>
        </row>
        <row r="1609">
          <cell r="E1609">
            <v>11285</v>
          </cell>
          <cell r="F1609" t="str">
            <v>a - Entregado</v>
          </cell>
          <cell r="G1609" t="str">
            <v>13 10</v>
          </cell>
          <cell r="H1609">
            <v>41577</v>
          </cell>
          <cell r="I1609" t="str">
            <v>C</v>
          </cell>
          <cell r="J1609" t="str">
            <v>Veronica Ricci</v>
          </cell>
          <cell r="K1609">
            <v>0</v>
          </cell>
          <cell r="L1609">
            <v>1</v>
          </cell>
          <cell r="M1609">
            <v>0</v>
          </cell>
          <cell r="N1609">
            <v>42</v>
          </cell>
          <cell r="O1609" t="str">
            <v>Wendy</v>
          </cell>
          <cell r="P1609">
            <v>0</v>
          </cell>
          <cell r="Q1609">
            <v>0</v>
          </cell>
          <cell r="R1609">
            <v>0</v>
          </cell>
          <cell r="T1609">
            <v>42</v>
          </cell>
          <cell r="U1609">
            <v>41934</v>
          </cell>
          <cell r="V1609">
            <v>0</v>
          </cell>
          <cell r="Y1609">
            <v>22400</v>
          </cell>
        </row>
        <row r="1610">
          <cell r="E1610">
            <v>11286</v>
          </cell>
          <cell r="F1610" t="str">
            <v>a - Entregado</v>
          </cell>
          <cell r="G1610" t="str">
            <v>13 11</v>
          </cell>
          <cell r="H1610">
            <v>41580</v>
          </cell>
          <cell r="I1610" t="str">
            <v>NC</v>
          </cell>
          <cell r="J1610" t="str">
            <v>Marcelo Telleria</v>
          </cell>
          <cell r="K1610">
            <v>0</v>
          </cell>
          <cell r="L1610">
            <v>1</v>
          </cell>
          <cell r="M1610">
            <v>0</v>
          </cell>
          <cell r="N1610">
            <v>42</v>
          </cell>
          <cell r="O1610" t="str">
            <v>Wendy</v>
          </cell>
          <cell r="P1610">
            <v>0</v>
          </cell>
          <cell r="Q1610">
            <v>0</v>
          </cell>
          <cell r="R1610">
            <v>0</v>
          </cell>
          <cell r="T1610">
            <v>42</v>
          </cell>
          <cell r="U1610">
            <v>41934</v>
          </cell>
          <cell r="V1610">
            <v>0</v>
          </cell>
          <cell r="Y1610">
            <v>29000</v>
          </cell>
        </row>
        <row r="1611">
          <cell r="E1611">
            <v>11287</v>
          </cell>
          <cell r="F1611" t="str">
            <v>h - Anulado</v>
          </cell>
          <cell r="G1611" t="str">
            <v>13 08</v>
          </cell>
          <cell r="I1611" t="str">
            <v>Anulado</v>
          </cell>
          <cell r="J1611" t="str">
            <v>Anulado</v>
          </cell>
          <cell r="K1611">
            <v>0</v>
          </cell>
          <cell r="L1611">
            <v>0</v>
          </cell>
          <cell r="M1611">
            <v>0</v>
          </cell>
          <cell r="N1611">
            <v>34</v>
          </cell>
          <cell r="O1611">
            <v>0</v>
          </cell>
          <cell r="P1611">
            <v>0</v>
          </cell>
          <cell r="Q1611">
            <v>0</v>
          </cell>
          <cell r="R1611">
            <v>0</v>
          </cell>
          <cell r="T1611">
            <v>34</v>
          </cell>
          <cell r="U1611">
            <v>41878</v>
          </cell>
          <cell r="V1611">
            <v>0</v>
          </cell>
          <cell r="Y1611">
            <v>0</v>
          </cell>
        </row>
        <row r="1612">
          <cell r="E1612">
            <v>11288</v>
          </cell>
          <cell r="F1612" t="str">
            <v>a - Entregado</v>
          </cell>
          <cell r="G1612" t="str">
            <v>13 09</v>
          </cell>
          <cell r="H1612">
            <v>41524</v>
          </cell>
          <cell r="I1612" t="str">
            <v>NC</v>
          </cell>
          <cell r="J1612" t="str">
            <v>Matias Garcia</v>
          </cell>
          <cell r="K1612">
            <v>90</v>
          </cell>
          <cell r="L1612">
            <v>0.99608525445846019</v>
          </cell>
          <cell r="M1612">
            <v>0</v>
          </cell>
          <cell r="N1612">
            <v>35</v>
          </cell>
          <cell r="O1612" t="str">
            <v>Wendy</v>
          </cell>
          <cell r="P1612">
            <v>0</v>
          </cell>
          <cell r="Q1612">
            <v>0</v>
          </cell>
          <cell r="R1612">
            <v>0</v>
          </cell>
          <cell r="T1612">
            <v>35</v>
          </cell>
          <cell r="U1612">
            <v>41885</v>
          </cell>
          <cell r="V1612">
            <v>0</v>
          </cell>
          <cell r="Y1612">
            <v>22990</v>
          </cell>
        </row>
        <row r="1613">
          <cell r="E1613">
            <v>11289</v>
          </cell>
          <cell r="F1613" t="str">
            <v>a - Entregado</v>
          </cell>
          <cell r="G1613" t="str">
            <v>13 10</v>
          </cell>
          <cell r="H1613">
            <v>41562</v>
          </cell>
          <cell r="I1613" t="str">
            <v>C</v>
          </cell>
          <cell r="J1613" t="str">
            <v>Cristian Lopez nuñez</v>
          </cell>
          <cell r="K1613">
            <v>-0.11000000000058208</v>
          </cell>
          <cell r="L1613">
            <v>1.0000046025104603</v>
          </cell>
          <cell r="M1613">
            <v>0</v>
          </cell>
          <cell r="N1613">
            <v>37</v>
          </cell>
          <cell r="O1613" t="str">
            <v>Soledad/Wendy</v>
          </cell>
          <cell r="P1613" t="str">
            <v>A-6-132</v>
          </cell>
          <cell r="Q1613">
            <v>23900</v>
          </cell>
          <cell r="R1613">
            <v>0</v>
          </cell>
          <cell r="T1613">
            <v>37</v>
          </cell>
          <cell r="U1613">
            <v>41899</v>
          </cell>
          <cell r="V1613">
            <v>0</v>
          </cell>
          <cell r="Y1613">
            <v>23900</v>
          </cell>
        </row>
        <row r="1614">
          <cell r="E1614">
            <v>11290</v>
          </cell>
          <cell r="F1614" t="str">
            <v>a - Entregado</v>
          </cell>
          <cell r="G1614" t="str">
            <v>14 08</v>
          </cell>
          <cell r="H1614">
            <v>41881</v>
          </cell>
          <cell r="I1614" t="str">
            <v>C</v>
          </cell>
          <cell r="J1614" t="str">
            <v>Veronica Torres</v>
          </cell>
          <cell r="K1614">
            <v>0</v>
          </cell>
          <cell r="L1614">
            <v>1</v>
          </cell>
          <cell r="M1614">
            <v>0</v>
          </cell>
          <cell r="N1614">
            <v>23</v>
          </cell>
          <cell r="O1614" t="str">
            <v>Wendy</v>
          </cell>
          <cell r="P1614">
            <v>0</v>
          </cell>
          <cell r="Q1614">
            <v>0</v>
          </cell>
          <cell r="R1614">
            <v>0</v>
          </cell>
          <cell r="T1614">
            <v>3</v>
          </cell>
          <cell r="U1614">
            <v>41801</v>
          </cell>
          <cell r="V1614">
            <v>0</v>
          </cell>
          <cell r="Y1614">
            <v>23800</v>
          </cell>
        </row>
        <row r="1615">
          <cell r="E1615">
            <v>11291</v>
          </cell>
          <cell r="F1615" t="str">
            <v>a - Entregado</v>
          </cell>
          <cell r="G1615" t="str">
            <v>13 09</v>
          </cell>
          <cell r="H1615">
            <v>41544</v>
          </cell>
          <cell r="I1615" t="str">
            <v>NC</v>
          </cell>
          <cell r="J1615" t="str">
            <v>Claudia Rodriguez</v>
          </cell>
          <cell r="K1615">
            <v>0</v>
          </cell>
          <cell r="L1615">
            <v>1</v>
          </cell>
          <cell r="M1615">
            <v>0</v>
          </cell>
          <cell r="N1615">
            <v>38</v>
          </cell>
          <cell r="O1615" t="str">
            <v>Soledad</v>
          </cell>
          <cell r="P1615">
            <v>0</v>
          </cell>
          <cell r="Q1615">
            <v>0</v>
          </cell>
          <cell r="R1615">
            <v>0</v>
          </cell>
          <cell r="T1615">
            <v>38</v>
          </cell>
          <cell r="U1615">
            <v>41906</v>
          </cell>
          <cell r="V1615">
            <v>0</v>
          </cell>
          <cell r="Y1615">
            <v>4800</v>
          </cell>
        </row>
        <row r="1616">
          <cell r="E1616">
            <v>11292</v>
          </cell>
          <cell r="F1616" t="str">
            <v>a - Entregado</v>
          </cell>
          <cell r="G1616" t="str">
            <v>13 10</v>
          </cell>
          <cell r="H1616">
            <v>41570</v>
          </cell>
          <cell r="I1616" t="str">
            <v>NC</v>
          </cell>
          <cell r="J1616" t="str">
            <v>Roxana Borzi</v>
          </cell>
          <cell r="K1616">
            <v>0</v>
          </cell>
          <cell r="L1616">
            <v>1</v>
          </cell>
          <cell r="M1616">
            <v>0</v>
          </cell>
          <cell r="N1616">
            <v>42</v>
          </cell>
          <cell r="O1616" t="str">
            <v>Soledad</v>
          </cell>
          <cell r="P1616">
            <v>0</v>
          </cell>
          <cell r="Q1616">
            <v>0</v>
          </cell>
          <cell r="R1616">
            <v>0</v>
          </cell>
          <cell r="T1616">
            <v>42</v>
          </cell>
          <cell r="U1616">
            <v>41934</v>
          </cell>
          <cell r="V1616">
            <v>0</v>
          </cell>
          <cell r="Y1616">
            <v>30000</v>
          </cell>
        </row>
        <row r="1617">
          <cell r="E1617">
            <v>11293</v>
          </cell>
          <cell r="F1617" t="str">
            <v>a - Entregado</v>
          </cell>
          <cell r="G1617" t="str">
            <v>13 12</v>
          </cell>
          <cell r="H1617">
            <v>41615</v>
          </cell>
          <cell r="I1617" t="str">
            <v>NC</v>
          </cell>
          <cell r="J1617" t="str">
            <v>Karina Schinocca</v>
          </cell>
          <cell r="K1617">
            <v>0</v>
          </cell>
          <cell r="L1617">
            <v>1</v>
          </cell>
          <cell r="M1617">
            <v>0</v>
          </cell>
          <cell r="N1617">
            <v>44</v>
          </cell>
          <cell r="O1617" t="str">
            <v>Wendy</v>
          </cell>
          <cell r="P1617">
            <v>0</v>
          </cell>
          <cell r="Q1617">
            <v>0</v>
          </cell>
          <cell r="R1617">
            <v>0</v>
          </cell>
          <cell r="T1617">
            <v>44</v>
          </cell>
          <cell r="U1617">
            <v>41948</v>
          </cell>
          <cell r="V1617">
            <v>0</v>
          </cell>
          <cell r="Y1617">
            <v>65600</v>
          </cell>
        </row>
        <row r="1618">
          <cell r="E1618">
            <v>11294</v>
          </cell>
          <cell r="F1618" t="str">
            <v>a - Entregado</v>
          </cell>
          <cell r="G1618" t="str">
            <v>13 12</v>
          </cell>
          <cell r="H1618">
            <v>41615</v>
          </cell>
          <cell r="I1618" t="str">
            <v>NC</v>
          </cell>
          <cell r="J1618" t="str">
            <v>Karina Schinocca</v>
          </cell>
          <cell r="K1618">
            <v>1000</v>
          </cell>
          <cell r="L1618">
            <v>0.7142857142857143</v>
          </cell>
          <cell r="M1618">
            <v>0</v>
          </cell>
          <cell r="N1618">
            <v>44</v>
          </cell>
          <cell r="O1618" t="str">
            <v>Wendy</v>
          </cell>
          <cell r="P1618">
            <v>0</v>
          </cell>
          <cell r="Q1618">
            <v>0</v>
          </cell>
          <cell r="R1618">
            <v>0</v>
          </cell>
          <cell r="T1618">
            <v>44</v>
          </cell>
          <cell r="U1618">
            <v>41948</v>
          </cell>
          <cell r="V1618">
            <v>0</v>
          </cell>
          <cell r="Y1618">
            <v>3500</v>
          </cell>
        </row>
        <row r="1619">
          <cell r="E1619">
            <v>11295</v>
          </cell>
          <cell r="F1619" t="str">
            <v>a - Entregado</v>
          </cell>
          <cell r="G1619" t="str">
            <v>13 10</v>
          </cell>
          <cell r="H1619">
            <v>41548</v>
          </cell>
          <cell r="I1619" t="str">
            <v>NC</v>
          </cell>
          <cell r="J1619" t="str">
            <v>Jorge Anro</v>
          </cell>
          <cell r="K1619">
            <v>-28</v>
          </cell>
          <cell r="L1619">
            <v>1.0017343904856293</v>
          </cell>
          <cell r="M1619">
            <v>0</v>
          </cell>
          <cell r="N1619">
            <v>39</v>
          </cell>
          <cell r="O1619" t="str">
            <v>Wendy</v>
          </cell>
          <cell r="P1619">
            <v>0</v>
          </cell>
          <cell r="Q1619">
            <v>0</v>
          </cell>
          <cell r="R1619">
            <v>0</v>
          </cell>
          <cell r="T1619">
            <v>39</v>
          </cell>
          <cell r="U1619">
            <v>41913</v>
          </cell>
          <cell r="V1619">
            <v>0</v>
          </cell>
          <cell r="Y1619">
            <v>16144</v>
          </cell>
        </row>
        <row r="1620">
          <cell r="E1620">
            <v>11296</v>
          </cell>
          <cell r="F1620" t="str">
            <v>a - Entregado</v>
          </cell>
          <cell r="G1620" t="str">
            <v>13 08</v>
          </cell>
          <cell r="H1620">
            <v>41513</v>
          </cell>
          <cell r="I1620" t="str">
            <v>C</v>
          </cell>
          <cell r="J1620" t="str">
            <v>Mariana Batilana</v>
          </cell>
          <cell r="K1620">
            <v>0</v>
          </cell>
          <cell r="L1620">
            <v>1</v>
          </cell>
          <cell r="M1620">
            <v>0</v>
          </cell>
          <cell r="N1620">
            <v>34</v>
          </cell>
          <cell r="O1620" t="str">
            <v>Soledad</v>
          </cell>
          <cell r="P1620">
            <v>0</v>
          </cell>
          <cell r="Q1620">
            <v>0</v>
          </cell>
          <cell r="R1620">
            <v>0</v>
          </cell>
          <cell r="T1620">
            <v>34</v>
          </cell>
          <cell r="U1620">
            <v>41878</v>
          </cell>
          <cell r="V1620">
            <v>0</v>
          </cell>
          <cell r="Y1620">
            <v>3700</v>
          </cell>
        </row>
        <row r="1621">
          <cell r="E1621">
            <v>11297</v>
          </cell>
          <cell r="F1621" t="str">
            <v>a - Entregado</v>
          </cell>
          <cell r="G1621" t="str">
            <v>13 11</v>
          </cell>
          <cell r="H1621">
            <v>41608</v>
          </cell>
          <cell r="I1621" t="str">
            <v>&lt;30</v>
          </cell>
          <cell r="J1621" t="str">
            <v xml:space="preserve">Lorena Iambrich </v>
          </cell>
          <cell r="K1621">
            <v>0</v>
          </cell>
          <cell r="L1621">
            <v>1</v>
          </cell>
          <cell r="M1621">
            <v>0</v>
          </cell>
          <cell r="N1621">
            <v>43</v>
          </cell>
          <cell r="O1621" t="str">
            <v>Wendy</v>
          </cell>
          <cell r="P1621">
            <v>0</v>
          </cell>
          <cell r="Q1621">
            <v>0</v>
          </cell>
          <cell r="R1621">
            <v>0</v>
          </cell>
          <cell r="T1621">
            <v>43</v>
          </cell>
          <cell r="U1621">
            <v>41941</v>
          </cell>
          <cell r="V1621">
            <v>0</v>
          </cell>
          <cell r="Y1621">
            <v>42000</v>
          </cell>
        </row>
        <row r="1622">
          <cell r="E1622">
            <v>11298</v>
          </cell>
          <cell r="F1622" t="str">
            <v>a - Entregado</v>
          </cell>
          <cell r="G1622" t="str">
            <v>14 03</v>
          </cell>
          <cell r="H1622">
            <v>41713</v>
          </cell>
          <cell r="I1622" t="str">
            <v>NC</v>
          </cell>
          <cell r="J1622" t="str">
            <v>Paula Aimar</v>
          </cell>
          <cell r="K1622">
            <v>-1000</v>
          </cell>
          <cell r="L1622">
            <v>1.0406504065040652</v>
          </cell>
          <cell r="M1622">
            <v>0</v>
          </cell>
          <cell r="N1622">
            <v>4</v>
          </cell>
          <cell r="O1622" t="str">
            <v>Wendy</v>
          </cell>
          <cell r="P1622" t="str">
            <v>B 5-230</v>
          </cell>
          <cell r="Q1622">
            <v>20000</v>
          </cell>
          <cell r="R1622" t="str">
            <v>B 5- 231</v>
          </cell>
          <cell r="T1622">
            <v>4</v>
          </cell>
          <cell r="U1622">
            <v>41668</v>
          </cell>
          <cell r="V1622">
            <v>0</v>
          </cell>
          <cell r="Y1622">
            <v>24600</v>
          </cell>
        </row>
        <row r="1623">
          <cell r="E1623">
            <v>11299</v>
          </cell>
          <cell r="F1623" t="str">
            <v>a - Entregado</v>
          </cell>
          <cell r="G1623" t="str">
            <v>13 09</v>
          </cell>
          <cell r="H1623">
            <v>41544</v>
          </cell>
          <cell r="I1623" t="str">
            <v>C</v>
          </cell>
          <cell r="J1623" t="str">
            <v>Elena Taber</v>
          </cell>
          <cell r="K1623">
            <v>0</v>
          </cell>
          <cell r="L1623">
            <v>1</v>
          </cell>
          <cell r="M1623">
            <v>0</v>
          </cell>
          <cell r="N1623">
            <v>39</v>
          </cell>
          <cell r="O1623" t="str">
            <v>Soledad/Wendy</v>
          </cell>
          <cell r="P1623">
            <v>0</v>
          </cell>
          <cell r="Q1623">
            <v>0</v>
          </cell>
          <cell r="R1623">
            <v>0</v>
          </cell>
          <cell r="T1623">
            <v>39</v>
          </cell>
          <cell r="U1623">
            <v>41913</v>
          </cell>
          <cell r="V1623">
            <v>0</v>
          </cell>
          <cell r="Y1623">
            <v>10149</v>
          </cell>
        </row>
        <row r="1624">
          <cell r="E1624">
            <v>11300</v>
          </cell>
          <cell r="F1624" t="str">
            <v>a - Entregado</v>
          </cell>
          <cell r="G1624" t="str">
            <v>13 10</v>
          </cell>
          <cell r="H1624">
            <v>41567</v>
          </cell>
          <cell r="I1624" t="str">
            <v>NC</v>
          </cell>
          <cell r="J1624" t="str">
            <v>Andrea Allende</v>
          </cell>
          <cell r="K1624">
            <v>500</v>
          </cell>
          <cell r="L1624">
            <v>0.98565691336775674</v>
          </cell>
          <cell r="M1624">
            <v>0</v>
          </cell>
          <cell r="N1624">
            <v>40</v>
          </cell>
          <cell r="O1624" t="str">
            <v>Soledad/Wendy</v>
          </cell>
          <cell r="P1624" t="str">
            <v>A-6-130</v>
          </cell>
          <cell r="Q1624">
            <v>17430</v>
          </cell>
          <cell r="R1624" t="str">
            <v>A-6-129</v>
          </cell>
          <cell r="T1624">
            <v>40</v>
          </cell>
          <cell r="U1624">
            <v>41920</v>
          </cell>
          <cell r="V1624">
            <v>0</v>
          </cell>
          <cell r="Y1624">
            <v>34860</v>
          </cell>
        </row>
        <row r="1625">
          <cell r="E1625">
            <v>11301</v>
          </cell>
          <cell r="F1625" t="str">
            <v>a - Entregado</v>
          </cell>
          <cell r="G1625" t="str">
            <v>13 10</v>
          </cell>
          <cell r="H1625">
            <v>41570</v>
          </cell>
          <cell r="I1625" t="str">
            <v>NC</v>
          </cell>
          <cell r="J1625" t="str">
            <v>Horacio Omar Forciniti</v>
          </cell>
          <cell r="K1625">
            <v>0</v>
          </cell>
          <cell r="L1625">
            <v>1</v>
          </cell>
          <cell r="M1625">
            <v>0</v>
          </cell>
          <cell r="N1625">
            <v>41</v>
          </cell>
          <cell r="O1625" t="str">
            <v>Soledad</v>
          </cell>
          <cell r="P1625">
            <v>0</v>
          </cell>
          <cell r="Q1625">
            <v>0</v>
          </cell>
          <cell r="R1625">
            <v>0</v>
          </cell>
          <cell r="T1625">
            <v>41</v>
          </cell>
          <cell r="U1625">
            <v>41927</v>
          </cell>
          <cell r="V1625">
            <v>0</v>
          </cell>
          <cell r="Y1625">
            <v>24700</v>
          </cell>
        </row>
        <row r="1626">
          <cell r="E1626">
            <v>11302</v>
          </cell>
          <cell r="F1626" t="str">
            <v>a - Entregado</v>
          </cell>
          <cell r="G1626" t="str">
            <v>14 02</v>
          </cell>
          <cell r="H1626">
            <v>41694</v>
          </cell>
          <cell r="I1626" t="str">
            <v>C</v>
          </cell>
          <cell r="J1626" t="str">
            <v>Carolina Artino</v>
          </cell>
          <cell r="K1626">
            <v>0</v>
          </cell>
          <cell r="L1626">
            <v>1</v>
          </cell>
          <cell r="M1626">
            <v>0</v>
          </cell>
          <cell r="N1626">
            <v>2</v>
          </cell>
          <cell r="O1626" t="str">
            <v>Soledad</v>
          </cell>
          <cell r="P1626">
            <v>0</v>
          </cell>
          <cell r="Q1626">
            <v>0</v>
          </cell>
          <cell r="R1626">
            <v>0</v>
          </cell>
          <cell r="T1626">
            <v>2</v>
          </cell>
          <cell r="U1626">
            <v>41654</v>
          </cell>
          <cell r="V1626">
            <v>0</v>
          </cell>
          <cell r="Y1626">
            <v>14300</v>
          </cell>
        </row>
        <row r="1627">
          <cell r="E1627">
            <v>11303</v>
          </cell>
          <cell r="F1627" t="str">
            <v>h - Anulado</v>
          </cell>
          <cell r="G1627" t="str">
            <v>13 10</v>
          </cell>
          <cell r="I1627" t="str">
            <v>Anulado</v>
          </cell>
          <cell r="J1627" t="str">
            <v>Andrea  (anulado)</v>
          </cell>
          <cell r="K1627">
            <v>0</v>
          </cell>
          <cell r="L1627">
            <v>0</v>
          </cell>
          <cell r="M1627">
            <v>0</v>
          </cell>
          <cell r="N1627">
            <v>42</v>
          </cell>
          <cell r="O1627" t="str">
            <v>Soledad</v>
          </cell>
          <cell r="P1627">
            <v>0</v>
          </cell>
          <cell r="Q1627">
            <v>0</v>
          </cell>
          <cell r="R1627">
            <v>0</v>
          </cell>
          <cell r="T1627">
            <v>42</v>
          </cell>
          <cell r="U1627">
            <v>41934</v>
          </cell>
          <cell r="V1627">
            <v>0</v>
          </cell>
          <cell r="Y1627">
            <v>0</v>
          </cell>
        </row>
        <row r="1628">
          <cell r="E1628">
            <v>11304</v>
          </cell>
          <cell r="F1628" t="str">
            <v>a - Entregado</v>
          </cell>
          <cell r="G1628" t="str">
            <v>13 09</v>
          </cell>
          <cell r="H1628">
            <v>41543</v>
          </cell>
          <cell r="I1628" t="str">
            <v>C</v>
          </cell>
          <cell r="J1628" t="str">
            <v>Elizabeth Brugnaro</v>
          </cell>
          <cell r="K1628">
            <v>-0.1499999999996362</v>
          </cell>
          <cell r="L1628">
            <v>1.0000143458301454</v>
          </cell>
          <cell r="M1628">
            <v>0</v>
          </cell>
          <cell r="N1628">
            <v>39</v>
          </cell>
          <cell r="O1628" t="str">
            <v>Soledad</v>
          </cell>
          <cell r="P1628">
            <v>0</v>
          </cell>
          <cell r="Q1628">
            <v>0</v>
          </cell>
          <cell r="R1628">
            <v>0</v>
          </cell>
          <cell r="T1628">
            <v>39</v>
          </cell>
          <cell r="U1628">
            <v>41913</v>
          </cell>
          <cell r="V1628">
            <v>0</v>
          </cell>
          <cell r="Y1628">
            <v>10456</v>
          </cell>
        </row>
        <row r="1629">
          <cell r="E1629">
            <v>11305</v>
          </cell>
          <cell r="F1629" t="str">
            <v>a - Entregado</v>
          </cell>
          <cell r="G1629" t="str">
            <v>14 01</v>
          </cell>
          <cell r="H1629">
            <v>41647</v>
          </cell>
          <cell r="I1629" t="str">
            <v>C</v>
          </cell>
          <cell r="J1629" t="str">
            <v>Danisa Aimetta</v>
          </cell>
          <cell r="K1629">
            <v>0</v>
          </cell>
          <cell r="L1629">
            <v>1</v>
          </cell>
          <cell r="M1629">
            <v>0</v>
          </cell>
          <cell r="N1629">
            <v>44</v>
          </cell>
          <cell r="O1629" t="str">
            <v>Wendy</v>
          </cell>
          <cell r="P1629">
            <v>0</v>
          </cell>
          <cell r="Q1629">
            <v>0</v>
          </cell>
          <cell r="R1629">
            <v>0</v>
          </cell>
          <cell r="T1629">
            <v>44</v>
          </cell>
          <cell r="U1629">
            <v>41948</v>
          </cell>
          <cell r="V1629">
            <v>0</v>
          </cell>
          <cell r="Y1629">
            <v>26200</v>
          </cell>
        </row>
        <row r="1630">
          <cell r="E1630">
            <v>11306</v>
          </cell>
          <cell r="F1630" t="str">
            <v>a - Entregado</v>
          </cell>
          <cell r="G1630" t="str">
            <v>13 10</v>
          </cell>
          <cell r="H1630">
            <v>41577</v>
          </cell>
          <cell r="I1630" t="str">
            <v>NC</v>
          </cell>
          <cell r="J1630" t="str">
            <v>Vilma Reynoso</v>
          </cell>
          <cell r="K1630">
            <v>0</v>
          </cell>
          <cell r="L1630">
            <v>1</v>
          </cell>
          <cell r="M1630">
            <v>0</v>
          </cell>
          <cell r="N1630">
            <v>42</v>
          </cell>
          <cell r="O1630" t="str">
            <v>Wendy</v>
          </cell>
          <cell r="P1630">
            <v>0</v>
          </cell>
          <cell r="Q1630">
            <v>0</v>
          </cell>
          <cell r="R1630">
            <v>0</v>
          </cell>
          <cell r="T1630">
            <v>42</v>
          </cell>
          <cell r="U1630">
            <v>41934</v>
          </cell>
          <cell r="V1630">
            <v>0</v>
          </cell>
          <cell r="Y1630">
            <v>6700</v>
          </cell>
        </row>
        <row r="1631">
          <cell r="E1631">
            <v>11307</v>
          </cell>
          <cell r="F1631" t="str">
            <v>a - Entregado</v>
          </cell>
          <cell r="G1631" t="str">
            <v>13 09</v>
          </cell>
          <cell r="H1631">
            <v>41533</v>
          </cell>
          <cell r="I1631" t="str">
            <v>C</v>
          </cell>
          <cell r="J1631" t="str">
            <v>Silvio Avalos</v>
          </cell>
          <cell r="K1631">
            <v>0</v>
          </cell>
          <cell r="L1631">
            <v>1</v>
          </cell>
          <cell r="M1631">
            <v>0</v>
          </cell>
          <cell r="N1631">
            <v>38</v>
          </cell>
          <cell r="O1631" t="str">
            <v>Wendy</v>
          </cell>
          <cell r="P1631">
            <v>0</v>
          </cell>
          <cell r="Q1631">
            <v>0</v>
          </cell>
          <cell r="R1631">
            <v>0</v>
          </cell>
          <cell r="T1631">
            <v>38</v>
          </cell>
          <cell r="U1631">
            <v>41906</v>
          </cell>
          <cell r="V1631">
            <v>0</v>
          </cell>
          <cell r="Y1631">
            <v>5400</v>
          </cell>
        </row>
        <row r="1632">
          <cell r="E1632">
            <v>11308</v>
          </cell>
          <cell r="F1632" t="str">
            <v>h - Anulado</v>
          </cell>
          <cell r="G1632" t="str">
            <v>13 10</v>
          </cell>
          <cell r="I1632" t="str">
            <v>Anulado</v>
          </cell>
          <cell r="J1632" t="str">
            <v>Dario Cuevas</v>
          </cell>
          <cell r="K1632">
            <v>-300</v>
          </cell>
          <cell r="L1632">
            <v>0</v>
          </cell>
          <cell r="M1632">
            <v>0</v>
          </cell>
          <cell r="N1632">
            <v>44</v>
          </cell>
          <cell r="O1632" t="str">
            <v>Soledad</v>
          </cell>
          <cell r="P1632">
            <v>0</v>
          </cell>
          <cell r="Q1632">
            <v>0</v>
          </cell>
          <cell r="R1632">
            <v>0</v>
          </cell>
          <cell r="T1632">
            <v>44</v>
          </cell>
          <cell r="U1632">
            <v>41948</v>
          </cell>
          <cell r="V1632">
            <v>0</v>
          </cell>
          <cell r="Y1632">
            <v>0</v>
          </cell>
        </row>
        <row r="1633">
          <cell r="E1633">
            <v>11309</v>
          </cell>
          <cell r="F1633" t="str">
            <v>a - Entregado</v>
          </cell>
          <cell r="G1633" t="str">
            <v>13 10</v>
          </cell>
          <cell r="H1633">
            <v>41571</v>
          </cell>
          <cell r="I1633" t="str">
            <v>C</v>
          </cell>
          <cell r="J1633" t="str">
            <v>Damian Sabbagh</v>
          </cell>
          <cell r="K1633">
            <v>0</v>
          </cell>
          <cell r="L1633">
            <v>1</v>
          </cell>
          <cell r="M1633">
            <v>0</v>
          </cell>
          <cell r="N1633">
            <v>38</v>
          </cell>
          <cell r="O1633" t="str">
            <v>Wendy</v>
          </cell>
          <cell r="P1633" t="str">
            <v>B-6-182</v>
          </cell>
          <cell r="Q1633">
            <v>1500</v>
          </cell>
          <cell r="R1633">
            <v>0</v>
          </cell>
          <cell r="T1633">
            <v>38</v>
          </cell>
          <cell r="U1633">
            <v>41906</v>
          </cell>
          <cell r="V1633">
            <v>0</v>
          </cell>
          <cell r="Y1633">
            <v>1500</v>
          </cell>
        </row>
        <row r="1634">
          <cell r="E1634">
            <v>11310</v>
          </cell>
          <cell r="F1634" t="str">
            <v>a - Entregado</v>
          </cell>
          <cell r="G1634" t="str">
            <v>13 09</v>
          </cell>
          <cell r="H1634">
            <v>41541</v>
          </cell>
          <cell r="I1634" t="str">
            <v>C</v>
          </cell>
          <cell r="J1634" t="str">
            <v>Camila Quiroga</v>
          </cell>
          <cell r="K1634">
            <v>0</v>
          </cell>
          <cell r="L1634">
            <v>1</v>
          </cell>
          <cell r="M1634">
            <v>0</v>
          </cell>
          <cell r="N1634">
            <v>38</v>
          </cell>
          <cell r="O1634" t="str">
            <v>Soledad</v>
          </cell>
          <cell r="P1634">
            <v>0</v>
          </cell>
          <cell r="Q1634">
            <v>0</v>
          </cell>
          <cell r="R1634">
            <v>0</v>
          </cell>
          <cell r="T1634">
            <v>38</v>
          </cell>
          <cell r="U1634">
            <v>41906</v>
          </cell>
          <cell r="V1634">
            <v>0</v>
          </cell>
          <cell r="Y1634">
            <v>3470</v>
          </cell>
        </row>
        <row r="1635">
          <cell r="E1635">
            <v>11311</v>
          </cell>
          <cell r="F1635" t="str">
            <v>a - Entregado</v>
          </cell>
          <cell r="G1635" t="str">
            <v>13 09</v>
          </cell>
          <cell r="H1635">
            <v>41542</v>
          </cell>
          <cell r="I1635" t="str">
            <v>C</v>
          </cell>
          <cell r="J1635" t="str">
            <v>German Granenhorst</v>
          </cell>
          <cell r="K1635">
            <v>0</v>
          </cell>
          <cell r="L1635">
            <v>1</v>
          </cell>
          <cell r="M1635">
            <v>0</v>
          </cell>
          <cell r="N1635">
            <v>38</v>
          </cell>
          <cell r="O1635" t="str">
            <v>Wendy</v>
          </cell>
          <cell r="P1635">
            <v>0</v>
          </cell>
          <cell r="Q1635">
            <v>0</v>
          </cell>
          <cell r="R1635">
            <v>0</v>
          </cell>
          <cell r="T1635">
            <v>38</v>
          </cell>
          <cell r="U1635">
            <v>41906</v>
          </cell>
          <cell r="V1635">
            <v>0</v>
          </cell>
          <cell r="Y1635">
            <v>3520</v>
          </cell>
        </row>
        <row r="1636">
          <cell r="E1636">
            <v>11312</v>
          </cell>
          <cell r="F1636" t="str">
            <v>a - Entregado</v>
          </cell>
          <cell r="G1636" t="str">
            <v>13 09</v>
          </cell>
          <cell r="H1636">
            <v>41544</v>
          </cell>
          <cell r="I1636" t="str">
            <v>C</v>
          </cell>
          <cell r="J1636" t="str">
            <v>Diego Batica - Cecilia Montero</v>
          </cell>
          <cell r="K1636">
            <v>0</v>
          </cell>
          <cell r="L1636">
            <v>1</v>
          </cell>
          <cell r="M1636">
            <v>0</v>
          </cell>
          <cell r="N1636">
            <v>38</v>
          </cell>
          <cell r="O1636" t="str">
            <v>Soledad</v>
          </cell>
          <cell r="P1636">
            <v>0</v>
          </cell>
          <cell r="Q1636">
            <v>0</v>
          </cell>
          <cell r="R1636">
            <v>0</v>
          </cell>
          <cell r="T1636">
            <v>38</v>
          </cell>
          <cell r="U1636">
            <v>41906</v>
          </cell>
          <cell r="V1636">
            <v>0</v>
          </cell>
          <cell r="Y1636">
            <v>3400</v>
          </cell>
        </row>
        <row r="1637">
          <cell r="E1637">
            <v>11313</v>
          </cell>
          <cell r="F1637" t="str">
            <v>a - Entregado</v>
          </cell>
          <cell r="G1637" t="str">
            <v>13 11</v>
          </cell>
          <cell r="H1637">
            <v>41591</v>
          </cell>
          <cell r="I1637" t="str">
            <v>NC</v>
          </cell>
          <cell r="J1637" t="str">
            <v>Daniel Gipponi</v>
          </cell>
          <cell r="K1637">
            <v>-0.18000000000029104</v>
          </cell>
          <cell r="L1637">
            <v>1.0000050027793219</v>
          </cell>
          <cell r="M1637">
            <v>0</v>
          </cell>
          <cell r="N1637">
            <v>42</v>
          </cell>
          <cell r="O1637" t="str">
            <v>Soledad</v>
          </cell>
          <cell r="P1637" t="str">
            <v>A-6-136</v>
          </cell>
          <cell r="Q1637">
            <v>17990</v>
          </cell>
          <cell r="R1637" t="str">
            <v>A-6-135</v>
          </cell>
          <cell r="T1637">
            <v>42</v>
          </cell>
          <cell r="U1637">
            <v>41934</v>
          </cell>
          <cell r="V1637">
            <v>0</v>
          </cell>
          <cell r="Y1637">
            <v>35980</v>
          </cell>
        </row>
        <row r="1638">
          <cell r="E1638">
            <v>11314</v>
          </cell>
          <cell r="F1638" t="str">
            <v>a - Entregado</v>
          </cell>
          <cell r="G1638" t="str">
            <v>13 10</v>
          </cell>
          <cell r="H1638">
            <v>41570</v>
          </cell>
          <cell r="I1638" t="str">
            <v>NC</v>
          </cell>
          <cell r="J1638" t="str">
            <v xml:space="preserve">Mauricio Pedraza </v>
          </cell>
          <cell r="K1638">
            <v>-150</v>
          </cell>
          <cell r="L1638">
            <v>1.0065217391304349</v>
          </cell>
          <cell r="M1638">
            <v>0</v>
          </cell>
          <cell r="N1638">
            <v>44</v>
          </cell>
          <cell r="O1638" t="str">
            <v>Soledad/Wendy</v>
          </cell>
          <cell r="P1638">
            <v>0</v>
          </cell>
          <cell r="Q1638">
            <v>0</v>
          </cell>
          <cell r="R1638">
            <v>0</v>
          </cell>
          <cell r="T1638">
            <v>44</v>
          </cell>
          <cell r="U1638">
            <v>41948</v>
          </cell>
          <cell r="V1638">
            <v>0</v>
          </cell>
          <cell r="Y1638">
            <v>23000</v>
          </cell>
        </row>
        <row r="1639">
          <cell r="E1639">
            <v>11315</v>
          </cell>
          <cell r="F1639" t="str">
            <v>a - Entregado</v>
          </cell>
          <cell r="G1639" t="str">
            <v>13 09</v>
          </cell>
          <cell r="H1639">
            <v>41533</v>
          </cell>
          <cell r="I1639" t="str">
            <v>C</v>
          </cell>
          <cell r="J1639" t="str">
            <v>Daniel Salerno</v>
          </cell>
          <cell r="K1639">
            <v>0</v>
          </cell>
          <cell r="L1639">
            <v>1</v>
          </cell>
          <cell r="M1639">
            <v>0</v>
          </cell>
          <cell r="N1639">
            <v>38</v>
          </cell>
          <cell r="O1639" t="str">
            <v>Soledad/Wendy</v>
          </cell>
          <cell r="P1639">
            <v>0</v>
          </cell>
          <cell r="Q1639">
            <v>0</v>
          </cell>
          <cell r="R1639">
            <v>0</v>
          </cell>
          <cell r="T1639">
            <v>38</v>
          </cell>
          <cell r="U1639">
            <v>41906</v>
          </cell>
          <cell r="V1639">
            <v>0</v>
          </cell>
          <cell r="Y1639">
            <v>7500</v>
          </cell>
        </row>
        <row r="1640">
          <cell r="E1640">
            <v>11316</v>
          </cell>
          <cell r="F1640" t="str">
            <v>a - Entregado</v>
          </cell>
          <cell r="G1640" t="str">
            <v>13 10</v>
          </cell>
          <cell r="H1640">
            <v>41554</v>
          </cell>
          <cell r="I1640" t="str">
            <v>C</v>
          </cell>
          <cell r="J1640" t="str">
            <v>Juan Buktenica</v>
          </cell>
          <cell r="K1640">
            <v>0</v>
          </cell>
          <cell r="L1640">
            <v>1</v>
          </cell>
          <cell r="M1640">
            <v>0</v>
          </cell>
          <cell r="N1640">
            <v>40</v>
          </cell>
          <cell r="O1640" t="str">
            <v>Soledad</v>
          </cell>
          <cell r="P1640" t="str">
            <v>B-5-200</v>
          </cell>
          <cell r="Q1640">
            <v>25000</v>
          </cell>
          <cell r="R1640" t="str">
            <v>3/9/2013</v>
          </cell>
          <cell r="T1640">
            <v>40</v>
          </cell>
          <cell r="U1640">
            <v>41920</v>
          </cell>
          <cell r="V1640">
            <v>0</v>
          </cell>
          <cell r="Y1640">
            <v>25000</v>
          </cell>
        </row>
        <row r="1641">
          <cell r="E1641">
            <v>11317</v>
          </cell>
          <cell r="F1641" t="str">
            <v>d - Pendiente</v>
          </cell>
          <cell r="I1641" t="str">
            <v/>
          </cell>
          <cell r="J1641" t="str">
            <v>Roxana Gerez</v>
          </cell>
          <cell r="K1641">
            <v>0</v>
          </cell>
          <cell r="L1641">
            <v>1</v>
          </cell>
          <cell r="M1641">
            <v>0</v>
          </cell>
          <cell r="N1641" t="str">
            <v>14 - 37</v>
          </cell>
          <cell r="O1641" t="str">
            <v>Wendy</v>
          </cell>
          <cell r="P1641">
            <v>0</v>
          </cell>
          <cell r="Q1641">
            <v>0</v>
          </cell>
          <cell r="R1641">
            <v>0</v>
          </cell>
          <cell r="T1641">
            <v>44</v>
          </cell>
          <cell r="U1641" t="e">
            <v>#VALUE!</v>
          </cell>
          <cell r="V1641">
            <v>0</v>
          </cell>
          <cell r="Y1641">
            <v>14700</v>
          </cell>
        </row>
        <row r="1642">
          <cell r="E1642">
            <v>11318</v>
          </cell>
          <cell r="F1642" t="str">
            <v>h - Anulado</v>
          </cell>
          <cell r="G1642" t="str">
            <v>13 10</v>
          </cell>
          <cell r="I1642" t="str">
            <v>Anulado</v>
          </cell>
          <cell r="J1642" t="str">
            <v>Daniel Borisenko</v>
          </cell>
          <cell r="K1642">
            <v>-100</v>
          </cell>
          <cell r="L1642">
            <v>0</v>
          </cell>
          <cell r="M1642">
            <v>0</v>
          </cell>
          <cell r="N1642">
            <v>42</v>
          </cell>
          <cell r="O1642" t="str">
            <v>Wendy</v>
          </cell>
          <cell r="P1642">
            <v>0</v>
          </cell>
          <cell r="Q1642">
            <v>0</v>
          </cell>
          <cell r="R1642">
            <v>0</v>
          </cell>
          <cell r="T1642">
            <v>42</v>
          </cell>
          <cell r="U1642">
            <v>41934</v>
          </cell>
          <cell r="V1642">
            <v>0</v>
          </cell>
          <cell r="Y1642">
            <v>0</v>
          </cell>
        </row>
        <row r="1643">
          <cell r="E1643">
            <v>11319</v>
          </cell>
          <cell r="F1643" t="str">
            <v>a - Entregado</v>
          </cell>
          <cell r="G1643" t="str">
            <v>13 11</v>
          </cell>
          <cell r="H1643">
            <v>41601</v>
          </cell>
          <cell r="I1643" t="str">
            <v>NC</v>
          </cell>
          <cell r="J1643" t="str">
            <v>Gisela Servidio</v>
          </cell>
          <cell r="K1643">
            <v>0</v>
          </cell>
          <cell r="L1643">
            <v>1</v>
          </cell>
          <cell r="M1643">
            <v>0</v>
          </cell>
          <cell r="N1643">
            <v>46</v>
          </cell>
          <cell r="O1643" t="str">
            <v>Wendy</v>
          </cell>
          <cell r="P1643">
            <v>0</v>
          </cell>
          <cell r="Q1643">
            <v>0</v>
          </cell>
          <cell r="R1643">
            <v>0</v>
          </cell>
          <cell r="T1643">
            <v>46</v>
          </cell>
          <cell r="U1643">
            <v>41962</v>
          </cell>
          <cell r="V1643">
            <v>0</v>
          </cell>
          <cell r="Y1643">
            <v>25000</v>
          </cell>
        </row>
        <row r="1644">
          <cell r="E1644">
            <v>11320</v>
          </cell>
          <cell r="F1644" t="str">
            <v>a - Entregado</v>
          </cell>
          <cell r="G1644" t="str">
            <v>14 02</v>
          </cell>
          <cell r="H1644">
            <v>41694</v>
          </cell>
          <cell r="I1644" t="str">
            <v>C</v>
          </cell>
          <cell r="J1644" t="str">
            <v>Daniela Bianchi</v>
          </cell>
          <cell r="K1644">
            <v>0</v>
          </cell>
          <cell r="L1644">
            <v>1</v>
          </cell>
          <cell r="M1644">
            <v>0</v>
          </cell>
          <cell r="N1644">
            <v>2</v>
          </cell>
          <cell r="O1644" t="str">
            <v>Soledad</v>
          </cell>
          <cell r="P1644">
            <v>0</v>
          </cell>
          <cell r="Q1644">
            <v>0</v>
          </cell>
          <cell r="R1644">
            <v>0</v>
          </cell>
          <cell r="T1644">
            <v>2</v>
          </cell>
          <cell r="U1644">
            <v>41654</v>
          </cell>
          <cell r="V1644">
            <v>0</v>
          </cell>
          <cell r="Y1644">
            <v>16700</v>
          </cell>
        </row>
        <row r="1645">
          <cell r="E1645">
            <v>11321</v>
          </cell>
          <cell r="F1645" t="str">
            <v>a - Entregado</v>
          </cell>
          <cell r="G1645" t="str">
            <v>13 09</v>
          </cell>
          <cell r="H1645">
            <v>41541</v>
          </cell>
          <cell r="I1645" t="str">
            <v>C</v>
          </cell>
          <cell r="J1645" t="str">
            <v>Sonia Miarnau</v>
          </cell>
          <cell r="K1645">
            <v>0</v>
          </cell>
          <cell r="L1645">
            <v>1</v>
          </cell>
          <cell r="M1645">
            <v>0</v>
          </cell>
          <cell r="N1645">
            <v>40</v>
          </cell>
          <cell r="O1645" t="str">
            <v>Soledad</v>
          </cell>
          <cell r="P1645">
            <v>0</v>
          </cell>
          <cell r="Q1645">
            <v>0</v>
          </cell>
          <cell r="R1645">
            <v>0</v>
          </cell>
          <cell r="T1645">
            <v>40</v>
          </cell>
          <cell r="U1645">
            <v>41920</v>
          </cell>
          <cell r="V1645">
            <v>0</v>
          </cell>
          <cell r="Y1645">
            <v>20000</v>
          </cell>
        </row>
        <row r="1646">
          <cell r="E1646">
            <v>11322</v>
          </cell>
          <cell r="F1646" t="str">
            <v>a - Entregado</v>
          </cell>
          <cell r="G1646" t="str">
            <v>13 10</v>
          </cell>
          <cell r="H1646">
            <v>41548</v>
          </cell>
          <cell r="I1646" t="str">
            <v>C</v>
          </cell>
          <cell r="J1646" t="str">
            <v>Marina Dubinsky</v>
          </cell>
          <cell r="K1646">
            <v>0</v>
          </cell>
          <cell r="L1646">
            <v>1</v>
          </cell>
          <cell r="M1646">
            <v>0</v>
          </cell>
          <cell r="N1646">
            <v>38</v>
          </cell>
          <cell r="O1646" t="str">
            <v>Wendy</v>
          </cell>
          <cell r="P1646">
            <v>0</v>
          </cell>
          <cell r="Q1646">
            <v>0</v>
          </cell>
          <cell r="R1646">
            <v>0</v>
          </cell>
          <cell r="T1646">
            <v>38</v>
          </cell>
          <cell r="U1646">
            <v>41906</v>
          </cell>
          <cell r="V1646">
            <v>0</v>
          </cell>
          <cell r="Y1646">
            <v>1760</v>
          </cell>
        </row>
        <row r="1647">
          <cell r="E1647">
            <v>11323</v>
          </cell>
          <cell r="F1647" t="str">
            <v>a - Entregado</v>
          </cell>
          <cell r="G1647" t="str">
            <v>13 11</v>
          </cell>
          <cell r="H1647">
            <v>41586</v>
          </cell>
          <cell r="I1647" t="str">
            <v>NC</v>
          </cell>
          <cell r="J1647" t="str">
            <v>Marcela Redondo</v>
          </cell>
          <cell r="K1647">
            <v>-40</v>
          </cell>
          <cell r="L1647">
            <v>1.0021786492374727</v>
          </cell>
          <cell r="M1647">
            <v>0</v>
          </cell>
          <cell r="N1647">
            <v>43</v>
          </cell>
          <cell r="O1647" t="str">
            <v>Soledad</v>
          </cell>
          <cell r="P1647">
            <v>0</v>
          </cell>
          <cell r="Q1647">
            <v>0</v>
          </cell>
          <cell r="R1647">
            <v>0</v>
          </cell>
          <cell r="T1647">
            <v>43</v>
          </cell>
          <cell r="U1647">
            <v>41941</v>
          </cell>
          <cell r="V1647">
            <v>0</v>
          </cell>
          <cell r="Y1647">
            <v>18360</v>
          </cell>
        </row>
        <row r="1648">
          <cell r="E1648">
            <v>11324</v>
          </cell>
          <cell r="F1648" t="str">
            <v>a - Entregado</v>
          </cell>
          <cell r="G1648" t="str">
            <v>13 12</v>
          </cell>
          <cell r="H1648">
            <v>41590</v>
          </cell>
          <cell r="I1648" t="str">
            <v>NC</v>
          </cell>
          <cell r="J1648" t="str">
            <v>Patricio Garciabes - Laura</v>
          </cell>
          <cell r="K1648">
            <v>-90</v>
          </cell>
          <cell r="L1648">
            <v>1.0029999999999999</v>
          </cell>
          <cell r="M1648">
            <v>0</v>
          </cell>
          <cell r="N1648">
            <v>45</v>
          </cell>
          <cell r="O1648" t="str">
            <v>Wendy</v>
          </cell>
          <cell r="P1648">
            <v>0</v>
          </cell>
          <cell r="Q1648">
            <v>0</v>
          </cell>
          <cell r="R1648">
            <v>0</v>
          </cell>
          <cell r="T1648">
            <v>45</v>
          </cell>
          <cell r="U1648">
            <v>41955</v>
          </cell>
          <cell r="V1648">
            <v>0</v>
          </cell>
          <cell r="Y1648">
            <v>30000</v>
          </cell>
        </row>
        <row r="1649">
          <cell r="E1649">
            <v>11325</v>
          </cell>
          <cell r="F1649" t="str">
            <v>a - Entregado</v>
          </cell>
          <cell r="G1649" t="str">
            <v>13 11</v>
          </cell>
          <cell r="H1649">
            <v>41593</v>
          </cell>
          <cell r="I1649" t="str">
            <v>NC</v>
          </cell>
          <cell r="J1649" t="str">
            <v>Sol Maunier</v>
          </cell>
          <cell r="K1649">
            <v>0</v>
          </cell>
          <cell r="L1649">
            <v>1</v>
          </cell>
          <cell r="M1649">
            <v>0</v>
          </cell>
          <cell r="N1649">
            <v>43</v>
          </cell>
          <cell r="O1649" t="str">
            <v>Soledad</v>
          </cell>
          <cell r="P1649">
            <v>0</v>
          </cell>
          <cell r="Q1649">
            <v>0</v>
          </cell>
          <cell r="R1649">
            <v>0</v>
          </cell>
          <cell r="T1649">
            <v>43</v>
          </cell>
          <cell r="U1649">
            <v>41941</v>
          </cell>
          <cell r="V1649">
            <v>0</v>
          </cell>
          <cell r="Y1649">
            <v>22400</v>
          </cell>
        </row>
        <row r="1650">
          <cell r="E1650">
            <v>11326</v>
          </cell>
          <cell r="F1650" t="str">
            <v>h - Anulado</v>
          </cell>
          <cell r="G1650" t="str">
            <v>13 09</v>
          </cell>
          <cell r="H1650">
            <v>41536</v>
          </cell>
          <cell r="I1650" t="str">
            <v>Anulado</v>
          </cell>
          <cell r="J1650" t="str">
            <v>ANULADO</v>
          </cell>
          <cell r="K1650">
            <v>-100</v>
          </cell>
          <cell r="L1650">
            <v>0</v>
          </cell>
          <cell r="M1650">
            <v>0</v>
          </cell>
          <cell r="N1650">
            <v>41</v>
          </cell>
          <cell r="O1650" t="str">
            <v>Wendy</v>
          </cell>
          <cell r="P1650">
            <v>0</v>
          </cell>
          <cell r="Q1650">
            <v>0</v>
          </cell>
          <cell r="R1650">
            <v>0</v>
          </cell>
          <cell r="T1650">
            <v>41</v>
          </cell>
          <cell r="U1650">
            <v>41927</v>
          </cell>
          <cell r="V1650">
            <v>0</v>
          </cell>
          <cell r="Y1650">
            <v>0</v>
          </cell>
        </row>
        <row r="1651">
          <cell r="E1651">
            <v>11327</v>
          </cell>
          <cell r="F1651" t="str">
            <v>h - Anulado</v>
          </cell>
          <cell r="G1651" t="str">
            <v>13 10</v>
          </cell>
          <cell r="I1651" t="str">
            <v>Anulado</v>
          </cell>
          <cell r="J1651" t="str">
            <v>Florencia Mori (Anulado)</v>
          </cell>
          <cell r="K1651">
            <v>-100</v>
          </cell>
          <cell r="L1651">
            <v>0</v>
          </cell>
          <cell r="M1651">
            <v>0</v>
          </cell>
          <cell r="N1651">
            <v>46</v>
          </cell>
          <cell r="O1651" t="str">
            <v>Wendy</v>
          </cell>
          <cell r="P1651">
            <v>0</v>
          </cell>
          <cell r="Q1651">
            <v>0</v>
          </cell>
          <cell r="R1651">
            <v>0</v>
          </cell>
          <cell r="T1651">
            <v>46</v>
          </cell>
          <cell r="U1651">
            <v>41962</v>
          </cell>
          <cell r="V1651">
            <v>0</v>
          </cell>
          <cell r="Y1651">
            <v>0</v>
          </cell>
        </row>
        <row r="1652">
          <cell r="E1652">
            <v>11328</v>
          </cell>
          <cell r="F1652" t="str">
            <v>a - Entregado</v>
          </cell>
          <cell r="G1652" t="str">
            <v>13 11</v>
          </cell>
          <cell r="H1652">
            <v>41593</v>
          </cell>
          <cell r="I1652" t="str">
            <v>&lt;21</v>
          </cell>
          <cell r="J1652" t="str">
            <v>Guillermo Sobrecasas</v>
          </cell>
          <cell r="K1652">
            <v>0</v>
          </cell>
          <cell r="L1652">
            <v>1</v>
          </cell>
          <cell r="M1652">
            <v>0</v>
          </cell>
          <cell r="N1652">
            <v>45</v>
          </cell>
          <cell r="O1652" t="str">
            <v>Wendy</v>
          </cell>
          <cell r="P1652">
            <v>0</v>
          </cell>
          <cell r="Q1652">
            <v>0</v>
          </cell>
          <cell r="R1652">
            <v>0</v>
          </cell>
          <cell r="T1652">
            <v>45</v>
          </cell>
          <cell r="U1652">
            <v>41955</v>
          </cell>
          <cell r="V1652">
            <v>0</v>
          </cell>
          <cell r="Y1652">
            <v>38300</v>
          </cell>
        </row>
        <row r="1653">
          <cell r="E1653">
            <v>11329</v>
          </cell>
          <cell r="F1653" t="str">
            <v>a - Entregado</v>
          </cell>
          <cell r="G1653" t="str">
            <v>13 11</v>
          </cell>
          <cell r="H1653">
            <v>41592</v>
          </cell>
          <cell r="I1653" t="str">
            <v>C</v>
          </cell>
          <cell r="J1653" t="str">
            <v>Lorena Basso</v>
          </cell>
          <cell r="K1653">
            <v>0</v>
          </cell>
          <cell r="L1653">
            <v>1</v>
          </cell>
          <cell r="M1653">
            <v>0</v>
          </cell>
          <cell r="N1653">
            <v>43</v>
          </cell>
          <cell r="O1653" t="str">
            <v>Soledad</v>
          </cell>
          <cell r="P1653">
            <v>0</v>
          </cell>
          <cell r="Q1653">
            <v>0</v>
          </cell>
          <cell r="R1653">
            <v>0</v>
          </cell>
          <cell r="T1653">
            <v>43</v>
          </cell>
          <cell r="U1653">
            <v>41941</v>
          </cell>
          <cell r="V1653">
            <v>0</v>
          </cell>
          <cell r="Y1653">
            <v>27200</v>
          </cell>
        </row>
        <row r="1654">
          <cell r="E1654">
            <v>11330</v>
          </cell>
          <cell r="F1654" t="str">
            <v>a - Entregado</v>
          </cell>
          <cell r="G1654" t="str">
            <v>13 09</v>
          </cell>
          <cell r="H1654">
            <v>41544</v>
          </cell>
          <cell r="I1654" t="str">
            <v>C</v>
          </cell>
          <cell r="J1654" t="str">
            <v>Lorena Basso</v>
          </cell>
          <cell r="K1654">
            <v>0</v>
          </cell>
          <cell r="L1654">
            <v>1</v>
          </cell>
          <cell r="M1654">
            <v>0</v>
          </cell>
          <cell r="N1654">
            <v>39</v>
          </cell>
          <cell r="O1654" t="str">
            <v>Soledad</v>
          </cell>
          <cell r="P1654">
            <v>0</v>
          </cell>
          <cell r="Q1654">
            <v>0</v>
          </cell>
          <cell r="R1654">
            <v>0</v>
          </cell>
          <cell r="T1654">
            <v>39</v>
          </cell>
          <cell r="U1654">
            <v>41913</v>
          </cell>
          <cell r="V1654">
            <v>0</v>
          </cell>
          <cell r="Y1654">
            <v>1500</v>
          </cell>
        </row>
        <row r="1655">
          <cell r="E1655">
            <v>11331</v>
          </cell>
          <cell r="F1655" t="str">
            <v>a - Entregado</v>
          </cell>
          <cell r="G1655" t="str">
            <v>13 11</v>
          </cell>
          <cell r="H1655">
            <v>41601</v>
          </cell>
          <cell r="I1655" t="str">
            <v>C</v>
          </cell>
          <cell r="J1655" t="str">
            <v>Andrea Blumberg</v>
          </cell>
          <cell r="K1655">
            <v>0</v>
          </cell>
          <cell r="L1655">
            <v>1</v>
          </cell>
          <cell r="M1655">
            <v>0</v>
          </cell>
          <cell r="N1655">
            <v>43</v>
          </cell>
          <cell r="O1655" t="str">
            <v>Soledad</v>
          </cell>
          <cell r="P1655">
            <v>0</v>
          </cell>
          <cell r="Q1655">
            <v>0</v>
          </cell>
          <cell r="R1655">
            <v>0</v>
          </cell>
          <cell r="T1655">
            <v>43</v>
          </cell>
          <cell r="U1655">
            <v>41941</v>
          </cell>
          <cell r="V1655">
            <v>0</v>
          </cell>
          <cell r="Y1655">
            <v>22000</v>
          </cell>
        </row>
        <row r="1656">
          <cell r="E1656">
            <v>11332</v>
          </cell>
          <cell r="F1656" t="str">
            <v>a - Entregado</v>
          </cell>
          <cell r="G1656" t="str">
            <v>13 10</v>
          </cell>
          <cell r="H1656">
            <v>41562</v>
          </cell>
          <cell r="I1656" t="str">
            <v>NC</v>
          </cell>
          <cell r="J1656" t="str">
            <v>Dan Trakinski</v>
          </cell>
          <cell r="K1656">
            <v>0</v>
          </cell>
          <cell r="L1656">
            <v>1</v>
          </cell>
          <cell r="M1656">
            <v>0</v>
          </cell>
          <cell r="N1656">
            <v>39</v>
          </cell>
          <cell r="O1656" t="str">
            <v>Wendy</v>
          </cell>
          <cell r="P1656" t="str">
            <v>A-5-162</v>
          </cell>
          <cell r="Q1656">
            <v>7500</v>
          </cell>
          <cell r="R1656">
            <v>0</v>
          </cell>
          <cell r="T1656">
            <v>39</v>
          </cell>
          <cell r="U1656">
            <v>41913</v>
          </cell>
          <cell r="V1656">
            <v>0</v>
          </cell>
          <cell r="Y1656">
            <v>7500</v>
          </cell>
        </row>
        <row r="1657">
          <cell r="E1657">
            <v>11333</v>
          </cell>
          <cell r="F1657" t="str">
            <v>a - Entregado</v>
          </cell>
          <cell r="G1657" t="str">
            <v>13 10</v>
          </cell>
          <cell r="H1657">
            <v>41572</v>
          </cell>
          <cell r="I1657" t="str">
            <v>NC</v>
          </cell>
          <cell r="J1657" t="str">
            <v>Pablo Campana</v>
          </cell>
          <cell r="K1657">
            <v>0</v>
          </cell>
          <cell r="L1657">
            <v>1</v>
          </cell>
          <cell r="M1657">
            <v>0</v>
          </cell>
          <cell r="N1657">
            <v>41</v>
          </cell>
          <cell r="O1657" t="str">
            <v>Soledad</v>
          </cell>
          <cell r="P1657">
            <v>0</v>
          </cell>
          <cell r="Q1657">
            <v>0</v>
          </cell>
          <cell r="R1657">
            <v>0</v>
          </cell>
          <cell r="T1657">
            <v>41</v>
          </cell>
          <cell r="U1657">
            <v>41927</v>
          </cell>
          <cell r="V1657">
            <v>0</v>
          </cell>
          <cell r="Y1657">
            <v>16400</v>
          </cell>
        </row>
        <row r="1658">
          <cell r="E1658">
            <v>11334</v>
          </cell>
          <cell r="F1658" t="str">
            <v>a - Entregado</v>
          </cell>
          <cell r="G1658" t="str">
            <v>13 10</v>
          </cell>
          <cell r="H1658">
            <v>41577</v>
          </cell>
          <cell r="I1658" t="str">
            <v>NC</v>
          </cell>
          <cell r="J1658" t="str">
            <v>Valeria de Vivualdi</v>
          </cell>
          <cell r="K1658">
            <v>0</v>
          </cell>
          <cell r="L1658">
            <v>1</v>
          </cell>
          <cell r="M1658">
            <v>0</v>
          </cell>
          <cell r="N1658">
            <v>43</v>
          </cell>
          <cell r="O1658" t="str">
            <v>Wendy</v>
          </cell>
          <cell r="P1658">
            <v>0</v>
          </cell>
          <cell r="Q1658">
            <v>0</v>
          </cell>
          <cell r="R1658">
            <v>0</v>
          </cell>
          <cell r="T1658">
            <v>43</v>
          </cell>
          <cell r="U1658">
            <v>41941</v>
          </cell>
          <cell r="V1658">
            <v>0</v>
          </cell>
          <cell r="Y1658">
            <v>14000</v>
          </cell>
        </row>
        <row r="1659">
          <cell r="E1659">
            <v>11335</v>
          </cell>
          <cell r="F1659" t="str">
            <v>a - Entregado</v>
          </cell>
          <cell r="G1659" t="str">
            <v>13 10</v>
          </cell>
          <cell r="H1659">
            <v>41554</v>
          </cell>
          <cell r="I1659" t="str">
            <v>C</v>
          </cell>
          <cell r="J1659" t="str">
            <v>Juana Langelotti</v>
          </cell>
          <cell r="K1659">
            <v>0</v>
          </cell>
          <cell r="L1659">
            <v>1</v>
          </cell>
          <cell r="M1659">
            <v>0</v>
          </cell>
          <cell r="N1659">
            <v>40</v>
          </cell>
          <cell r="O1659" t="str">
            <v>Wendy</v>
          </cell>
          <cell r="P1659">
            <v>0</v>
          </cell>
          <cell r="Q1659">
            <v>0</v>
          </cell>
          <cell r="R1659">
            <v>0</v>
          </cell>
          <cell r="T1659">
            <v>40</v>
          </cell>
          <cell r="U1659">
            <v>41920</v>
          </cell>
          <cell r="V1659">
            <v>0</v>
          </cell>
          <cell r="Y1659">
            <v>870</v>
          </cell>
        </row>
        <row r="1660">
          <cell r="E1660">
            <v>11336</v>
          </cell>
          <cell r="F1660" t="str">
            <v>a - Entregado</v>
          </cell>
          <cell r="G1660" t="str">
            <v>13 10</v>
          </cell>
          <cell r="H1660">
            <v>41570</v>
          </cell>
          <cell r="I1660" t="str">
            <v>C</v>
          </cell>
          <cell r="J1660" t="str">
            <v>Ezequiel Badino</v>
          </cell>
          <cell r="K1660">
            <v>0</v>
          </cell>
          <cell r="L1660">
            <v>1</v>
          </cell>
          <cell r="M1660">
            <v>0</v>
          </cell>
          <cell r="N1660">
            <v>40</v>
          </cell>
          <cell r="O1660" t="str">
            <v>Soledad</v>
          </cell>
          <cell r="P1660">
            <v>0</v>
          </cell>
          <cell r="Q1660">
            <v>0</v>
          </cell>
          <cell r="R1660">
            <v>0</v>
          </cell>
          <cell r="T1660">
            <v>40</v>
          </cell>
          <cell r="U1660">
            <v>41920</v>
          </cell>
          <cell r="V1660">
            <v>0</v>
          </cell>
          <cell r="Y1660">
            <v>7050</v>
          </cell>
        </row>
        <row r="1661">
          <cell r="E1661">
            <v>11337</v>
          </cell>
          <cell r="F1661" t="str">
            <v>a - Entregado</v>
          </cell>
          <cell r="G1661" t="str">
            <v>13 10</v>
          </cell>
          <cell r="H1661">
            <v>41572</v>
          </cell>
          <cell r="I1661" t="str">
            <v>&lt;30</v>
          </cell>
          <cell r="J1661" t="str">
            <v>Laura Cardona</v>
          </cell>
          <cell r="K1661">
            <v>0</v>
          </cell>
          <cell r="L1661">
            <v>1</v>
          </cell>
          <cell r="M1661">
            <v>0</v>
          </cell>
          <cell r="N1661">
            <v>42</v>
          </cell>
          <cell r="O1661" t="str">
            <v>Soledad</v>
          </cell>
          <cell r="P1661" t="str">
            <v>B-6-181</v>
          </cell>
          <cell r="Q1661">
            <v>15850</v>
          </cell>
          <cell r="R1661" t="str">
            <v>B-6-180</v>
          </cell>
          <cell r="T1661">
            <v>42</v>
          </cell>
          <cell r="U1661">
            <v>41934</v>
          </cell>
          <cell r="V1661">
            <v>0</v>
          </cell>
          <cell r="Y1661">
            <v>31700</v>
          </cell>
        </row>
        <row r="1662">
          <cell r="E1662">
            <v>11338</v>
          </cell>
          <cell r="F1662" t="str">
            <v>a - Entregado</v>
          </cell>
          <cell r="G1662" t="str">
            <v>13 10</v>
          </cell>
          <cell r="H1662">
            <v>41577</v>
          </cell>
          <cell r="I1662" t="str">
            <v>NC</v>
          </cell>
          <cell r="J1662" t="str">
            <v>Lisa Jung</v>
          </cell>
          <cell r="K1662">
            <v>-1</v>
          </cell>
          <cell r="L1662">
            <v>1.0000227272727273</v>
          </cell>
          <cell r="M1662">
            <v>0</v>
          </cell>
          <cell r="N1662">
            <v>42</v>
          </cell>
          <cell r="O1662" t="str">
            <v>Wendy</v>
          </cell>
          <cell r="P1662">
            <v>0</v>
          </cell>
          <cell r="Q1662">
            <v>0</v>
          </cell>
          <cell r="R1662">
            <v>0</v>
          </cell>
          <cell r="T1662">
            <v>42</v>
          </cell>
          <cell r="U1662">
            <v>41934</v>
          </cell>
          <cell r="V1662">
            <v>0</v>
          </cell>
          <cell r="Y1662">
            <v>44000</v>
          </cell>
        </row>
        <row r="1663">
          <cell r="E1663">
            <v>11339</v>
          </cell>
          <cell r="F1663" t="str">
            <v>a - Entregado</v>
          </cell>
          <cell r="G1663" t="str">
            <v>13 11</v>
          </cell>
          <cell r="H1663">
            <v>41596</v>
          </cell>
          <cell r="I1663" t="str">
            <v>C</v>
          </cell>
          <cell r="J1663" t="str">
            <v>Carolina Giankcaterino</v>
          </cell>
          <cell r="K1663">
            <v>-30</v>
          </cell>
          <cell r="L1663">
            <v>1.0021629416005768</v>
          </cell>
          <cell r="M1663">
            <v>0</v>
          </cell>
          <cell r="N1663">
            <v>43</v>
          </cell>
          <cell r="O1663" t="str">
            <v>Soledad</v>
          </cell>
          <cell r="P1663">
            <v>0</v>
          </cell>
          <cell r="Q1663">
            <v>0</v>
          </cell>
          <cell r="R1663">
            <v>0</v>
          </cell>
          <cell r="T1663">
            <v>43</v>
          </cell>
          <cell r="U1663">
            <v>41941</v>
          </cell>
          <cell r="V1663">
            <v>0</v>
          </cell>
          <cell r="Y1663">
            <v>13870</v>
          </cell>
        </row>
        <row r="1664">
          <cell r="E1664">
            <v>11340</v>
          </cell>
          <cell r="F1664" t="str">
            <v>a - Entregado</v>
          </cell>
          <cell r="G1664" t="str">
            <v>13 11</v>
          </cell>
          <cell r="H1664">
            <v>41596</v>
          </cell>
          <cell r="I1664" t="str">
            <v>NC</v>
          </cell>
          <cell r="J1664" t="str">
            <v>Aldo Copulutti</v>
          </cell>
          <cell r="K1664">
            <v>0</v>
          </cell>
          <cell r="L1664">
            <v>1</v>
          </cell>
          <cell r="M1664">
            <v>0</v>
          </cell>
          <cell r="N1664">
            <v>43</v>
          </cell>
          <cell r="O1664" t="str">
            <v>Soledad</v>
          </cell>
          <cell r="P1664">
            <v>0</v>
          </cell>
          <cell r="Q1664">
            <v>0</v>
          </cell>
          <cell r="R1664">
            <v>0</v>
          </cell>
          <cell r="T1664">
            <v>43</v>
          </cell>
          <cell r="U1664">
            <v>41941</v>
          </cell>
          <cell r="V1664">
            <v>0</v>
          </cell>
          <cell r="Y1664">
            <v>25590</v>
          </cell>
        </row>
        <row r="1665">
          <cell r="E1665">
            <v>11341</v>
          </cell>
          <cell r="F1665" t="str">
            <v>a - Entregado</v>
          </cell>
          <cell r="G1665" t="str">
            <v>14 01</v>
          </cell>
          <cell r="H1665">
            <v>41647</v>
          </cell>
          <cell r="I1665" t="str">
            <v>C</v>
          </cell>
          <cell r="J1665" t="str">
            <v>Danisa Aimetta</v>
          </cell>
          <cell r="K1665">
            <v>0</v>
          </cell>
          <cell r="L1665">
            <v>1</v>
          </cell>
          <cell r="M1665">
            <v>0</v>
          </cell>
          <cell r="N1665">
            <v>47</v>
          </cell>
          <cell r="O1665" t="str">
            <v>Wendy</v>
          </cell>
          <cell r="P1665">
            <v>0</v>
          </cell>
          <cell r="Q1665">
            <v>0</v>
          </cell>
          <cell r="R1665">
            <v>0</v>
          </cell>
          <cell r="T1665">
            <v>47</v>
          </cell>
          <cell r="U1665">
            <v>41969</v>
          </cell>
          <cell r="V1665">
            <v>0</v>
          </cell>
          <cell r="Y1665">
            <v>17600</v>
          </cell>
        </row>
        <row r="1666">
          <cell r="E1666">
            <v>11342</v>
          </cell>
          <cell r="F1666" t="str">
            <v>a - Entregado</v>
          </cell>
          <cell r="G1666" t="str">
            <v>13 11</v>
          </cell>
          <cell r="H1666">
            <v>41598</v>
          </cell>
          <cell r="I1666" t="str">
            <v>NC</v>
          </cell>
          <cell r="J1666" t="str">
            <v xml:space="preserve">Eugenia Smith </v>
          </cell>
          <cell r="K1666">
            <v>0</v>
          </cell>
          <cell r="L1666">
            <v>1</v>
          </cell>
          <cell r="M1666">
            <v>0</v>
          </cell>
          <cell r="N1666">
            <v>44</v>
          </cell>
          <cell r="O1666" t="str">
            <v>Wendy</v>
          </cell>
          <cell r="P1666">
            <v>0</v>
          </cell>
          <cell r="Q1666">
            <v>0</v>
          </cell>
          <cell r="R1666">
            <v>0</v>
          </cell>
          <cell r="T1666">
            <v>44</v>
          </cell>
          <cell r="U1666">
            <v>41948</v>
          </cell>
          <cell r="V1666">
            <v>0</v>
          </cell>
          <cell r="Y1666">
            <v>13430</v>
          </cell>
        </row>
        <row r="1667">
          <cell r="E1667">
            <v>11343</v>
          </cell>
          <cell r="F1667" t="str">
            <v>a - Entregado</v>
          </cell>
          <cell r="G1667" t="str">
            <v>13 11</v>
          </cell>
          <cell r="H1667">
            <v>41589</v>
          </cell>
          <cell r="I1667" t="str">
            <v>C</v>
          </cell>
          <cell r="J1667" t="str">
            <v>Matias Lassalle</v>
          </cell>
          <cell r="K1667">
            <v>0</v>
          </cell>
          <cell r="L1667">
            <v>1</v>
          </cell>
          <cell r="M1667">
            <v>0</v>
          </cell>
          <cell r="N1667">
            <v>44</v>
          </cell>
          <cell r="O1667" t="str">
            <v>Wendy</v>
          </cell>
          <cell r="P1667">
            <v>0</v>
          </cell>
          <cell r="Q1667">
            <v>0</v>
          </cell>
          <cell r="R1667">
            <v>0</v>
          </cell>
          <cell r="T1667">
            <v>44</v>
          </cell>
          <cell r="U1667">
            <v>41948</v>
          </cell>
          <cell r="V1667">
            <v>0</v>
          </cell>
          <cell r="Y1667">
            <v>18000</v>
          </cell>
        </row>
        <row r="1668">
          <cell r="E1668">
            <v>11344</v>
          </cell>
          <cell r="F1668" t="str">
            <v>a - Entregado</v>
          </cell>
          <cell r="G1668" t="str">
            <v>13 12</v>
          </cell>
          <cell r="H1668">
            <v>41612</v>
          </cell>
          <cell r="I1668" t="str">
            <v>C</v>
          </cell>
          <cell r="J1668" t="str">
            <v>Mariela Suarez Pena</v>
          </cell>
          <cell r="K1668">
            <v>0</v>
          </cell>
          <cell r="L1668">
            <v>1</v>
          </cell>
          <cell r="M1668">
            <v>0</v>
          </cell>
          <cell r="N1668">
            <v>44</v>
          </cell>
          <cell r="O1668" t="str">
            <v>Soledad</v>
          </cell>
          <cell r="P1668">
            <v>0</v>
          </cell>
          <cell r="Q1668">
            <v>0</v>
          </cell>
          <cell r="R1668">
            <v>0</v>
          </cell>
          <cell r="T1668">
            <v>44</v>
          </cell>
          <cell r="U1668">
            <v>41948</v>
          </cell>
          <cell r="V1668">
            <v>0</v>
          </cell>
          <cell r="Y1668">
            <v>25190</v>
          </cell>
        </row>
        <row r="1669">
          <cell r="E1669">
            <v>11345</v>
          </cell>
          <cell r="F1669" t="str">
            <v>a - Entregado</v>
          </cell>
          <cell r="G1669" t="str">
            <v>13 11</v>
          </cell>
          <cell r="H1669">
            <v>41608</v>
          </cell>
          <cell r="I1669" t="str">
            <v>C</v>
          </cell>
          <cell r="J1669" t="str">
            <v>Marcelo Ruggiero</v>
          </cell>
          <cell r="K1669">
            <v>0</v>
          </cell>
          <cell r="L1669">
            <v>1</v>
          </cell>
          <cell r="M1669">
            <v>0</v>
          </cell>
          <cell r="N1669">
            <v>44</v>
          </cell>
          <cell r="O1669" t="str">
            <v>Wendy</v>
          </cell>
          <cell r="P1669">
            <v>0</v>
          </cell>
          <cell r="Q1669">
            <v>0</v>
          </cell>
          <cell r="R1669">
            <v>0</v>
          </cell>
          <cell r="T1669">
            <v>44</v>
          </cell>
          <cell r="U1669">
            <v>41948</v>
          </cell>
          <cell r="V1669">
            <v>0</v>
          </cell>
          <cell r="Y1669">
            <v>14550</v>
          </cell>
        </row>
        <row r="1670">
          <cell r="E1670">
            <v>11346</v>
          </cell>
          <cell r="F1670" t="str">
            <v>a - Entregado</v>
          </cell>
          <cell r="G1670" t="str">
            <v>13 11</v>
          </cell>
          <cell r="H1670">
            <v>41601</v>
          </cell>
          <cell r="I1670" t="str">
            <v>NC</v>
          </cell>
          <cell r="J1670" t="str">
            <v>Daniel Gipponi</v>
          </cell>
          <cell r="K1670">
            <v>0.5</v>
          </cell>
          <cell r="L1670">
            <v>0.99996528018887576</v>
          </cell>
          <cell r="M1670">
            <v>0</v>
          </cell>
          <cell r="N1670">
            <v>44</v>
          </cell>
          <cell r="O1670" t="str">
            <v>Wendy</v>
          </cell>
          <cell r="P1670" t="str">
            <v>A-6-134</v>
          </cell>
          <cell r="Q1670">
            <v>0</v>
          </cell>
          <cell r="R1670">
            <v>0</v>
          </cell>
          <cell r="T1670">
            <v>44</v>
          </cell>
          <cell r="U1670">
            <v>41948</v>
          </cell>
          <cell r="V1670">
            <v>0</v>
          </cell>
          <cell r="Y1670">
            <v>14401</v>
          </cell>
        </row>
        <row r="1671">
          <cell r="E1671">
            <v>11347</v>
          </cell>
          <cell r="F1671" t="str">
            <v>a - Entregado</v>
          </cell>
          <cell r="G1671" t="str">
            <v>13 11</v>
          </cell>
          <cell r="H1671">
            <v>41598</v>
          </cell>
          <cell r="I1671" t="str">
            <v>NC</v>
          </cell>
          <cell r="J1671" t="str">
            <v xml:space="preserve">Eugenia Smith </v>
          </cell>
          <cell r="K1671">
            <v>0</v>
          </cell>
          <cell r="L1671">
            <v>1</v>
          </cell>
          <cell r="M1671">
            <v>0</v>
          </cell>
          <cell r="N1671">
            <v>43</v>
          </cell>
          <cell r="O1671" t="str">
            <v>Wendy</v>
          </cell>
          <cell r="P1671">
            <v>0</v>
          </cell>
          <cell r="Q1671">
            <v>0</v>
          </cell>
          <cell r="R1671">
            <v>0</v>
          </cell>
          <cell r="T1671">
            <v>43</v>
          </cell>
          <cell r="U1671">
            <v>41941</v>
          </cell>
          <cell r="V1671">
            <v>0</v>
          </cell>
          <cell r="Y1671">
            <v>21500</v>
          </cell>
        </row>
        <row r="1672">
          <cell r="E1672">
            <v>11348</v>
          </cell>
          <cell r="F1672" t="str">
            <v>a - Entregado</v>
          </cell>
          <cell r="G1672" t="str">
            <v>13 10</v>
          </cell>
          <cell r="H1672">
            <v>41563</v>
          </cell>
          <cell r="I1672" t="str">
            <v>C</v>
          </cell>
          <cell r="J1672" t="str">
            <v>Fernanda Perez</v>
          </cell>
          <cell r="K1672">
            <v>0</v>
          </cell>
          <cell r="L1672">
            <v>1</v>
          </cell>
          <cell r="M1672">
            <v>0</v>
          </cell>
          <cell r="N1672">
            <v>42</v>
          </cell>
          <cell r="O1672" t="str">
            <v>Soledad</v>
          </cell>
          <cell r="P1672">
            <v>0</v>
          </cell>
          <cell r="Q1672">
            <v>0</v>
          </cell>
          <cell r="R1672">
            <v>0</v>
          </cell>
          <cell r="T1672">
            <v>42</v>
          </cell>
          <cell r="U1672">
            <v>41934</v>
          </cell>
          <cell r="V1672">
            <v>0</v>
          </cell>
          <cell r="Y1672">
            <v>3830</v>
          </cell>
        </row>
        <row r="1673">
          <cell r="E1673">
            <v>11349</v>
          </cell>
          <cell r="F1673" t="str">
            <v>a - Entregado</v>
          </cell>
          <cell r="G1673" t="str">
            <v>13 11</v>
          </cell>
          <cell r="H1673">
            <v>41607</v>
          </cell>
          <cell r="I1673" t="str">
            <v>&lt;7</v>
          </cell>
          <cell r="J1673" t="str">
            <v>Alejandro Albamonte</v>
          </cell>
          <cell r="K1673">
            <v>0</v>
          </cell>
          <cell r="L1673">
            <v>1</v>
          </cell>
          <cell r="M1673">
            <v>0</v>
          </cell>
          <cell r="N1673">
            <v>47</v>
          </cell>
          <cell r="O1673" t="str">
            <v>Wendy</v>
          </cell>
          <cell r="P1673">
            <v>0</v>
          </cell>
          <cell r="Q1673">
            <v>0</v>
          </cell>
          <cell r="R1673">
            <v>0</v>
          </cell>
          <cell r="T1673">
            <v>47</v>
          </cell>
          <cell r="U1673">
            <v>41969</v>
          </cell>
          <cell r="V1673">
            <v>0</v>
          </cell>
          <cell r="Y1673">
            <v>22500</v>
          </cell>
        </row>
        <row r="1674">
          <cell r="E1674">
            <v>11350</v>
          </cell>
          <cell r="F1674" t="str">
            <v>a - Entregado</v>
          </cell>
          <cell r="G1674" t="str">
            <v>13 11</v>
          </cell>
          <cell r="H1674">
            <v>41601</v>
          </cell>
          <cell r="I1674" t="str">
            <v>&lt;21</v>
          </cell>
          <cell r="J1674" t="str">
            <v>Ignacio Sanabre</v>
          </cell>
          <cell r="K1674">
            <v>100</v>
          </cell>
          <cell r="L1674">
            <v>0.99624003609565348</v>
          </cell>
          <cell r="M1674">
            <v>0</v>
          </cell>
          <cell r="N1674">
            <v>44</v>
          </cell>
          <cell r="O1674" t="str">
            <v>Soledad</v>
          </cell>
          <cell r="P1674">
            <v>0</v>
          </cell>
          <cell r="Q1674">
            <v>0</v>
          </cell>
          <cell r="R1674">
            <v>0</v>
          </cell>
          <cell r="T1674">
            <v>44</v>
          </cell>
          <cell r="U1674">
            <v>41948</v>
          </cell>
          <cell r="V1674">
            <v>0</v>
          </cell>
          <cell r="Y1674">
            <v>26596</v>
          </cell>
        </row>
        <row r="1675">
          <cell r="E1675">
            <v>11351</v>
          </cell>
          <cell r="F1675" t="str">
            <v>a - Entregado</v>
          </cell>
          <cell r="G1675" t="str">
            <v>13 12</v>
          </cell>
          <cell r="H1675">
            <v>41612</v>
          </cell>
          <cell r="I1675" t="str">
            <v>&lt;21</v>
          </cell>
          <cell r="J1675" t="str">
            <v>Soledad Paradiso</v>
          </cell>
          <cell r="K1675">
            <v>0</v>
          </cell>
          <cell r="L1675">
            <v>1</v>
          </cell>
          <cell r="M1675">
            <v>0</v>
          </cell>
          <cell r="N1675">
            <v>44</v>
          </cell>
          <cell r="O1675" t="str">
            <v>Wendy</v>
          </cell>
          <cell r="P1675">
            <v>0</v>
          </cell>
          <cell r="Q1675">
            <v>0</v>
          </cell>
          <cell r="R1675">
            <v>0</v>
          </cell>
          <cell r="T1675">
            <v>44</v>
          </cell>
          <cell r="U1675">
            <v>41948</v>
          </cell>
          <cell r="V1675">
            <v>0</v>
          </cell>
          <cell r="Y1675">
            <v>31400</v>
          </cell>
        </row>
        <row r="1676">
          <cell r="E1676">
            <v>11352</v>
          </cell>
          <cell r="F1676" t="str">
            <v>a - Entregado</v>
          </cell>
          <cell r="G1676" t="str">
            <v>13 10</v>
          </cell>
          <cell r="H1676">
            <v>41554</v>
          </cell>
          <cell r="I1676" t="str">
            <v>C</v>
          </cell>
          <cell r="J1676" t="str">
            <v>Maximiliano Natel</v>
          </cell>
          <cell r="K1676">
            <v>0</v>
          </cell>
          <cell r="L1676">
            <v>1</v>
          </cell>
          <cell r="M1676">
            <v>0</v>
          </cell>
          <cell r="N1676">
            <v>41</v>
          </cell>
          <cell r="O1676" t="str">
            <v>Wendy</v>
          </cell>
          <cell r="P1676">
            <v>0</v>
          </cell>
          <cell r="Q1676">
            <v>0</v>
          </cell>
          <cell r="R1676">
            <v>0</v>
          </cell>
          <cell r="T1676">
            <v>41</v>
          </cell>
          <cell r="U1676">
            <v>41927</v>
          </cell>
          <cell r="V1676">
            <v>0</v>
          </cell>
          <cell r="Y1676">
            <v>1760</v>
          </cell>
        </row>
        <row r="1677">
          <cell r="E1677">
            <v>11353</v>
          </cell>
          <cell r="F1677" t="str">
            <v>a - Entregado</v>
          </cell>
          <cell r="G1677" t="str">
            <v>13 12</v>
          </cell>
          <cell r="H1677">
            <v>41613</v>
          </cell>
          <cell r="I1677" t="str">
            <v>NC</v>
          </cell>
          <cell r="J1677" t="str">
            <v>Veronica Mari</v>
          </cell>
          <cell r="K1677">
            <v>0</v>
          </cell>
          <cell r="L1677">
            <v>1</v>
          </cell>
          <cell r="M1677">
            <v>0</v>
          </cell>
          <cell r="N1677">
            <v>45</v>
          </cell>
          <cell r="O1677" t="str">
            <v>Soledad</v>
          </cell>
          <cell r="P1677">
            <v>0</v>
          </cell>
          <cell r="Q1677">
            <v>0</v>
          </cell>
          <cell r="R1677">
            <v>0</v>
          </cell>
          <cell r="T1677">
            <v>45</v>
          </cell>
          <cell r="U1677">
            <v>41955</v>
          </cell>
          <cell r="V1677">
            <v>0</v>
          </cell>
          <cell r="Y1677">
            <v>10800</v>
          </cell>
        </row>
        <row r="1678">
          <cell r="E1678">
            <v>11354</v>
          </cell>
          <cell r="F1678" t="str">
            <v>a - Entregado</v>
          </cell>
          <cell r="G1678" t="str">
            <v>13 11</v>
          </cell>
          <cell r="H1678">
            <v>41598</v>
          </cell>
          <cell r="I1678" t="str">
            <v>&lt;21</v>
          </cell>
          <cell r="J1678" t="str">
            <v>Fernanda Ledda</v>
          </cell>
          <cell r="K1678">
            <v>0</v>
          </cell>
          <cell r="L1678">
            <v>1</v>
          </cell>
          <cell r="M1678">
            <v>0</v>
          </cell>
          <cell r="N1678">
            <v>43</v>
          </cell>
          <cell r="O1678" t="str">
            <v>Wendy</v>
          </cell>
          <cell r="P1678">
            <v>0</v>
          </cell>
          <cell r="Q1678">
            <v>0</v>
          </cell>
          <cell r="R1678">
            <v>0</v>
          </cell>
          <cell r="T1678">
            <v>43</v>
          </cell>
          <cell r="U1678">
            <v>41941</v>
          </cell>
          <cell r="V1678">
            <v>0</v>
          </cell>
          <cell r="Y1678">
            <v>14600</v>
          </cell>
        </row>
        <row r="1679">
          <cell r="E1679">
            <v>11355</v>
          </cell>
          <cell r="F1679" t="str">
            <v>a - Entregado</v>
          </cell>
          <cell r="G1679" t="str">
            <v>13 11</v>
          </cell>
          <cell r="H1679">
            <v>41591</v>
          </cell>
          <cell r="I1679" t="str">
            <v>NC</v>
          </cell>
          <cell r="J1679" t="str">
            <v>Maria Teresa Coronel</v>
          </cell>
          <cell r="K1679">
            <v>0</v>
          </cell>
          <cell r="L1679">
            <v>1</v>
          </cell>
          <cell r="M1679">
            <v>0</v>
          </cell>
          <cell r="N1679">
            <v>45</v>
          </cell>
          <cell r="O1679" t="str">
            <v>Soledad</v>
          </cell>
          <cell r="P1679">
            <v>0</v>
          </cell>
          <cell r="Q1679">
            <v>0</v>
          </cell>
          <cell r="R1679">
            <v>0</v>
          </cell>
          <cell r="T1679">
            <v>45</v>
          </cell>
          <cell r="U1679">
            <v>41955</v>
          </cell>
          <cell r="V1679">
            <v>0</v>
          </cell>
          <cell r="Y1679">
            <v>16920</v>
          </cell>
        </row>
        <row r="1680">
          <cell r="E1680">
            <v>11356</v>
          </cell>
          <cell r="F1680" t="str">
            <v>a - Entregado</v>
          </cell>
          <cell r="G1680" t="str">
            <v>13 12</v>
          </cell>
          <cell r="H1680">
            <v>41622</v>
          </cell>
          <cell r="I1680" t="str">
            <v>&lt;14</v>
          </cell>
          <cell r="J1680" t="str">
            <v>Tomas Lee</v>
          </cell>
          <cell r="K1680">
            <v>0</v>
          </cell>
          <cell r="L1680">
            <v>1</v>
          </cell>
          <cell r="M1680">
            <v>0</v>
          </cell>
          <cell r="N1680">
            <v>47</v>
          </cell>
          <cell r="O1680" t="str">
            <v>Wendy</v>
          </cell>
          <cell r="P1680">
            <v>0</v>
          </cell>
          <cell r="Q1680">
            <v>0</v>
          </cell>
          <cell r="R1680">
            <v>0</v>
          </cell>
          <cell r="T1680">
            <v>47</v>
          </cell>
          <cell r="U1680">
            <v>41969</v>
          </cell>
          <cell r="V1680">
            <v>0</v>
          </cell>
          <cell r="Y1680">
            <v>32000</v>
          </cell>
        </row>
        <row r="1681">
          <cell r="E1681">
            <v>11357</v>
          </cell>
          <cell r="F1681" t="str">
            <v>a - Entregado</v>
          </cell>
          <cell r="G1681" t="str">
            <v>13 10</v>
          </cell>
          <cell r="H1681">
            <v>41575</v>
          </cell>
          <cell r="I1681" t="str">
            <v>NC</v>
          </cell>
          <cell r="J1681" t="str">
            <v>Daniel Berra</v>
          </cell>
          <cell r="K1681">
            <v>0</v>
          </cell>
          <cell r="L1681">
            <v>1</v>
          </cell>
          <cell r="M1681">
            <v>0</v>
          </cell>
          <cell r="N1681">
            <v>42</v>
          </cell>
          <cell r="O1681" t="str">
            <v>Wendy</v>
          </cell>
          <cell r="P1681">
            <v>0</v>
          </cell>
          <cell r="Q1681">
            <v>0</v>
          </cell>
          <cell r="R1681">
            <v>0</v>
          </cell>
          <cell r="T1681">
            <v>42</v>
          </cell>
          <cell r="U1681">
            <v>41934</v>
          </cell>
          <cell r="V1681">
            <v>0</v>
          </cell>
          <cell r="Y1681">
            <v>40000</v>
          </cell>
        </row>
        <row r="1682">
          <cell r="E1682">
            <v>11358</v>
          </cell>
          <cell r="F1682" t="str">
            <v>a - Entregado</v>
          </cell>
          <cell r="G1682" t="str">
            <v>13 11</v>
          </cell>
          <cell r="H1682">
            <v>41608</v>
          </cell>
          <cell r="I1682" t="str">
            <v>C</v>
          </cell>
          <cell r="J1682" t="str">
            <v>Paula Soler</v>
          </cell>
          <cell r="K1682">
            <v>0</v>
          </cell>
          <cell r="L1682">
            <v>1</v>
          </cell>
          <cell r="M1682">
            <v>0</v>
          </cell>
          <cell r="N1682">
            <v>47</v>
          </cell>
          <cell r="O1682" t="str">
            <v>Wendy</v>
          </cell>
          <cell r="P1682">
            <v>0</v>
          </cell>
          <cell r="Q1682">
            <v>0</v>
          </cell>
          <cell r="R1682">
            <v>0</v>
          </cell>
          <cell r="T1682">
            <v>47</v>
          </cell>
          <cell r="U1682">
            <v>41969</v>
          </cell>
          <cell r="V1682">
            <v>0</v>
          </cell>
          <cell r="Y1682">
            <v>17800</v>
          </cell>
        </row>
        <row r="1683">
          <cell r="E1683">
            <v>11359</v>
          </cell>
          <cell r="F1683" t="str">
            <v>a - Entregado</v>
          </cell>
          <cell r="G1683" t="str">
            <v>13 10</v>
          </cell>
          <cell r="H1683">
            <v>41554</v>
          </cell>
          <cell r="I1683" t="str">
            <v>C</v>
          </cell>
          <cell r="J1683" t="str">
            <v>Veronica Chiesa</v>
          </cell>
          <cell r="K1683">
            <v>0</v>
          </cell>
          <cell r="L1683">
            <v>1</v>
          </cell>
          <cell r="M1683">
            <v>0</v>
          </cell>
          <cell r="N1683">
            <v>42</v>
          </cell>
          <cell r="O1683" t="str">
            <v>Soledad</v>
          </cell>
          <cell r="P1683" t="str">
            <v>A-5-163</v>
          </cell>
          <cell r="Q1683">
            <v>2200</v>
          </cell>
          <cell r="R1683">
            <v>0</v>
          </cell>
          <cell r="T1683">
            <v>42</v>
          </cell>
          <cell r="U1683">
            <v>41934</v>
          </cell>
          <cell r="V1683">
            <v>0</v>
          </cell>
          <cell r="Y1683">
            <v>2200</v>
          </cell>
        </row>
        <row r="1684">
          <cell r="E1684">
            <v>11360</v>
          </cell>
          <cell r="F1684" t="str">
            <v>a - Entregado</v>
          </cell>
          <cell r="G1684" t="str">
            <v>13 10</v>
          </cell>
          <cell r="H1684">
            <v>41554</v>
          </cell>
          <cell r="I1684" t="str">
            <v>C</v>
          </cell>
          <cell r="J1684" t="str">
            <v>Marly schvartz</v>
          </cell>
          <cell r="K1684">
            <v>0</v>
          </cell>
          <cell r="L1684">
            <v>1</v>
          </cell>
          <cell r="M1684">
            <v>0</v>
          </cell>
          <cell r="N1684">
            <v>42</v>
          </cell>
          <cell r="O1684" t="str">
            <v>Wendy</v>
          </cell>
          <cell r="P1684">
            <v>0</v>
          </cell>
          <cell r="Q1684">
            <v>0</v>
          </cell>
          <cell r="R1684">
            <v>0</v>
          </cell>
          <cell r="T1684">
            <v>42</v>
          </cell>
          <cell r="U1684">
            <v>41934</v>
          </cell>
          <cell r="V1684">
            <v>0</v>
          </cell>
          <cell r="Y1684">
            <v>1760</v>
          </cell>
        </row>
        <row r="1685">
          <cell r="E1685">
            <v>11361</v>
          </cell>
          <cell r="F1685" t="str">
            <v>a - Entregado</v>
          </cell>
          <cell r="G1685" t="str">
            <v>13 10</v>
          </cell>
          <cell r="H1685">
            <v>41570</v>
          </cell>
          <cell r="I1685" t="str">
            <v>C</v>
          </cell>
          <cell r="J1685" t="str">
            <v>Valeria Verderone</v>
          </cell>
          <cell r="K1685">
            <v>0</v>
          </cell>
          <cell r="L1685">
            <v>1</v>
          </cell>
          <cell r="M1685">
            <v>0</v>
          </cell>
          <cell r="N1685">
            <v>42</v>
          </cell>
          <cell r="O1685" t="str">
            <v>Soledad</v>
          </cell>
          <cell r="P1685">
            <v>0</v>
          </cell>
          <cell r="Q1685">
            <v>0</v>
          </cell>
          <cell r="R1685">
            <v>0</v>
          </cell>
          <cell r="T1685">
            <v>42</v>
          </cell>
          <cell r="U1685">
            <v>41934</v>
          </cell>
          <cell r="V1685">
            <v>0</v>
          </cell>
          <cell r="Y1685">
            <v>2100</v>
          </cell>
        </row>
        <row r="1686">
          <cell r="E1686">
            <v>11362</v>
          </cell>
          <cell r="F1686" t="str">
            <v>a - Entregado</v>
          </cell>
          <cell r="G1686" t="str">
            <v>13 12</v>
          </cell>
          <cell r="H1686">
            <v>41631</v>
          </cell>
          <cell r="I1686" t="str">
            <v>NC</v>
          </cell>
          <cell r="J1686" t="str">
            <v>Nicole Golub</v>
          </cell>
          <cell r="K1686">
            <v>0</v>
          </cell>
          <cell r="L1686">
            <v>1</v>
          </cell>
          <cell r="M1686">
            <v>0</v>
          </cell>
          <cell r="N1686">
            <v>45</v>
          </cell>
          <cell r="O1686" t="str">
            <v>Soledad</v>
          </cell>
          <cell r="P1686">
            <v>0</v>
          </cell>
          <cell r="Q1686">
            <v>0</v>
          </cell>
          <cell r="R1686">
            <v>0</v>
          </cell>
          <cell r="T1686">
            <v>45</v>
          </cell>
          <cell r="U1686">
            <v>41955</v>
          </cell>
          <cell r="V1686">
            <v>0</v>
          </cell>
          <cell r="Y1686">
            <v>13710</v>
          </cell>
        </row>
        <row r="1687">
          <cell r="E1687">
            <v>11363</v>
          </cell>
          <cell r="F1687" t="str">
            <v>a - Entregado</v>
          </cell>
          <cell r="G1687" t="str">
            <v>13 11</v>
          </cell>
          <cell r="H1687">
            <v>41593</v>
          </cell>
          <cell r="I1687" t="str">
            <v>NC</v>
          </cell>
          <cell r="J1687" t="str">
            <v>Bernardo Esteban</v>
          </cell>
          <cell r="K1687">
            <v>0</v>
          </cell>
          <cell r="L1687">
            <v>1</v>
          </cell>
          <cell r="M1687">
            <v>0</v>
          </cell>
          <cell r="N1687">
            <v>43</v>
          </cell>
          <cell r="O1687" t="str">
            <v>Soledad</v>
          </cell>
          <cell r="P1687">
            <v>0</v>
          </cell>
          <cell r="Q1687">
            <v>0</v>
          </cell>
          <cell r="R1687">
            <v>0</v>
          </cell>
          <cell r="T1687">
            <v>43</v>
          </cell>
          <cell r="U1687">
            <v>41941</v>
          </cell>
          <cell r="V1687">
            <v>0</v>
          </cell>
          <cell r="Y1687">
            <v>41500</v>
          </cell>
        </row>
        <row r="1688">
          <cell r="E1688">
            <v>11364</v>
          </cell>
          <cell r="F1688" t="str">
            <v>a - Entregado</v>
          </cell>
          <cell r="G1688" t="str">
            <v>13 10</v>
          </cell>
          <cell r="H1688">
            <v>41563</v>
          </cell>
          <cell r="I1688" t="str">
            <v>C</v>
          </cell>
          <cell r="J1688" t="str">
            <v>Soledad Nassiff</v>
          </cell>
          <cell r="K1688">
            <v>-1555</v>
          </cell>
          <cell r="L1688">
            <v>1.3333333333333333</v>
          </cell>
          <cell r="M1688">
            <v>0</v>
          </cell>
          <cell r="N1688">
            <v>42</v>
          </cell>
          <cell r="O1688" t="str">
            <v>Soledad</v>
          </cell>
          <cell r="P1688" t="str">
            <v>B-5-210</v>
          </cell>
          <cell r="Q1688">
            <v>6220</v>
          </cell>
          <cell r="R1688">
            <v>0</v>
          </cell>
          <cell r="T1688">
            <v>42</v>
          </cell>
          <cell r="U1688">
            <v>41934</v>
          </cell>
          <cell r="V1688">
            <v>0</v>
          </cell>
          <cell r="Y1688">
            <v>4665</v>
          </cell>
        </row>
        <row r="1689">
          <cell r="E1689">
            <v>11365</v>
          </cell>
          <cell r="F1689" t="str">
            <v>a - Entregado</v>
          </cell>
          <cell r="G1689" t="str">
            <v>13 12</v>
          </cell>
          <cell r="H1689">
            <v>41634</v>
          </cell>
          <cell r="I1689" t="str">
            <v>NC</v>
          </cell>
          <cell r="J1689" t="str">
            <v>Silvina Paoletta</v>
          </cell>
          <cell r="K1689">
            <v>-400</v>
          </cell>
          <cell r="L1689">
            <v>1.013840830449827</v>
          </cell>
          <cell r="M1689">
            <v>0</v>
          </cell>
          <cell r="N1689">
            <v>46</v>
          </cell>
          <cell r="O1689" t="str">
            <v>Soledad</v>
          </cell>
          <cell r="P1689">
            <v>0</v>
          </cell>
          <cell r="Q1689">
            <v>0</v>
          </cell>
          <cell r="R1689">
            <v>0</v>
          </cell>
          <cell r="T1689">
            <v>46</v>
          </cell>
          <cell r="U1689">
            <v>41962</v>
          </cell>
          <cell r="V1689">
            <v>0</v>
          </cell>
          <cell r="Y1689">
            <v>28900</v>
          </cell>
        </row>
        <row r="1690">
          <cell r="E1690">
            <v>11366</v>
          </cell>
          <cell r="F1690" t="str">
            <v>a - Entregado</v>
          </cell>
          <cell r="G1690" t="str">
            <v>13 10</v>
          </cell>
          <cell r="H1690">
            <v>41552</v>
          </cell>
          <cell r="I1690" t="str">
            <v>C</v>
          </cell>
          <cell r="J1690" t="str">
            <v>Laura</v>
          </cell>
          <cell r="K1690">
            <v>0</v>
          </cell>
          <cell r="L1690">
            <v>1</v>
          </cell>
          <cell r="M1690">
            <v>0</v>
          </cell>
          <cell r="N1690">
            <v>40</v>
          </cell>
          <cell r="O1690" t="str">
            <v>Soledad</v>
          </cell>
          <cell r="P1690">
            <v>0</v>
          </cell>
          <cell r="Q1690">
            <v>0</v>
          </cell>
          <cell r="R1690">
            <v>0</v>
          </cell>
          <cell r="T1690">
            <v>40</v>
          </cell>
          <cell r="U1690">
            <v>41920</v>
          </cell>
          <cell r="V1690">
            <v>0</v>
          </cell>
          <cell r="Y1690">
            <v>250</v>
          </cell>
        </row>
        <row r="1691">
          <cell r="E1691">
            <v>11367</v>
          </cell>
          <cell r="F1691" t="str">
            <v>a - Entregado</v>
          </cell>
          <cell r="G1691" t="str">
            <v>13 11</v>
          </cell>
          <cell r="H1691">
            <v>41601</v>
          </cell>
          <cell r="I1691" t="str">
            <v>C</v>
          </cell>
          <cell r="J1691" t="str">
            <v>Vanesa Pappolla</v>
          </cell>
          <cell r="K1691">
            <v>0</v>
          </cell>
          <cell r="L1691">
            <v>1</v>
          </cell>
          <cell r="M1691">
            <v>0</v>
          </cell>
          <cell r="N1691">
            <v>45</v>
          </cell>
          <cell r="O1691" t="str">
            <v>Soledad</v>
          </cell>
          <cell r="P1691">
            <v>0</v>
          </cell>
          <cell r="Q1691">
            <v>0</v>
          </cell>
          <cell r="R1691">
            <v>0</v>
          </cell>
          <cell r="T1691">
            <v>45</v>
          </cell>
          <cell r="U1691">
            <v>41955</v>
          </cell>
          <cell r="V1691">
            <v>0</v>
          </cell>
          <cell r="Y1691">
            <v>14500</v>
          </cell>
        </row>
        <row r="1692">
          <cell r="E1692">
            <v>11368</v>
          </cell>
          <cell r="F1692" t="str">
            <v>a - Entregado</v>
          </cell>
          <cell r="G1692" t="str">
            <v>13 12</v>
          </cell>
          <cell r="H1692">
            <v>41590</v>
          </cell>
          <cell r="I1692" t="str">
            <v>&lt;30</v>
          </cell>
          <cell r="J1692" t="str">
            <v>Marisa Lorda</v>
          </cell>
          <cell r="K1692">
            <v>0</v>
          </cell>
          <cell r="L1692">
            <v>1</v>
          </cell>
          <cell r="M1692">
            <v>0</v>
          </cell>
          <cell r="N1692">
            <v>48</v>
          </cell>
          <cell r="O1692" t="str">
            <v>Wendy</v>
          </cell>
          <cell r="P1692">
            <v>0</v>
          </cell>
          <cell r="Q1692">
            <v>0</v>
          </cell>
          <cell r="R1692">
            <v>0</v>
          </cell>
          <cell r="T1692">
            <v>48</v>
          </cell>
          <cell r="U1692">
            <v>41976</v>
          </cell>
          <cell r="V1692">
            <v>0</v>
          </cell>
          <cell r="Y1692">
            <v>50000</v>
          </cell>
        </row>
        <row r="1693">
          <cell r="E1693">
            <v>11369</v>
          </cell>
          <cell r="F1693" t="str">
            <v>a - Entregado</v>
          </cell>
          <cell r="G1693" t="str">
            <v>13 10</v>
          </cell>
          <cell r="H1693">
            <v>41552</v>
          </cell>
          <cell r="I1693" t="str">
            <v>C</v>
          </cell>
          <cell r="J1693" t="str">
            <v>Claudia Rodriguez</v>
          </cell>
          <cell r="K1693">
            <v>900</v>
          </cell>
          <cell r="L1693">
            <v>0</v>
          </cell>
          <cell r="M1693">
            <v>0</v>
          </cell>
          <cell r="N1693">
            <v>40</v>
          </cell>
          <cell r="O1693" t="str">
            <v>Wendy</v>
          </cell>
          <cell r="P1693">
            <v>0</v>
          </cell>
          <cell r="Q1693">
            <v>0</v>
          </cell>
          <cell r="R1693">
            <v>0</v>
          </cell>
          <cell r="T1693">
            <v>40</v>
          </cell>
          <cell r="U1693">
            <v>41920</v>
          </cell>
          <cell r="V1693">
            <v>0</v>
          </cell>
          <cell r="Y1693">
            <v>900</v>
          </cell>
        </row>
        <row r="1694">
          <cell r="E1694">
            <v>11370</v>
          </cell>
          <cell r="F1694" t="str">
            <v>a - Entregado</v>
          </cell>
          <cell r="G1694" t="str">
            <v>13 11</v>
          </cell>
          <cell r="H1694">
            <v>41563</v>
          </cell>
          <cell r="I1694" t="str">
            <v>C</v>
          </cell>
          <cell r="J1694" t="str">
            <v>Omar Libride</v>
          </cell>
          <cell r="K1694">
            <v>0</v>
          </cell>
          <cell r="L1694">
            <v>1</v>
          </cell>
          <cell r="M1694">
            <v>0</v>
          </cell>
          <cell r="N1694">
            <v>43</v>
          </cell>
          <cell r="O1694" t="str">
            <v>Soledad</v>
          </cell>
          <cell r="P1694">
            <v>0</v>
          </cell>
          <cell r="Q1694">
            <v>0</v>
          </cell>
          <cell r="R1694">
            <v>0</v>
          </cell>
          <cell r="T1694">
            <v>43</v>
          </cell>
          <cell r="U1694">
            <v>41941</v>
          </cell>
          <cell r="V1694">
            <v>0</v>
          </cell>
          <cell r="Y1694">
            <v>2200</v>
          </cell>
        </row>
        <row r="1695">
          <cell r="E1695">
            <v>11371</v>
          </cell>
          <cell r="F1695" t="str">
            <v>a - Entregado</v>
          </cell>
          <cell r="G1695" t="str">
            <v>13 10</v>
          </cell>
          <cell r="H1695">
            <v>41555</v>
          </cell>
          <cell r="I1695" t="str">
            <v>C</v>
          </cell>
          <cell r="J1695" t="str">
            <v>Wendy</v>
          </cell>
          <cell r="K1695">
            <v>0</v>
          </cell>
          <cell r="L1695">
            <v>1</v>
          </cell>
          <cell r="M1695">
            <v>0</v>
          </cell>
          <cell r="N1695">
            <v>40</v>
          </cell>
          <cell r="O1695" t="str">
            <v>Wendy</v>
          </cell>
          <cell r="P1695">
            <v>0</v>
          </cell>
          <cell r="Q1695">
            <v>0</v>
          </cell>
          <cell r="R1695">
            <v>0</v>
          </cell>
          <cell r="T1695">
            <v>40</v>
          </cell>
          <cell r="U1695">
            <v>41920</v>
          </cell>
          <cell r="V1695">
            <v>0</v>
          </cell>
          <cell r="Y1695">
            <v>2800</v>
          </cell>
        </row>
        <row r="1696">
          <cell r="E1696">
            <v>11372</v>
          </cell>
          <cell r="F1696" t="str">
            <v>a - Entregado</v>
          </cell>
          <cell r="G1696" t="str">
            <v>13 11</v>
          </cell>
          <cell r="H1696">
            <v>41589</v>
          </cell>
          <cell r="I1696" t="str">
            <v>C</v>
          </cell>
          <cell r="J1696" t="str">
            <v>Carolina Lores</v>
          </cell>
          <cell r="K1696">
            <v>0</v>
          </cell>
          <cell r="L1696">
            <v>1</v>
          </cell>
          <cell r="M1696">
            <v>0</v>
          </cell>
          <cell r="N1696">
            <v>43</v>
          </cell>
          <cell r="O1696" t="str">
            <v>Soledad/Wendy</v>
          </cell>
          <cell r="P1696">
            <v>0</v>
          </cell>
          <cell r="Q1696">
            <v>0</v>
          </cell>
          <cell r="R1696">
            <v>0</v>
          </cell>
          <cell r="T1696">
            <v>43</v>
          </cell>
          <cell r="U1696">
            <v>41941</v>
          </cell>
          <cell r="V1696">
            <v>0</v>
          </cell>
          <cell r="Y1696">
            <v>23000</v>
          </cell>
        </row>
        <row r="1697">
          <cell r="E1697">
            <v>11373</v>
          </cell>
          <cell r="F1697" t="str">
            <v>a - Entregado</v>
          </cell>
          <cell r="G1697" t="str">
            <v>13 12</v>
          </cell>
          <cell r="H1697">
            <v>41618</v>
          </cell>
          <cell r="I1697" t="str">
            <v>C</v>
          </cell>
          <cell r="J1697" t="str">
            <v>Fernanda Gazal</v>
          </cell>
          <cell r="K1697">
            <v>0</v>
          </cell>
          <cell r="L1697">
            <v>1</v>
          </cell>
          <cell r="M1697">
            <v>0</v>
          </cell>
          <cell r="N1697">
            <v>43</v>
          </cell>
          <cell r="O1697" t="str">
            <v>Soledad</v>
          </cell>
          <cell r="P1697">
            <v>0</v>
          </cell>
          <cell r="Q1697">
            <v>0</v>
          </cell>
          <cell r="R1697">
            <v>0</v>
          </cell>
          <cell r="T1697">
            <v>43</v>
          </cell>
          <cell r="U1697">
            <v>41941</v>
          </cell>
          <cell r="V1697">
            <v>0</v>
          </cell>
          <cell r="Y1697">
            <v>5800</v>
          </cell>
        </row>
        <row r="1698">
          <cell r="E1698">
            <v>11374</v>
          </cell>
          <cell r="F1698" t="str">
            <v>a - Entregado</v>
          </cell>
          <cell r="G1698" t="str">
            <v>13 10</v>
          </cell>
          <cell r="H1698">
            <v>41555</v>
          </cell>
          <cell r="I1698" t="str">
            <v>C</v>
          </cell>
          <cell r="J1698" t="str">
            <v>Mariela Videla</v>
          </cell>
          <cell r="K1698">
            <v>0</v>
          </cell>
          <cell r="L1698">
            <v>1</v>
          </cell>
          <cell r="M1698">
            <v>0</v>
          </cell>
          <cell r="N1698">
            <v>42</v>
          </cell>
          <cell r="O1698" t="str">
            <v>Wendy</v>
          </cell>
          <cell r="P1698">
            <v>0</v>
          </cell>
          <cell r="Q1698">
            <v>0</v>
          </cell>
          <cell r="R1698">
            <v>0</v>
          </cell>
          <cell r="T1698">
            <v>42</v>
          </cell>
          <cell r="U1698">
            <v>41934</v>
          </cell>
          <cell r="V1698">
            <v>0</v>
          </cell>
          <cell r="Y1698">
            <v>1500</v>
          </cell>
        </row>
        <row r="1699">
          <cell r="E1699">
            <v>11375</v>
          </cell>
          <cell r="F1699" t="str">
            <v>a - Entregado</v>
          </cell>
          <cell r="G1699" t="str">
            <v>14 01</v>
          </cell>
          <cell r="H1699">
            <v>41662</v>
          </cell>
          <cell r="I1699" t="str">
            <v>C</v>
          </cell>
          <cell r="J1699" t="str">
            <v>Analia Fravega</v>
          </cell>
          <cell r="K1699">
            <v>3</v>
          </cell>
          <cell r="L1699">
            <v>0.99987839481151197</v>
          </cell>
          <cell r="M1699">
            <v>0</v>
          </cell>
          <cell r="N1699">
            <v>49</v>
          </cell>
          <cell r="O1699" t="str">
            <v>Soledad</v>
          </cell>
          <cell r="P1699">
            <v>0</v>
          </cell>
          <cell r="Q1699">
            <v>0</v>
          </cell>
          <cell r="R1699">
            <v>0</v>
          </cell>
          <cell r="T1699">
            <v>49</v>
          </cell>
          <cell r="U1699">
            <v>41983</v>
          </cell>
          <cell r="V1699">
            <v>0</v>
          </cell>
          <cell r="Y1699">
            <v>24670</v>
          </cell>
        </row>
        <row r="1700">
          <cell r="E1700">
            <v>11376</v>
          </cell>
          <cell r="F1700" t="str">
            <v>a - Entregado</v>
          </cell>
          <cell r="G1700" t="str">
            <v>13 12</v>
          </cell>
          <cell r="H1700">
            <v>41634</v>
          </cell>
          <cell r="I1700" t="str">
            <v>C</v>
          </cell>
          <cell r="J1700" t="str">
            <v>Nicolas Leon y juliana geisa</v>
          </cell>
          <cell r="K1700">
            <v>-32</v>
          </cell>
          <cell r="L1700">
            <v>1.0018340210912426</v>
          </cell>
          <cell r="M1700">
            <v>0</v>
          </cell>
          <cell r="N1700">
            <v>47</v>
          </cell>
          <cell r="O1700" t="str">
            <v>Soledad</v>
          </cell>
          <cell r="P1700">
            <v>0</v>
          </cell>
          <cell r="Q1700">
            <v>0</v>
          </cell>
          <cell r="R1700">
            <v>0</v>
          </cell>
          <cell r="T1700">
            <v>47</v>
          </cell>
          <cell r="U1700">
            <v>41969</v>
          </cell>
          <cell r="V1700">
            <v>0</v>
          </cell>
          <cell r="Y1700">
            <v>17448</v>
          </cell>
        </row>
        <row r="1701">
          <cell r="E1701">
            <v>11377</v>
          </cell>
          <cell r="F1701" t="str">
            <v>a - Entregado</v>
          </cell>
          <cell r="G1701" t="str">
            <v>13 11</v>
          </cell>
          <cell r="H1701">
            <v>41606</v>
          </cell>
          <cell r="I1701" t="str">
            <v>NC</v>
          </cell>
          <cell r="J1701" t="str">
            <v>Patricia Regatky</v>
          </cell>
          <cell r="K1701">
            <v>-100</v>
          </cell>
          <cell r="L1701">
            <v>1.0089285714285714</v>
          </cell>
          <cell r="M1701">
            <v>0</v>
          </cell>
          <cell r="N1701">
            <v>46</v>
          </cell>
          <cell r="O1701" t="str">
            <v>Wendy</v>
          </cell>
          <cell r="P1701">
            <v>0</v>
          </cell>
          <cell r="Q1701">
            <v>0</v>
          </cell>
          <cell r="R1701">
            <v>0</v>
          </cell>
          <cell r="T1701">
            <v>46</v>
          </cell>
          <cell r="U1701">
            <v>41962</v>
          </cell>
          <cell r="V1701">
            <v>0</v>
          </cell>
          <cell r="Y1701">
            <v>11200</v>
          </cell>
        </row>
        <row r="1702">
          <cell r="E1702">
            <v>11378</v>
          </cell>
          <cell r="F1702" t="str">
            <v>a - Entregado</v>
          </cell>
          <cell r="G1702" t="str">
            <v>13 10</v>
          </cell>
          <cell r="H1702">
            <v>41563</v>
          </cell>
          <cell r="I1702" t="str">
            <v>C</v>
          </cell>
          <cell r="J1702" t="str">
            <v>Debora Ludman</v>
          </cell>
          <cell r="K1702">
            <v>0</v>
          </cell>
          <cell r="L1702">
            <v>1</v>
          </cell>
          <cell r="M1702">
            <v>0</v>
          </cell>
          <cell r="N1702">
            <v>42</v>
          </cell>
          <cell r="O1702" t="str">
            <v>Soledad</v>
          </cell>
          <cell r="P1702">
            <v>0</v>
          </cell>
          <cell r="Q1702">
            <v>0</v>
          </cell>
          <cell r="R1702">
            <v>0</v>
          </cell>
          <cell r="T1702">
            <v>42</v>
          </cell>
          <cell r="U1702">
            <v>41934</v>
          </cell>
          <cell r="V1702">
            <v>0</v>
          </cell>
          <cell r="Y1702">
            <v>790</v>
          </cell>
        </row>
        <row r="1703">
          <cell r="E1703">
            <v>11379</v>
          </cell>
          <cell r="F1703" t="str">
            <v>a - Entregado</v>
          </cell>
          <cell r="G1703" t="str">
            <v>13 10</v>
          </cell>
          <cell r="H1703">
            <v>41554</v>
          </cell>
          <cell r="I1703" t="str">
            <v>C</v>
          </cell>
          <cell r="J1703" t="str">
            <v>Andrea Montagna</v>
          </cell>
          <cell r="K1703">
            <v>0</v>
          </cell>
          <cell r="L1703">
            <v>1</v>
          </cell>
          <cell r="M1703">
            <v>0</v>
          </cell>
          <cell r="N1703">
            <v>40</v>
          </cell>
          <cell r="O1703" t="str">
            <v>Soledad</v>
          </cell>
          <cell r="P1703">
            <v>0</v>
          </cell>
          <cell r="Q1703">
            <v>0</v>
          </cell>
          <cell r="R1703">
            <v>0</v>
          </cell>
          <cell r="T1703">
            <v>40</v>
          </cell>
          <cell r="U1703">
            <v>41920</v>
          </cell>
          <cell r="V1703">
            <v>0</v>
          </cell>
          <cell r="Y1703">
            <v>1760</v>
          </cell>
        </row>
        <row r="1704">
          <cell r="E1704">
            <v>11380</v>
          </cell>
          <cell r="F1704" t="str">
            <v>a - Entregado</v>
          </cell>
          <cell r="G1704" t="str">
            <v>13 10</v>
          </cell>
          <cell r="H1704">
            <v>41563</v>
          </cell>
          <cell r="I1704" t="str">
            <v>C</v>
          </cell>
          <cell r="J1704" t="str">
            <v>Elizabeth Pla</v>
          </cell>
          <cell r="K1704">
            <v>-100</v>
          </cell>
          <cell r="L1704">
            <v>1.0568181818181819</v>
          </cell>
          <cell r="M1704">
            <v>0</v>
          </cell>
          <cell r="N1704">
            <v>42</v>
          </cell>
          <cell r="O1704" t="str">
            <v>Soledad</v>
          </cell>
          <cell r="P1704">
            <v>0</v>
          </cell>
          <cell r="Q1704">
            <v>0</v>
          </cell>
          <cell r="R1704">
            <v>0</v>
          </cell>
          <cell r="T1704">
            <v>42</v>
          </cell>
          <cell r="U1704">
            <v>41934</v>
          </cell>
          <cell r="V1704">
            <v>0</v>
          </cell>
          <cell r="Y1704">
            <v>1760</v>
          </cell>
        </row>
        <row r="1705">
          <cell r="E1705">
            <v>11381</v>
          </cell>
          <cell r="F1705" t="str">
            <v>a - Entregado</v>
          </cell>
          <cell r="G1705" t="str">
            <v>13 10</v>
          </cell>
          <cell r="H1705">
            <v>41563</v>
          </cell>
          <cell r="I1705" t="str">
            <v>C</v>
          </cell>
          <cell r="J1705" t="str">
            <v>Valeria Chillado</v>
          </cell>
          <cell r="K1705">
            <v>0</v>
          </cell>
          <cell r="L1705">
            <v>1</v>
          </cell>
          <cell r="M1705">
            <v>0</v>
          </cell>
          <cell r="N1705">
            <v>42</v>
          </cell>
          <cell r="O1705" t="str">
            <v>Soledad</v>
          </cell>
          <cell r="P1705">
            <v>0</v>
          </cell>
          <cell r="Q1705">
            <v>0</v>
          </cell>
          <cell r="R1705">
            <v>0</v>
          </cell>
          <cell r="T1705">
            <v>42</v>
          </cell>
          <cell r="U1705">
            <v>41934</v>
          </cell>
          <cell r="V1705">
            <v>0</v>
          </cell>
          <cell r="Y1705">
            <v>1760</v>
          </cell>
        </row>
        <row r="1706">
          <cell r="E1706">
            <v>11382</v>
          </cell>
          <cell r="F1706" t="str">
            <v>a - Entregado</v>
          </cell>
          <cell r="G1706" t="str">
            <v>13 10</v>
          </cell>
          <cell r="H1706">
            <v>41563</v>
          </cell>
          <cell r="I1706" t="str">
            <v>C</v>
          </cell>
          <cell r="J1706" t="str">
            <v>Gatto Mauricio</v>
          </cell>
          <cell r="K1706">
            <v>0</v>
          </cell>
          <cell r="L1706">
            <v>1</v>
          </cell>
          <cell r="M1706">
            <v>0</v>
          </cell>
          <cell r="N1706">
            <v>41</v>
          </cell>
          <cell r="O1706" t="str">
            <v>Wendy</v>
          </cell>
          <cell r="P1706">
            <v>0</v>
          </cell>
          <cell r="Q1706">
            <v>0</v>
          </cell>
          <cell r="R1706">
            <v>0</v>
          </cell>
          <cell r="T1706">
            <v>41</v>
          </cell>
          <cell r="U1706">
            <v>41927</v>
          </cell>
          <cell r="V1706">
            <v>0</v>
          </cell>
          <cell r="Y1706">
            <v>2340</v>
          </cell>
        </row>
        <row r="1707">
          <cell r="E1707">
            <v>11383</v>
          </cell>
          <cell r="F1707" t="str">
            <v>a - Entregado</v>
          </cell>
          <cell r="G1707" t="str">
            <v>13 10</v>
          </cell>
          <cell r="H1707">
            <v>41559</v>
          </cell>
          <cell r="I1707" t="str">
            <v>C</v>
          </cell>
          <cell r="J1707" t="str">
            <v>nn</v>
          </cell>
          <cell r="K1707">
            <v>0</v>
          </cell>
          <cell r="L1707">
            <v>1</v>
          </cell>
          <cell r="M1707">
            <v>0</v>
          </cell>
          <cell r="N1707">
            <v>41</v>
          </cell>
          <cell r="O1707">
            <v>0</v>
          </cell>
          <cell r="P1707" t="str">
            <v>B-6-174</v>
          </cell>
          <cell r="Q1707">
            <v>700</v>
          </cell>
          <cell r="R1707">
            <v>0</v>
          </cell>
          <cell r="T1707">
            <v>41</v>
          </cell>
          <cell r="U1707">
            <v>41927</v>
          </cell>
          <cell r="V1707">
            <v>0</v>
          </cell>
          <cell r="Y1707">
            <v>700</v>
          </cell>
        </row>
        <row r="1708">
          <cell r="E1708">
            <v>11384</v>
          </cell>
          <cell r="F1708" t="str">
            <v>a - Entregado</v>
          </cell>
          <cell r="G1708" t="str">
            <v>13 12</v>
          </cell>
          <cell r="H1708">
            <v>41618</v>
          </cell>
          <cell r="I1708" t="str">
            <v>&lt;30</v>
          </cell>
          <cell r="J1708" t="str">
            <v>Sergio Lamas</v>
          </cell>
          <cell r="K1708">
            <v>0</v>
          </cell>
          <cell r="L1708">
            <v>1</v>
          </cell>
          <cell r="M1708">
            <v>0</v>
          </cell>
          <cell r="N1708">
            <v>45</v>
          </cell>
          <cell r="O1708" t="str">
            <v>Soledad/Wendy</v>
          </cell>
          <cell r="P1708">
            <v>0</v>
          </cell>
          <cell r="Q1708">
            <v>0</v>
          </cell>
          <cell r="R1708">
            <v>0</v>
          </cell>
          <cell r="T1708">
            <v>45</v>
          </cell>
          <cell r="U1708">
            <v>41955</v>
          </cell>
          <cell r="V1708">
            <v>0</v>
          </cell>
          <cell r="Y1708">
            <v>5898</v>
          </cell>
        </row>
        <row r="1709">
          <cell r="E1709">
            <v>11385</v>
          </cell>
          <cell r="F1709" t="str">
            <v>a - Entregado</v>
          </cell>
          <cell r="G1709" t="str">
            <v>13 12</v>
          </cell>
          <cell r="H1709">
            <v>41634</v>
          </cell>
          <cell r="I1709" t="str">
            <v>NC</v>
          </cell>
          <cell r="J1709" t="str">
            <v>Silvina Lopez</v>
          </cell>
          <cell r="K1709">
            <v>0</v>
          </cell>
          <cell r="L1709">
            <v>1</v>
          </cell>
          <cell r="M1709">
            <v>0</v>
          </cell>
          <cell r="N1709">
            <v>49</v>
          </cell>
          <cell r="O1709" t="str">
            <v>Soledad/Wendy</v>
          </cell>
          <cell r="P1709" t="str">
            <v>A-5-165</v>
          </cell>
          <cell r="Q1709">
            <v>0</v>
          </cell>
          <cell r="R1709">
            <v>0</v>
          </cell>
          <cell r="T1709">
            <v>49</v>
          </cell>
          <cell r="U1709">
            <v>41983</v>
          </cell>
          <cell r="V1709">
            <v>0</v>
          </cell>
          <cell r="Y1709">
            <v>19000</v>
          </cell>
        </row>
        <row r="1710">
          <cell r="E1710">
            <v>11386</v>
          </cell>
          <cell r="F1710" t="str">
            <v>a - Entregado</v>
          </cell>
          <cell r="G1710" t="str">
            <v>13 12</v>
          </cell>
          <cell r="H1710">
            <v>41634</v>
          </cell>
          <cell r="I1710" t="str">
            <v>C</v>
          </cell>
          <cell r="J1710" t="str">
            <v>Gabriel Orbelli</v>
          </cell>
          <cell r="K1710">
            <v>0</v>
          </cell>
          <cell r="L1710">
            <v>1</v>
          </cell>
          <cell r="M1710">
            <v>0</v>
          </cell>
          <cell r="N1710">
            <v>48</v>
          </cell>
          <cell r="O1710" t="str">
            <v>Soledad</v>
          </cell>
          <cell r="P1710">
            <v>0</v>
          </cell>
          <cell r="Q1710">
            <v>0</v>
          </cell>
          <cell r="R1710">
            <v>0</v>
          </cell>
          <cell r="T1710">
            <v>48</v>
          </cell>
          <cell r="U1710">
            <v>41976</v>
          </cell>
          <cell r="V1710">
            <v>0</v>
          </cell>
          <cell r="Y1710">
            <v>22550</v>
          </cell>
        </row>
        <row r="1711">
          <cell r="E1711">
            <v>11387</v>
          </cell>
          <cell r="F1711" t="str">
            <v>a - Entregado</v>
          </cell>
          <cell r="G1711" t="str">
            <v>13 11</v>
          </cell>
          <cell r="H1711">
            <v>41593</v>
          </cell>
          <cell r="I1711" t="str">
            <v>NC</v>
          </cell>
          <cell r="J1711" t="str">
            <v>Gabriel Gustavo Ramos</v>
          </cell>
          <cell r="K1711">
            <v>0</v>
          </cell>
          <cell r="L1711">
            <v>1</v>
          </cell>
          <cell r="M1711">
            <v>0</v>
          </cell>
          <cell r="N1711">
            <v>42</v>
          </cell>
          <cell r="O1711" t="str">
            <v>Soledad</v>
          </cell>
          <cell r="P1711">
            <v>0</v>
          </cell>
          <cell r="Q1711">
            <v>0</v>
          </cell>
          <cell r="R1711">
            <v>0</v>
          </cell>
          <cell r="T1711">
            <v>42</v>
          </cell>
          <cell r="U1711">
            <v>41934</v>
          </cell>
          <cell r="V1711">
            <v>0</v>
          </cell>
          <cell r="Y1711">
            <v>1190</v>
          </cell>
        </row>
        <row r="1712">
          <cell r="E1712">
            <v>11388</v>
          </cell>
          <cell r="F1712" t="str">
            <v>a - Entregado</v>
          </cell>
          <cell r="G1712" t="str">
            <v>14 02</v>
          </cell>
          <cell r="H1712">
            <v>41680</v>
          </cell>
          <cell r="I1712" t="str">
            <v>C</v>
          </cell>
          <cell r="J1712" t="str">
            <v>Romina Knafell</v>
          </cell>
          <cell r="K1712">
            <v>0</v>
          </cell>
          <cell r="L1712">
            <v>1</v>
          </cell>
          <cell r="M1712">
            <v>0</v>
          </cell>
          <cell r="N1712">
            <v>5</v>
          </cell>
          <cell r="O1712" t="str">
            <v>Soledad</v>
          </cell>
          <cell r="P1712">
            <v>0</v>
          </cell>
          <cell r="Q1712">
            <v>0</v>
          </cell>
          <cell r="R1712">
            <v>0</v>
          </cell>
          <cell r="T1712">
            <v>5</v>
          </cell>
          <cell r="U1712">
            <v>41675</v>
          </cell>
          <cell r="V1712">
            <v>0</v>
          </cell>
          <cell r="Y1712">
            <v>30400</v>
          </cell>
        </row>
        <row r="1713">
          <cell r="E1713">
            <v>11389</v>
          </cell>
          <cell r="F1713" t="str">
            <v>a - Entregado</v>
          </cell>
          <cell r="G1713" t="str">
            <v>14 01</v>
          </cell>
          <cell r="H1713">
            <v>41649</v>
          </cell>
          <cell r="I1713" t="str">
            <v>C</v>
          </cell>
          <cell r="J1713" t="str">
            <v>Dacuy Gabriela</v>
          </cell>
          <cell r="K1713">
            <v>0</v>
          </cell>
          <cell r="L1713">
            <v>1</v>
          </cell>
          <cell r="M1713">
            <v>0</v>
          </cell>
          <cell r="N1713">
            <v>48</v>
          </cell>
          <cell r="O1713" t="str">
            <v>Soledad</v>
          </cell>
          <cell r="P1713">
            <v>0</v>
          </cell>
          <cell r="Q1713">
            <v>0</v>
          </cell>
          <cell r="R1713">
            <v>0</v>
          </cell>
          <cell r="T1713">
            <v>48</v>
          </cell>
          <cell r="U1713">
            <v>41976</v>
          </cell>
          <cell r="V1713">
            <v>0</v>
          </cell>
          <cell r="Y1713">
            <v>29800</v>
          </cell>
        </row>
        <row r="1714">
          <cell r="E1714">
            <v>11390</v>
          </cell>
          <cell r="F1714" t="str">
            <v>a - Entregado</v>
          </cell>
          <cell r="G1714" t="str">
            <v>13 11</v>
          </cell>
          <cell r="H1714">
            <v>41605</v>
          </cell>
          <cell r="I1714" t="str">
            <v>C</v>
          </cell>
          <cell r="J1714" t="str">
            <v>Lucia Ussher</v>
          </cell>
          <cell r="K1714">
            <v>0</v>
          </cell>
          <cell r="L1714">
            <v>1</v>
          </cell>
          <cell r="M1714">
            <v>0</v>
          </cell>
          <cell r="N1714">
            <v>50</v>
          </cell>
          <cell r="O1714" t="str">
            <v>Soledad</v>
          </cell>
          <cell r="P1714">
            <v>0</v>
          </cell>
          <cell r="Q1714">
            <v>0</v>
          </cell>
          <cell r="R1714">
            <v>0</v>
          </cell>
          <cell r="T1714">
            <v>50</v>
          </cell>
          <cell r="U1714">
            <v>41990</v>
          </cell>
          <cell r="V1714">
            <v>0</v>
          </cell>
          <cell r="Y1714">
            <v>19800</v>
          </cell>
        </row>
        <row r="1715">
          <cell r="E1715">
            <v>11391</v>
          </cell>
          <cell r="F1715" t="str">
            <v>a - Entregado</v>
          </cell>
          <cell r="G1715" t="str">
            <v>13 10</v>
          </cell>
          <cell r="H1715">
            <v>41570</v>
          </cell>
          <cell r="I1715" t="str">
            <v>C</v>
          </cell>
          <cell r="J1715" t="str">
            <v>Fabio Castello</v>
          </cell>
          <cell r="K1715">
            <v>0</v>
          </cell>
          <cell r="L1715">
            <v>1</v>
          </cell>
          <cell r="M1715">
            <v>0</v>
          </cell>
          <cell r="N1715">
            <v>44</v>
          </cell>
          <cell r="O1715" t="str">
            <v>Soledad</v>
          </cell>
          <cell r="P1715">
            <v>0</v>
          </cell>
          <cell r="Q1715">
            <v>0</v>
          </cell>
          <cell r="R1715">
            <v>0</v>
          </cell>
          <cell r="T1715">
            <v>44</v>
          </cell>
          <cell r="U1715">
            <v>41948</v>
          </cell>
          <cell r="V1715">
            <v>0</v>
          </cell>
          <cell r="Y1715">
            <v>3520</v>
          </cell>
        </row>
        <row r="1716">
          <cell r="E1716">
            <v>11392</v>
          </cell>
          <cell r="F1716" t="str">
            <v>a - Entregado</v>
          </cell>
          <cell r="G1716" t="str">
            <v>14 01</v>
          </cell>
          <cell r="H1716">
            <v>41655</v>
          </cell>
          <cell r="I1716" t="str">
            <v>NC</v>
          </cell>
          <cell r="J1716" t="str">
            <v>Rodrigo Valverde</v>
          </cell>
          <cell r="K1716">
            <v>0</v>
          </cell>
          <cell r="L1716">
            <v>1</v>
          </cell>
          <cell r="M1716">
            <v>0</v>
          </cell>
          <cell r="N1716">
            <v>2</v>
          </cell>
          <cell r="O1716" t="str">
            <v>Soledad</v>
          </cell>
          <cell r="P1716">
            <v>0</v>
          </cell>
          <cell r="Q1716">
            <v>0</v>
          </cell>
          <cell r="R1716">
            <v>0</v>
          </cell>
          <cell r="T1716">
            <v>48</v>
          </cell>
          <cell r="U1716">
            <v>41654</v>
          </cell>
          <cell r="V1716">
            <v>0</v>
          </cell>
          <cell r="Y1716">
            <v>35000</v>
          </cell>
        </row>
        <row r="1717">
          <cell r="E1717">
            <v>11393</v>
          </cell>
          <cell r="F1717" t="str">
            <v>a - Entregado</v>
          </cell>
          <cell r="G1717" t="str">
            <v>13 11</v>
          </cell>
          <cell r="H1717">
            <v>41583</v>
          </cell>
          <cell r="I1717" t="str">
            <v>C</v>
          </cell>
          <cell r="J1717" t="str">
            <v>Eduardo Parle</v>
          </cell>
          <cell r="K1717">
            <v>0</v>
          </cell>
          <cell r="L1717">
            <v>1</v>
          </cell>
          <cell r="M1717">
            <v>0</v>
          </cell>
          <cell r="N1717">
            <v>44</v>
          </cell>
          <cell r="O1717" t="str">
            <v>Soledad</v>
          </cell>
          <cell r="P1717">
            <v>0</v>
          </cell>
          <cell r="Q1717">
            <v>0</v>
          </cell>
          <cell r="R1717">
            <v>0</v>
          </cell>
          <cell r="T1717">
            <v>44</v>
          </cell>
          <cell r="U1717">
            <v>41948</v>
          </cell>
          <cell r="V1717">
            <v>0</v>
          </cell>
          <cell r="Y1717">
            <v>1760</v>
          </cell>
        </row>
        <row r="1718">
          <cell r="E1718">
            <v>11394</v>
          </cell>
          <cell r="F1718" t="str">
            <v>a - Entregado</v>
          </cell>
          <cell r="G1718" t="str">
            <v>13 12</v>
          </cell>
          <cell r="H1718">
            <v>41618</v>
          </cell>
          <cell r="I1718" t="str">
            <v>NC</v>
          </cell>
          <cell r="J1718" t="str">
            <v>Diego Valles</v>
          </cell>
          <cell r="K1718">
            <v>0</v>
          </cell>
          <cell r="L1718">
            <v>1</v>
          </cell>
          <cell r="M1718">
            <v>0</v>
          </cell>
          <cell r="N1718">
            <v>46</v>
          </cell>
          <cell r="O1718" t="str">
            <v>Soledad</v>
          </cell>
          <cell r="P1718" t="str">
            <v>A-6-133</v>
          </cell>
          <cell r="Q1718">
            <v>11400</v>
          </cell>
          <cell r="R1718">
            <v>0</v>
          </cell>
          <cell r="T1718">
            <v>46</v>
          </cell>
          <cell r="U1718">
            <v>41962</v>
          </cell>
          <cell r="V1718">
            <v>0</v>
          </cell>
          <cell r="Y1718">
            <v>23400</v>
          </cell>
        </row>
        <row r="1719">
          <cell r="E1719">
            <v>11395</v>
          </cell>
          <cell r="F1719" t="str">
            <v>a - Entregado</v>
          </cell>
          <cell r="G1719" t="str">
            <v>13 12</v>
          </cell>
          <cell r="H1719">
            <v>41631</v>
          </cell>
          <cell r="I1719" t="str">
            <v>&lt;7</v>
          </cell>
          <cell r="J1719" t="str">
            <v>Cristian Plaul</v>
          </cell>
          <cell r="K1719">
            <v>0</v>
          </cell>
          <cell r="L1719">
            <v>1</v>
          </cell>
          <cell r="M1719">
            <v>0</v>
          </cell>
          <cell r="N1719">
            <v>52</v>
          </cell>
          <cell r="O1719" t="str">
            <v>Soledad/Wendy</v>
          </cell>
          <cell r="P1719">
            <v>0</v>
          </cell>
          <cell r="Q1719">
            <v>0</v>
          </cell>
          <cell r="R1719">
            <v>0</v>
          </cell>
          <cell r="T1719">
            <v>52</v>
          </cell>
          <cell r="U1719">
            <v>42004</v>
          </cell>
          <cell r="V1719">
            <v>0</v>
          </cell>
          <cell r="Y1719">
            <v>21700</v>
          </cell>
        </row>
        <row r="1720">
          <cell r="E1720">
            <v>11396</v>
          </cell>
          <cell r="F1720" t="str">
            <v>a - Entregado</v>
          </cell>
          <cell r="G1720" t="str">
            <v>13 12</v>
          </cell>
          <cell r="H1720">
            <v>41634</v>
          </cell>
          <cell r="I1720" t="str">
            <v>C</v>
          </cell>
          <cell r="J1720" t="str">
            <v>Veronica Sanchez</v>
          </cell>
          <cell r="K1720">
            <v>0</v>
          </cell>
          <cell r="L1720">
            <v>1</v>
          </cell>
          <cell r="M1720">
            <v>0</v>
          </cell>
          <cell r="N1720">
            <v>49</v>
          </cell>
          <cell r="O1720" t="str">
            <v>Wendy</v>
          </cell>
          <cell r="P1720">
            <v>0</v>
          </cell>
          <cell r="Q1720">
            <v>0</v>
          </cell>
          <cell r="R1720">
            <v>0</v>
          </cell>
          <cell r="T1720">
            <v>49</v>
          </cell>
          <cell r="U1720">
            <v>41983</v>
          </cell>
          <cell r="V1720">
            <v>0</v>
          </cell>
          <cell r="Y1720">
            <v>10900</v>
          </cell>
        </row>
        <row r="1721">
          <cell r="E1721">
            <v>11397</v>
          </cell>
          <cell r="F1721" t="str">
            <v>a - Entregado</v>
          </cell>
          <cell r="G1721" t="str">
            <v>13 12</v>
          </cell>
          <cell r="H1721">
            <v>41627</v>
          </cell>
          <cell r="I1721" t="str">
            <v>NC</v>
          </cell>
          <cell r="J1721" t="str">
            <v>Claudia Giacobone</v>
          </cell>
          <cell r="K1721">
            <v>0</v>
          </cell>
          <cell r="L1721">
            <v>1</v>
          </cell>
          <cell r="M1721">
            <v>0</v>
          </cell>
          <cell r="N1721">
            <v>49</v>
          </cell>
          <cell r="O1721" t="str">
            <v>Wendy</v>
          </cell>
          <cell r="P1721">
            <v>0</v>
          </cell>
          <cell r="Q1721">
            <v>0</v>
          </cell>
          <cell r="R1721">
            <v>0</v>
          </cell>
          <cell r="T1721">
            <v>49</v>
          </cell>
          <cell r="U1721">
            <v>41983</v>
          </cell>
          <cell r="V1721">
            <v>0</v>
          </cell>
          <cell r="Y1721">
            <v>25000</v>
          </cell>
        </row>
        <row r="1722">
          <cell r="E1722">
            <v>11398</v>
          </cell>
          <cell r="F1722" t="str">
            <v>a - Entregado</v>
          </cell>
          <cell r="G1722" t="str">
            <v>13 11</v>
          </cell>
          <cell r="H1722">
            <v>41593</v>
          </cell>
          <cell r="I1722" t="str">
            <v>NC</v>
          </cell>
          <cell r="J1722" t="str">
            <v>Maria Victoria Salierno</v>
          </cell>
          <cell r="K1722">
            <v>0</v>
          </cell>
          <cell r="L1722">
            <v>1</v>
          </cell>
          <cell r="M1722">
            <v>0</v>
          </cell>
          <cell r="N1722">
            <v>45</v>
          </cell>
          <cell r="O1722" t="str">
            <v>Wendy</v>
          </cell>
          <cell r="P1722">
            <v>0</v>
          </cell>
          <cell r="Q1722">
            <v>0</v>
          </cell>
          <cell r="R1722">
            <v>0</v>
          </cell>
          <cell r="T1722">
            <v>45</v>
          </cell>
          <cell r="U1722">
            <v>41955</v>
          </cell>
          <cell r="V1722">
            <v>0</v>
          </cell>
          <cell r="Y1722">
            <v>48600</v>
          </cell>
        </row>
        <row r="1723">
          <cell r="E1723">
            <v>11399</v>
          </cell>
          <cell r="F1723" t="str">
            <v>a - Entregado</v>
          </cell>
          <cell r="G1723" t="str">
            <v>13 11</v>
          </cell>
          <cell r="H1723">
            <v>41605</v>
          </cell>
          <cell r="I1723" t="str">
            <v>C</v>
          </cell>
          <cell r="J1723" t="str">
            <v>Andrea da sambiago</v>
          </cell>
          <cell r="K1723">
            <v>0</v>
          </cell>
          <cell r="L1723">
            <v>1</v>
          </cell>
          <cell r="M1723">
            <v>0</v>
          </cell>
          <cell r="N1723">
            <v>47</v>
          </cell>
          <cell r="O1723" t="str">
            <v>Soledad</v>
          </cell>
          <cell r="P1723">
            <v>0</v>
          </cell>
          <cell r="Q1723">
            <v>0</v>
          </cell>
          <cell r="R1723">
            <v>0</v>
          </cell>
          <cell r="T1723">
            <v>47</v>
          </cell>
          <cell r="U1723">
            <v>41969</v>
          </cell>
          <cell r="V1723">
            <v>0</v>
          </cell>
          <cell r="Y1723">
            <v>11100</v>
          </cell>
        </row>
        <row r="1724">
          <cell r="E1724">
            <v>11400</v>
          </cell>
          <cell r="F1724" t="str">
            <v>a - Entregado</v>
          </cell>
          <cell r="G1724" t="str">
            <v>13 10</v>
          </cell>
          <cell r="H1724">
            <v>41562</v>
          </cell>
          <cell r="I1724" t="str">
            <v>C</v>
          </cell>
          <cell r="J1724" t="str">
            <v>Ezequiel Badino</v>
          </cell>
          <cell r="K1724">
            <v>0</v>
          </cell>
          <cell r="L1724">
            <v>1</v>
          </cell>
          <cell r="M1724">
            <v>0</v>
          </cell>
          <cell r="N1724">
            <v>43</v>
          </cell>
          <cell r="O1724" t="str">
            <v>Soledad</v>
          </cell>
          <cell r="P1724">
            <v>0</v>
          </cell>
          <cell r="Q1724">
            <v>0</v>
          </cell>
          <cell r="R1724">
            <v>0</v>
          </cell>
          <cell r="T1724">
            <v>43</v>
          </cell>
          <cell r="U1724">
            <v>41941</v>
          </cell>
          <cell r="V1724">
            <v>0</v>
          </cell>
          <cell r="Y1724">
            <v>1500</v>
          </cell>
        </row>
        <row r="1725">
          <cell r="E1725">
            <v>11401</v>
          </cell>
          <cell r="F1725" t="str">
            <v>a - Entregado</v>
          </cell>
          <cell r="G1725" t="str">
            <v>13 11</v>
          </cell>
          <cell r="H1725">
            <v>41608</v>
          </cell>
          <cell r="I1725" t="str">
            <v>C</v>
          </cell>
          <cell r="J1725" t="str">
            <v>Victoria Berazategui</v>
          </cell>
          <cell r="K1725">
            <v>0</v>
          </cell>
          <cell r="L1725">
            <v>1</v>
          </cell>
          <cell r="M1725">
            <v>0</v>
          </cell>
          <cell r="N1725">
            <v>43</v>
          </cell>
          <cell r="O1725" t="str">
            <v>Wendy</v>
          </cell>
          <cell r="P1725">
            <v>0</v>
          </cell>
          <cell r="Q1725">
            <v>0</v>
          </cell>
          <cell r="R1725">
            <v>0</v>
          </cell>
          <cell r="T1725">
            <v>43</v>
          </cell>
          <cell r="U1725">
            <v>41941</v>
          </cell>
          <cell r="V1725">
            <v>0</v>
          </cell>
          <cell r="Y1725">
            <v>1570</v>
          </cell>
        </row>
        <row r="1726">
          <cell r="E1726">
            <v>11402</v>
          </cell>
          <cell r="F1726" t="str">
            <v>a - Entregado</v>
          </cell>
          <cell r="G1726" t="str">
            <v>14 01</v>
          </cell>
          <cell r="H1726">
            <v>41646</v>
          </cell>
          <cell r="I1726" t="str">
            <v>C</v>
          </cell>
          <cell r="J1726" t="str">
            <v>Leticia Szafir</v>
          </cell>
          <cell r="K1726">
            <v>0</v>
          </cell>
          <cell r="L1726">
            <v>1</v>
          </cell>
          <cell r="M1726">
            <v>0</v>
          </cell>
          <cell r="N1726">
            <v>47</v>
          </cell>
          <cell r="O1726" t="str">
            <v>Wendy</v>
          </cell>
          <cell r="P1726">
            <v>0</v>
          </cell>
          <cell r="Q1726">
            <v>0</v>
          </cell>
          <cell r="R1726">
            <v>0</v>
          </cell>
          <cell r="T1726">
            <v>47</v>
          </cell>
          <cell r="U1726">
            <v>41969</v>
          </cell>
          <cell r="V1726">
            <v>0</v>
          </cell>
          <cell r="Y1726">
            <v>6500</v>
          </cell>
        </row>
        <row r="1727">
          <cell r="E1727">
            <v>11403</v>
          </cell>
          <cell r="F1727" t="str">
            <v>a - Entregado</v>
          </cell>
          <cell r="G1727" t="str">
            <v>13 12</v>
          </cell>
          <cell r="H1727">
            <v>41631</v>
          </cell>
          <cell r="I1727" t="str">
            <v>&lt;30</v>
          </cell>
          <cell r="J1727" t="str">
            <v>andres montinero</v>
          </cell>
          <cell r="K1727">
            <v>0</v>
          </cell>
          <cell r="L1727">
            <v>1</v>
          </cell>
          <cell r="M1727">
            <v>0</v>
          </cell>
          <cell r="N1727">
            <v>48</v>
          </cell>
          <cell r="O1727" t="str">
            <v>Soledad</v>
          </cell>
          <cell r="P1727">
            <v>0</v>
          </cell>
          <cell r="Q1727">
            <v>0</v>
          </cell>
          <cell r="R1727">
            <v>0</v>
          </cell>
          <cell r="T1727">
            <v>48</v>
          </cell>
          <cell r="U1727">
            <v>41976</v>
          </cell>
          <cell r="V1727">
            <v>0</v>
          </cell>
          <cell r="Y1727">
            <v>22300</v>
          </cell>
        </row>
        <row r="1728">
          <cell r="E1728">
            <v>11404</v>
          </cell>
          <cell r="F1728" t="str">
            <v>a - Entregado</v>
          </cell>
          <cell r="G1728" t="str">
            <v>14 01</v>
          </cell>
          <cell r="H1728">
            <v>41668</v>
          </cell>
          <cell r="I1728" t="str">
            <v>NC</v>
          </cell>
          <cell r="J1728" t="str">
            <v>Cecilia Lee</v>
          </cell>
          <cell r="K1728">
            <v>0</v>
          </cell>
          <cell r="L1728">
            <v>1</v>
          </cell>
          <cell r="M1728">
            <v>0</v>
          </cell>
          <cell r="N1728">
            <v>50</v>
          </cell>
          <cell r="O1728" t="str">
            <v>Soledad</v>
          </cell>
          <cell r="P1728">
            <v>0</v>
          </cell>
          <cell r="Q1728">
            <v>0</v>
          </cell>
          <cell r="R1728">
            <v>0</v>
          </cell>
          <cell r="T1728">
            <v>50</v>
          </cell>
          <cell r="U1728">
            <v>41990</v>
          </cell>
          <cell r="V1728">
            <v>0</v>
          </cell>
          <cell r="Y1728">
            <v>67900</v>
          </cell>
        </row>
        <row r="1729">
          <cell r="E1729">
            <v>11405</v>
          </cell>
          <cell r="F1729" t="str">
            <v>a - Entregado</v>
          </cell>
          <cell r="G1729" t="str">
            <v>14 01</v>
          </cell>
          <cell r="H1729">
            <v>41668</v>
          </cell>
          <cell r="I1729" t="str">
            <v>NC</v>
          </cell>
          <cell r="J1729" t="str">
            <v>Cecilia Lee</v>
          </cell>
          <cell r="K1729">
            <v>0</v>
          </cell>
          <cell r="L1729">
            <v>1</v>
          </cell>
          <cell r="M1729">
            <v>0</v>
          </cell>
          <cell r="N1729">
            <v>50</v>
          </cell>
          <cell r="O1729" t="str">
            <v>Soledad</v>
          </cell>
          <cell r="P1729">
            <v>0</v>
          </cell>
          <cell r="Q1729">
            <v>0</v>
          </cell>
          <cell r="R1729">
            <v>0</v>
          </cell>
          <cell r="T1729">
            <v>50</v>
          </cell>
          <cell r="U1729">
            <v>41990</v>
          </cell>
          <cell r="V1729">
            <v>0</v>
          </cell>
          <cell r="Y1729">
            <v>70</v>
          </cell>
        </row>
        <row r="1730">
          <cell r="E1730">
            <v>11406</v>
          </cell>
          <cell r="F1730" t="str">
            <v>a - Entregado</v>
          </cell>
          <cell r="G1730" t="str">
            <v>13 12</v>
          </cell>
          <cell r="H1730">
            <v>41635</v>
          </cell>
          <cell r="I1730" t="str">
            <v>NC</v>
          </cell>
          <cell r="J1730" t="str">
            <v>Flavia Muzlera</v>
          </cell>
          <cell r="K1730">
            <v>0</v>
          </cell>
          <cell r="L1730">
            <v>1</v>
          </cell>
          <cell r="M1730">
            <v>0</v>
          </cell>
          <cell r="N1730">
            <v>48</v>
          </cell>
          <cell r="O1730" t="str">
            <v>Wendy</v>
          </cell>
          <cell r="P1730">
            <v>0</v>
          </cell>
          <cell r="Q1730">
            <v>0</v>
          </cell>
          <cell r="R1730">
            <v>0</v>
          </cell>
          <cell r="T1730">
            <v>48</v>
          </cell>
          <cell r="U1730">
            <v>41976</v>
          </cell>
          <cell r="V1730">
            <v>0</v>
          </cell>
          <cell r="Y1730">
            <v>22300</v>
          </cell>
        </row>
        <row r="1731">
          <cell r="E1731">
            <v>11407</v>
          </cell>
          <cell r="F1731" t="str">
            <v>a - Entregado</v>
          </cell>
          <cell r="G1731" t="str">
            <v>14 01</v>
          </cell>
          <cell r="H1731">
            <v>41656</v>
          </cell>
          <cell r="I1731" t="str">
            <v>NC</v>
          </cell>
          <cell r="J1731" t="str">
            <v>Hernan Guilman</v>
          </cell>
          <cell r="K1731">
            <v>-21900</v>
          </cell>
          <cell r="L1731">
            <v>1.4219653179190752</v>
          </cell>
          <cell r="M1731">
            <v>0</v>
          </cell>
          <cell r="N1731">
            <v>48</v>
          </cell>
          <cell r="O1731" t="str">
            <v>Wendy</v>
          </cell>
          <cell r="P1731">
            <v>0</v>
          </cell>
          <cell r="Q1731">
            <v>0</v>
          </cell>
          <cell r="R1731">
            <v>0</v>
          </cell>
          <cell r="T1731">
            <v>48</v>
          </cell>
          <cell r="U1731">
            <v>41976</v>
          </cell>
          <cell r="V1731">
            <v>0</v>
          </cell>
          <cell r="Y1731">
            <v>51900</v>
          </cell>
        </row>
        <row r="1732">
          <cell r="E1732">
            <v>11408</v>
          </cell>
          <cell r="F1732" t="str">
            <v>h - Anulado</v>
          </cell>
          <cell r="G1732" t="str">
            <v>14 02</v>
          </cell>
          <cell r="I1732" t="str">
            <v>Anulado</v>
          </cell>
          <cell r="J1732" t="str">
            <v>Ana Silva</v>
          </cell>
          <cell r="K1732">
            <v>0</v>
          </cell>
          <cell r="L1732">
            <v>1</v>
          </cell>
          <cell r="M1732">
            <v>0</v>
          </cell>
          <cell r="N1732">
            <v>9</v>
          </cell>
          <cell r="O1732" t="str">
            <v>Wendy</v>
          </cell>
          <cell r="P1732">
            <v>0</v>
          </cell>
          <cell r="Q1732">
            <v>0</v>
          </cell>
          <cell r="R1732">
            <v>0</v>
          </cell>
          <cell r="T1732">
            <v>9</v>
          </cell>
          <cell r="U1732">
            <v>41703</v>
          </cell>
          <cell r="V1732">
            <v>0</v>
          </cell>
          <cell r="Y1732">
            <v>5500</v>
          </cell>
        </row>
        <row r="1733">
          <cell r="E1733">
            <v>11409</v>
          </cell>
          <cell r="F1733" t="str">
            <v>h - Anulado</v>
          </cell>
          <cell r="G1733" t="str">
            <v>14 01</v>
          </cell>
          <cell r="I1733" t="str">
            <v>Anulado</v>
          </cell>
          <cell r="J1733" t="str">
            <v>Ana Silva (anulado)</v>
          </cell>
          <cell r="K1733">
            <v>0</v>
          </cell>
          <cell r="L1733">
            <v>0</v>
          </cell>
          <cell r="M1733">
            <v>0</v>
          </cell>
          <cell r="N1733">
            <v>2</v>
          </cell>
          <cell r="O1733" t="str">
            <v>Wendy</v>
          </cell>
          <cell r="P1733">
            <v>0</v>
          </cell>
          <cell r="Q1733">
            <v>0</v>
          </cell>
          <cell r="R1733">
            <v>0</v>
          </cell>
          <cell r="T1733">
            <v>53</v>
          </cell>
          <cell r="U1733">
            <v>41654</v>
          </cell>
          <cell r="V1733">
            <v>0</v>
          </cell>
          <cell r="Y1733">
            <v>0</v>
          </cell>
        </row>
        <row r="1734">
          <cell r="E1734">
            <v>11410</v>
          </cell>
          <cell r="F1734" t="str">
            <v>a - Entregado</v>
          </cell>
          <cell r="G1734" t="str">
            <v>13 12</v>
          </cell>
          <cell r="H1734">
            <v>41612</v>
          </cell>
          <cell r="I1734" t="str">
            <v>C</v>
          </cell>
          <cell r="J1734" t="str">
            <v>Mercedes Garre</v>
          </cell>
          <cell r="K1734">
            <v>-80</v>
          </cell>
          <cell r="L1734">
            <v>1.013157894736842</v>
          </cell>
          <cell r="M1734">
            <v>0</v>
          </cell>
          <cell r="N1734">
            <v>48</v>
          </cell>
          <cell r="O1734" t="str">
            <v>Soledad</v>
          </cell>
          <cell r="P1734">
            <v>0</v>
          </cell>
          <cell r="Q1734">
            <v>0</v>
          </cell>
          <cell r="R1734">
            <v>0</v>
          </cell>
          <cell r="T1734">
            <v>48</v>
          </cell>
          <cell r="U1734">
            <v>41976</v>
          </cell>
          <cell r="V1734">
            <v>0</v>
          </cell>
          <cell r="Y1734">
            <v>6080</v>
          </cell>
        </row>
        <row r="1735">
          <cell r="E1735">
            <v>11411</v>
          </cell>
          <cell r="F1735" t="str">
            <v>a - Entregado</v>
          </cell>
          <cell r="G1735" t="str">
            <v>14 01</v>
          </cell>
          <cell r="H1735">
            <v>41649</v>
          </cell>
          <cell r="I1735" t="str">
            <v>NC</v>
          </cell>
          <cell r="J1735" t="str">
            <v>Alejandro Alperin</v>
          </cell>
          <cell r="K1735">
            <v>0</v>
          </cell>
          <cell r="L1735">
            <v>1</v>
          </cell>
          <cell r="M1735">
            <v>0</v>
          </cell>
          <cell r="N1735">
            <v>53</v>
          </cell>
          <cell r="O1735" t="str">
            <v>Soledad</v>
          </cell>
          <cell r="P1735">
            <v>0</v>
          </cell>
          <cell r="Q1735">
            <v>0</v>
          </cell>
          <cell r="R1735">
            <v>0</v>
          </cell>
          <cell r="T1735">
            <v>53</v>
          </cell>
          <cell r="U1735">
            <v>42011</v>
          </cell>
          <cell r="V1735">
            <v>0</v>
          </cell>
          <cell r="Y1735">
            <v>29780</v>
          </cell>
        </row>
        <row r="1736">
          <cell r="E1736">
            <v>11412</v>
          </cell>
          <cell r="F1736" t="str">
            <v>a - Entregado</v>
          </cell>
          <cell r="G1736" t="str">
            <v>14 02</v>
          </cell>
          <cell r="H1736">
            <v>41680</v>
          </cell>
          <cell r="I1736" t="str">
            <v>NC</v>
          </cell>
          <cell r="J1736" t="str">
            <v>Milagros Moyano</v>
          </cell>
          <cell r="K1736">
            <v>0</v>
          </cell>
          <cell r="L1736">
            <v>1</v>
          </cell>
          <cell r="M1736">
            <v>0</v>
          </cell>
          <cell r="N1736">
            <v>2</v>
          </cell>
          <cell r="O1736" t="str">
            <v>Wendy</v>
          </cell>
          <cell r="P1736">
            <v>0</v>
          </cell>
          <cell r="Q1736">
            <v>0</v>
          </cell>
          <cell r="R1736">
            <v>0</v>
          </cell>
          <cell r="T1736">
            <v>2</v>
          </cell>
          <cell r="U1736">
            <v>41654</v>
          </cell>
          <cell r="V1736">
            <v>0</v>
          </cell>
          <cell r="Y1736">
            <v>18300</v>
          </cell>
        </row>
        <row r="1737">
          <cell r="E1737">
            <v>11413</v>
          </cell>
          <cell r="F1737" t="str">
            <v>a - Entregado</v>
          </cell>
          <cell r="G1737" t="str">
            <v>13 12</v>
          </cell>
          <cell r="H1737">
            <v>41634</v>
          </cell>
          <cell r="I1737" t="str">
            <v>C</v>
          </cell>
          <cell r="J1737" t="str">
            <v>Lara Ponsone</v>
          </cell>
          <cell r="K1737">
            <v>0</v>
          </cell>
          <cell r="L1737">
            <v>1</v>
          </cell>
          <cell r="M1737">
            <v>0</v>
          </cell>
          <cell r="N1737">
            <v>53</v>
          </cell>
          <cell r="O1737" t="str">
            <v>Wendy</v>
          </cell>
          <cell r="P1737">
            <v>0</v>
          </cell>
          <cell r="Q1737">
            <v>0</v>
          </cell>
          <cell r="R1737">
            <v>0</v>
          </cell>
          <cell r="T1737">
            <v>53</v>
          </cell>
          <cell r="U1737">
            <v>42011</v>
          </cell>
          <cell r="V1737">
            <v>0</v>
          </cell>
          <cell r="Y1737">
            <v>22500</v>
          </cell>
        </row>
        <row r="1738">
          <cell r="E1738">
            <v>11414</v>
          </cell>
          <cell r="F1738" t="str">
            <v>h - Anulado</v>
          </cell>
          <cell r="G1738" t="str">
            <v>13 10</v>
          </cell>
          <cell r="I1738" t="str">
            <v>Anulado</v>
          </cell>
          <cell r="J1738" t="str">
            <v>nn</v>
          </cell>
          <cell r="K1738">
            <v>0</v>
          </cell>
          <cell r="L1738">
            <v>0</v>
          </cell>
          <cell r="M1738">
            <v>0</v>
          </cell>
          <cell r="N1738">
            <v>44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T1738">
            <v>44</v>
          </cell>
          <cell r="U1738">
            <v>41948</v>
          </cell>
          <cell r="V1738">
            <v>0</v>
          </cell>
          <cell r="Y1738">
            <v>0</v>
          </cell>
        </row>
        <row r="1739">
          <cell r="E1739">
            <v>11415</v>
          </cell>
          <cell r="F1739" t="str">
            <v>a - Entregado</v>
          </cell>
          <cell r="G1739" t="str">
            <v>14 01</v>
          </cell>
          <cell r="H1739">
            <v>41653</v>
          </cell>
          <cell r="I1739" t="str">
            <v>C</v>
          </cell>
          <cell r="J1739" t="str">
            <v xml:space="preserve">Cecilia Macarrein </v>
          </cell>
          <cell r="K1739">
            <v>0</v>
          </cell>
          <cell r="L1739">
            <v>1</v>
          </cell>
          <cell r="M1739">
            <v>0</v>
          </cell>
          <cell r="N1739">
            <v>50</v>
          </cell>
          <cell r="O1739" t="str">
            <v>Wendy</v>
          </cell>
          <cell r="P1739">
            <v>0</v>
          </cell>
          <cell r="Q1739">
            <v>0</v>
          </cell>
          <cell r="R1739">
            <v>0</v>
          </cell>
          <cell r="T1739">
            <v>50</v>
          </cell>
          <cell r="U1739">
            <v>41990</v>
          </cell>
          <cell r="V1739">
            <v>0</v>
          </cell>
          <cell r="Y1739">
            <v>27250</v>
          </cell>
        </row>
        <row r="1740">
          <cell r="E1740">
            <v>11416</v>
          </cell>
          <cell r="F1740" t="str">
            <v>h - Anulado</v>
          </cell>
          <cell r="G1740" t="str">
            <v>14 02</v>
          </cell>
          <cell r="I1740" t="str">
            <v>Anulado</v>
          </cell>
          <cell r="J1740" t="str">
            <v>Alejandra Zogbi</v>
          </cell>
          <cell r="K1740">
            <v>-100</v>
          </cell>
          <cell r="L1740">
            <v>0</v>
          </cell>
          <cell r="M1740">
            <v>0</v>
          </cell>
          <cell r="N1740">
            <v>9</v>
          </cell>
          <cell r="O1740" t="str">
            <v>Wendy</v>
          </cell>
          <cell r="P1740">
            <v>0</v>
          </cell>
          <cell r="Q1740">
            <v>0</v>
          </cell>
          <cell r="R1740">
            <v>0</v>
          </cell>
          <cell r="T1740">
            <v>53</v>
          </cell>
          <cell r="U1740">
            <v>41703</v>
          </cell>
          <cell r="V1740">
            <v>0</v>
          </cell>
          <cell r="Y1740">
            <v>0</v>
          </cell>
        </row>
        <row r="1741">
          <cell r="E1741">
            <v>11417</v>
          </cell>
          <cell r="F1741" t="str">
            <v>a - Entregado</v>
          </cell>
          <cell r="G1741" t="str">
            <v>13 12</v>
          </cell>
          <cell r="H1741">
            <v>41629</v>
          </cell>
          <cell r="I1741" t="str">
            <v>NC</v>
          </cell>
          <cell r="J1741" t="str">
            <v>Nicolas Frers</v>
          </cell>
          <cell r="K1741">
            <v>0</v>
          </cell>
          <cell r="L1741">
            <v>1</v>
          </cell>
          <cell r="M1741">
            <v>0</v>
          </cell>
          <cell r="N1741">
            <v>49</v>
          </cell>
          <cell r="O1741" t="str">
            <v>Soledad</v>
          </cell>
          <cell r="P1741">
            <v>0</v>
          </cell>
          <cell r="Q1741">
            <v>0</v>
          </cell>
          <cell r="R1741">
            <v>0</v>
          </cell>
          <cell r="T1741">
            <v>49</v>
          </cell>
          <cell r="U1741">
            <v>41983</v>
          </cell>
          <cell r="V1741">
            <v>0</v>
          </cell>
          <cell r="Y1741">
            <v>11790</v>
          </cell>
        </row>
        <row r="1742">
          <cell r="E1742">
            <v>11418</v>
          </cell>
          <cell r="F1742" t="str">
            <v>a - Entregado</v>
          </cell>
          <cell r="G1742" t="str">
            <v>13 11</v>
          </cell>
          <cell r="H1742">
            <v>41606</v>
          </cell>
          <cell r="I1742" t="str">
            <v>C</v>
          </cell>
          <cell r="J1742" t="str">
            <v>Julieta Lascano</v>
          </cell>
          <cell r="K1742">
            <v>0</v>
          </cell>
          <cell r="L1742">
            <v>1</v>
          </cell>
          <cell r="M1742">
            <v>0</v>
          </cell>
          <cell r="N1742">
            <v>49</v>
          </cell>
          <cell r="O1742" t="str">
            <v>Wendy</v>
          </cell>
          <cell r="P1742">
            <v>0</v>
          </cell>
          <cell r="Q1742">
            <v>0</v>
          </cell>
          <cell r="R1742">
            <v>0</v>
          </cell>
          <cell r="T1742">
            <v>49</v>
          </cell>
          <cell r="U1742">
            <v>41983</v>
          </cell>
          <cell r="V1742">
            <v>0</v>
          </cell>
          <cell r="Y1742">
            <v>30000</v>
          </cell>
        </row>
        <row r="1743">
          <cell r="E1743">
            <v>11419</v>
          </cell>
          <cell r="F1743" t="str">
            <v>a - Entregado</v>
          </cell>
          <cell r="G1743" t="str">
            <v>13 11</v>
          </cell>
          <cell r="H1743">
            <v>41608</v>
          </cell>
          <cell r="I1743" t="str">
            <v>C</v>
          </cell>
          <cell r="J1743" t="str">
            <v>Carlos Alegre</v>
          </cell>
          <cell r="K1743">
            <v>390</v>
          </cell>
          <cell r="L1743">
            <v>0.77840909090909094</v>
          </cell>
          <cell r="M1743">
            <v>0</v>
          </cell>
          <cell r="N1743">
            <v>47</v>
          </cell>
          <cell r="O1743" t="str">
            <v>Wendy</v>
          </cell>
          <cell r="P1743">
            <v>0</v>
          </cell>
          <cell r="Q1743">
            <v>0</v>
          </cell>
          <cell r="R1743">
            <v>0</v>
          </cell>
          <cell r="T1743">
            <v>47</v>
          </cell>
          <cell r="U1743">
            <v>41969</v>
          </cell>
          <cell r="V1743">
            <v>0</v>
          </cell>
          <cell r="Y1743">
            <v>1760</v>
          </cell>
        </row>
        <row r="1744">
          <cell r="E1744">
            <v>11420</v>
          </cell>
          <cell r="F1744" t="str">
            <v>g - listo LIBER</v>
          </cell>
          <cell r="G1744" t="str">
            <v>13 12</v>
          </cell>
          <cell r="H1744">
            <v>42003</v>
          </cell>
          <cell r="I1744" t="str">
            <v>C</v>
          </cell>
          <cell r="J1744" t="str">
            <v>Fabian Taylor</v>
          </cell>
          <cell r="K1744">
            <v>2520</v>
          </cell>
          <cell r="L1744">
            <v>0.28409090909090912</v>
          </cell>
          <cell r="M1744">
            <v>0</v>
          </cell>
          <cell r="N1744">
            <v>48</v>
          </cell>
          <cell r="O1744" t="str">
            <v>Soledad</v>
          </cell>
          <cell r="P1744">
            <v>0</v>
          </cell>
          <cell r="Q1744">
            <v>0</v>
          </cell>
          <cell r="R1744">
            <v>0</v>
          </cell>
          <cell r="T1744">
            <v>48</v>
          </cell>
          <cell r="U1744">
            <v>41976</v>
          </cell>
          <cell r="V1744">
            <v>0</v>
          </cell>
          <cell r="Y1744">
            <v>3520</v>
          </cell>
        </row>
        <row r="1745">
          <cell r="E1745">
            <v>11421</v>
          </cell>
          <cell r="F1745" t="str">
            <v>a - Entregado</v>
          </cell>
          <cell r="G1745" t="str">
            <v>14 02</v>
          </cell>
          <cell r="H1745">
            <v>41673</v>
          </cell>
          <cell r="I1745" t="str">
            <v>NC</v>
          </cell>
          <cell r="J1745" t="str">
            <v>Gonzalo Molina</v>
          </cell>
          <cell r="K1745">
            <v>0</v>
          </cell>
          <cell r="L1745">
            <v>1</v>
          </cell>
          <cell r="M1745">
            <v>0</v>
          </cell>
          <cell r="N1745">
            <v>4</v>
          </cell>
          <cell r="O1745" t="str">
            <v>Wendy</v>
          </cell>
          <cell r="P1745">
            <v>0</v>
          </cell>
          <cell r="Q1745">
            <v>0</v>
          </cell>
          <cell r="R1745">
            <v>0</v>
          </cell>
          <cell r="T1745">
            <v>4</v>
          </cell>
          <cell r="U1745">
            <v>41668</v>
          </cell>
          <cell r="V1745">
            <v>0</v>
          </cell>
          <cell r="Y1745">
            <v>24390</v>
          </cell>
        </row>
        <row r="1746">
          <cell r="E1746">
            <v>11422</v>
          </cell>
          <cell r="F1746" t="str">
            <v>a - Entregado</v>
          </cell>
          <cell r="G1746" t="str">
            <v>13 12</v>
          </cell>
          <cell r="H1746">
            <v>41613</v>
          </cell>
          <cell r="I1746" t="str">
            <v>C</v>
          </cell>
          <cell r="J1746" t="str">
            <v>Natacha Califano</v>
          </cell>
          <cell r="K1746">
            <v>0</v>
          </cell>
          <cell r="L1746">
            <v>1</v>
          </cell>
          <cell r="M1746">
            <v>0</v>
          </cell>
          <cell r="N1746">
            <v>48</v>
          </cell>
          <cell r="O1746" t="str">
            <v>Soledad/Wendy</v>
          </cell>
          <cell r="P1746">
            <v>0</v>
          </cell>
          <cell r="Q1746">
            <v>0</v>
          </cell>
          <cell r="R1746">
            <v>0</v>
          </cell>
          <cell r="T1746">
            <v>48</v>
          </cell>
          <cell r="U1746">
            <v>41976</v>
          </cell>
          <cell r="V1746">
            <v>0</v>
          </cell>
          <cell r="Y1746">
            <v>15000</v>
          </cell>
        </row>
        <row r="1747">
          <cell r="E1747">
            <v>11423</v>
          </cell>
          <cell r="F1747" t="str">
            <v>a - Entregado</v>
          </cell>
          <cell r="G1747" t="str">
            <v>13 11</v>
          </cell>
          <cell r="H1747">
            <v>41608</v>
          </cell>
          <cell r="I1747" t="str">
            <v>C</v>
          </cell>
          <cell r="J1747" t="str">
            <v>Fernanda Saliou</v>
          </cell>
          <cell r="K1747">
            <v>0</v>
          </cell>
          <cell r="L1747">
            <v>1</v>
          </cell>
          <cell r="M1747">
            <v>0</v>
          </cell>
          <cell r="N1747">
            <v>47</v>
          </cell>
          <cell r="O1747" t="str">
            <v>Soledad</v>
          </cell>
          <cell r="P1747">
            <v>0</v>
          </cell>
          <cell r="Q1747">
            <v>0</v>
          </cell>
          <cell r="R1747">
            <v>0</v>
          </cell>
          <cell r="T1747">
            <v>47</v>
          </cell>
          <cell r="U1747">
            <v>41969</v>
          </cell>
          <cell r="V1747">
            <v>0</v>
          </cell>
          <cell r="Y1747">
            <v>1760</v>
          </cell>
        </row>
        <row r="1748">
          <cell r="E1748">
            <v>11424</v>
          </cell>
          <cell r="F1748" t="str">
            <v>a - Entregado</v>
          </cell>
          <cell r="G1748" t="str">
            <v>13 12</v>
          </cell>
          <cell r="H1748">
            <v>41613</v>
          </cell>
          <cell r="I1748" t="str">
            <v>C</v>
          </cell>
          <cell r="J1748" t="str">
            <v>Fabian Biondi</v>
          </cell>
          <cell r="K1748">
            <v>0</v>
          </cell>
          <cell r="L1748">
            <v>1</v>
          </cell>
          <cell r="M1748">
            <v>0</v>
          </cell>
          <cell r="N1748">
            <v>47</v>
          </cell>
          <cell r="O1748">
            <v>0</v>
          </cell>
          <cell r="P1748">
            <v>0</v>
          </cell>
          <cell r="Q1748">
            <v>0</v>
          </cell>
          <cell r="R1748">
            <v>0</v>
          </cell>
          <cell r="T1748">
            <v>47</v>
          </cell>
          <cell r="U1748">
            <v>41969</v>
          </cell>
          <cell r="V1748">
            <v>0</v>
          </cell>
          <cell r="Y1748">
            <v>1760</v>
          </cell>
        </row>
        <row r="1749">
          <cell r="E1749">
            <v>11425</v>
          </cell>
          <cell r="F1749" t="str">
            <v>h - Anulado</v>
          </cell>
          <cell r="G1749" t="str">
            <v>14 01</v>
          </cell>
          <cell r="I1749" t="str">
            <v>Anulado</v>
          </cell>
          <cell r="J1749" t="str">
            <v>Anulado</v>
          </cell>
          <cell r="K1749">
            <v>0</v>
          </cell>
          <cell r="L1749">
            <v>0</v>
          </cell>
          <cell r="M1749">
            <v>0</v>
          </cell>
          <cell r="N1749">
            <v>45</v>
          </cell>
          <cell r="O1749" t="str">
            <v>Soledad</v>
          </cell>
          <cell r="P1749">
            <v>0</v>
          </cell>
          <cell r="Q1749">
            <v>0</v>
          </cell>
          <cell r="R1749">
            <v>0</v>
          </cell>
          <cell r="T1749">
            <v>45</v>
          </cell>
          <cell r="U1749">
            <v>41955</v>
          </cell>
          <cell r="V1749">
            <v>0</v>
          </cell>
          <cell r="Y1749">
            <v>0</v>
          </cell>
        </row>
        <row r="1750">
          <cell r="E1750">
            <v>11426</v>
          </cell>
          <cell r="F1750" t="str">
            <v>a - Entregado</v>
          </cell>
          <cell r="G1750" t="str">
            <v>13 12</v>
          </cell>
          <cell r="H1750">
            <v>41618</v>
          </cell>
          <cell r="I1750" t="str">
            <v>C</v>
          </cell>
          <cell r="J1750" t="str">
            <v>Alejandra Vaquie</v>
          </cell>
          <cell r="K1750">
            <v>0</v>
          </cell>
          <cell r="L1750">
            <v>1</v>
          </cell>
          <cell r="M1750">
            <v>0</v>
          </cell>
          <cell r="N1750">
            <v>48</v>
          </cell>
          <cell r="O1750" t="str">
            <v>Wendy</v>
          </cell>
          <cell r="P1750">
            <v>0</v>
          </cell>
          <cell r="Q1750">
            <v>0</v>
          </cell>
          <cell r="R1750">
            <v>0</v>
          </cell>
          <cell r="T1750">
            <v>48</v>
          </cell>
          <cell r="U1750">
            <v>41976</v>
          </cell>
          <cell r="V1750">
            <v>0</v>
          </cell>
          <cell r="Y1750">
            <v>1760</v>
          </cell>
        </row>
        <row r="1751">
          <cell r="E1751">
            <v>11427</v>
          </cell>
          <cell r="F1751" t="str">
            <v>a - Entregado</v>
          </cell>
          <cell r="G1751" t="str">
            <v>13 12</v>
          </cell>
          <cell r="H1751">
            <v>41631</v>
          </cell>
          <cell r="I1751" t="str">
            <v>NC</v>
          </cell>
          <cell r="J1751" t="str">
            <v>Soledad Santucho</v>
          </cell>
          <cell r="K1751">
            <v>0</v>
          </cell>
          <cell r="L1751">
            <v>1</v>
          </cell>
          <cell r="M1751">
            <v>0</v>
          </cell>
          <cell r="N1751">
            <v>52</v>
          </cell>
          <cell r="O1751" t="str">
            <v>Wendy</v>
          </cell>
          <cell r="P1751">
            <v>0</v>
          </cell>
          <cell r="Q1751">
            <v>0</v>
          </cell>
          <cell r="R1751">
            <v>0</v>
          </cell>
          <cell r="T1751">
            <v>52</v>
          </cell>
          <cell r="U1751">
            <v>42004</v>
          </cell>
          <cell r="V1751">
            <v>0</v>
          </cell>
          <cell r="Y1751">
            <v>7000</v>
          </cell>
        </row>
        <row r="1752">
          <cell r="E1752">
            <v>11428</v>
          </cell>
          <cell r="F1752" t="str">
            <v>a - Entregado</v>
          </cell>
          <cell r="G1752" t="str">
            <v>13 11</v>
          </cell>
          <cell r="H1752">
            <v>41596</v>
          </cell>
          <cell r="I1752" t="str">
            <v>C</v>
          </cell>
          <cell r="J1752" t="str">
            <v>Marcelo Zylberberg</v>
          </cell>
          <cell r="K1752">
            <v>0</v>
          </cell>
          <cell r="L1752">
            <v>1</v>
          </cell>
          <cell r="M1752">
            <v>0</v>
          </cell>
          <cell r="N1752">
            <v>46</v>
          </cell>
          <cell r="O1752" t="str">
            <v>Soledad</v>
          </cell>
          <cell r="P1752">
            <v>0</v>
          </cell>
          <cell r="Q1752">
            <v>0</v>
          </cell>
          <cell r="R1752">
            <v>0</v>
          </cell>
          <cell r="T1752">
            <v>46</v>
          </cell>
          <cell r="U1752">
            <v>41962</v>
          </cell>
          <cell r="V1752">
            <v>0</v>
          </cell>
          <cell r="Y1752">
            <v>7400</v>
          </cell>
        </row>
        <row r="1753">
          <cell r="E1753">
            <v>11429</v>
          </cell>
          <cell r="F1753" t="str">
            <v>a - Entregado</v>
          </cell>
          <cell r="G1753" t="str">
            <v>13 12</v>
          </cell>
          <cell r="H1753">
            <v>41631</v>
          </cell>
          <cell r="I1753" t="str">
            <v>NC</v>
          </cell>
          <cell r="J1753" t="str">
            <v>Luis Guzman</v>
          </cell>
          <cell r="K1753">
            <v>-100</v>
          </cell>
          <cell r="L1753">
            <v>1.0050761421319796</v>
          </cell>
          <cell r="M1753">
            <v>0</v>
          </cell>
          <cell r="N1753">
            <v>50</v>
          </cell>
          <cell r="O1753" t="str">
            <v>Wendy</v>
          </cell>
          <cell r="P1753">
            <v>0</v>
          </cell>
          <cell r="Q1753">
            <v>0</v>
          </cell>
          <cell r="R1753">
            <v>0</v>
          </cell>
          <cell r="T1753">
            <v>50</v>
          </cell>
          <cell r="U1753">
            <v>41990</v>
          </cell>
          <cell r="V1753">
            <v>0</v>
          </cell>
          <cell r="Y1753">
            <v>19700</v>
          </cell>
        </row>
        <row r="1754">
          <cell r="E1754">
            <v>11430</v>
          </cell>
          <cell r="F1754" t="str">
            <v>a - Entregado</v>
          </cell>
          <cell r="G1754" t="str">
            <v>13 12</v>
          </cell>
          <cell r="H1754">
            <v>41622</v>
          </cell>
          <cell r="I1754" t="str">
            <v>&lt;21</v>
          </cell>
          <cell r="J1754" t="str">
            <v>Pablo Vukasovic</v>
          </cell>
          <cell r="K1754">
            <v>0</v>
          </cell>
          <cell r="L1754">
            <v>1</v>
          </cell>
          <cell r="M1754">
            <v>0</v>
          </cell>
          <cell r="N1754">
            <v>50</v>
          </cell>
          <cell r="O1754" t="str">
            <v>Wendy</v>
          </cell>
          <cell r="P1754">
            <v>0</v>
          </cell>
          <cell r="Q1754">
            <v>0</v>
          </cell>
          <cell r="R1754">
            <v>0</v>
          </cell>
          <cell r="T1754">
            <v>50</v>
          </cell>
          <cell r="U1754">
            <v>41990</v>
          </cell>
          <cell r="V1754">
            <v>0</v>
          </cell>
          <cell r="Y1754">
            <v>19500</v>
          </cell>
        </row>
        <row r="1755">
          <cell r="E1755">
            <v>11431</v>
          </cell>
          <cell r="F1755" t="str">
            <v>a - Entregado</v>
          </cell>
          <cell r="G1755" t="str">
            <v>13 11</v>
          </cell>
          <cell r="H1755">
            <v>41589</v>
          </cell>
          <cell r="I1755" t="str">
            <v>C</v>
          </cell>
          <cell r="J1755" t="str">
            <v>nn</v>
          </cell>
          <cell r="K1755">
            <v>0</v>
          </cell>
          <cell r="L1755">
            <v>1</v>
          </cell>
          <cell r="M1755">
            <v>0</v>
          </cell>
          <cell r="N1755">
            <v>46</v>
          </cell>
          <cell r="O1755" t="str">
            <v>Wendy</v>
          </cell>
          <cell r="P1755">
            <v>0</v>
          </cell>
          <cell r="Q1755">
            <v>0</v>
          </cell>
          <cell r="R1755">
            <v>0</v>
          </cell>
          <cell r="T1755">
            <v>46</v>
          </cell>
          <cell r="U1755">
            <v>41962</v>
          </cell>
          <cell r="V1755">
            <v>0</v>
          </cell>
          <cell r="Y1755">
            <v>270</v>
          </cell>
        </row>
        <row r="1756">
          <cell r="E1756">
            <v>11432</v>
          </cell>
          <cell r="F1756" t="str">
            <v>a - Entregado</v>
          </cell>
          <cell r="G1756" t="str">
            <v>13 12</v>
          </cell>
          <cell r="H1756">
            <v>41590</v>
          </cell>
          <cell r="I1756" t="str">
            <v>C</v>
          </cell>
          <cell r="J1756" t="str">
            <v>Miguel Rivera</v>
          </cell>
          <cell r="K1756">
            <v>0</v>
          </cell>
          <cell r="L1756">
            <v>1</v>
          </cell>
          <cell r="M1756">
            <v>0</v>
          </cell>
          <cell r="N1756">
            <v>50</v>
          </cell>
          <cell r="O1756" t="str">
            <v>Soledad</v>
          </cell>
          <cell r="P1756">
            <v>0</v>
          </cell>
          <cell r="Q1756">
            <v>0</v>
          </cell>
          <cell r="R1756">
            <v>0</v>
          </cell>
          <cell r="T1756">
            <v>50</v>
          </cell>
          <cell r="U1756">
            <v>41990</v>
          </cell>
          <cell r="V1756">
            <v>0</v>
          </cell>
          <cell r="Y1756">
            <v>8690</v>
          </cell>
        </row>
        <row r="1757">
          <cell r="E1757">
            <v>11433</v>
          </cell>
          <cell r="F1757" t="str">
            <v>a - Entregado</v>
          </cell>
          <cell r="G1757" t="str">
            <v>13 12</v>
          </cell>
          <cell r="H1757">
            <v>41590</v>
          </cell>
          <cell r="I1757" t="str">
            <v>C</v>
          </cell>
          <cell r="J1757" t="str">
            <v>Natalia</v>
          </cell>
          <cell r="K1757">
            <v>0</v>
          </cell>
          <cell r="L1757">
            <v>1</v>
          </cell>
          <cell r="M1757">
            <v>0</v>
          </cell>
          <cell r="N1757">
            <v>49</v>
          </cell>
          <cell r="O1757" t="str">
            <v>Wendy</v>
          </cell>
          <cell r="P1757">
            <v>0</v>
          </cell>
          <cell r="Q1757">
            <v>0</v>
          </cell>
          <cell r="R1757">
            <v>0</v>
          </cell>
          <cell r="T1757">
            <v>49</v>
          </cell>
          <cell r="U1757">
            <v>41983</v>
          </cell>
          <cell r="V1757">
            <v>0</v>
          </cell>
          <cell r="Y1757">
            <v>5280</v>
          </cell>
        </row>
        <row r="1758">
          <cell r="E1758">
            <v>11434</v>
          </cell>
          <cell r="F1758" t="str">
            <v>a - Entregado</v>
          </cell>
          <cell r="G1758" t="str">
            <v>13 12</v>
          </cell>
          <cell r="H1758">
            <v>41634</v>
          </cell>
          <cell r="I1758" t="str">
            <v>C</v>
          </cell>
          <cell r="J1758" t="str">
            <v>Teresa Di Paola</v>
          </cell>
          <cell r="K1758">
            <v>0</v>
          </cell>
          <cell r="L1758">
            <v>1</v>
          </cell>
          <cell r="M1758">
            <v>0</v>
          </cell>
          <cell r="N1758">
            <v>48</v>
          </cell>
          <cell r="O1758" t="str">
            <v>Soledad</v>
          </cell>
          <cell r="P1758">
            <v>0</v>
          </cell>
          <cell r="Q1758">
            <v>0</v>
          </cell>
          <cell r="R1758">
            <v>0</v>
          </cell>
          <cell r="T1758">
            <v>48</v>
          </cell>
          <cell r="U1758">
            <v>41976</v>
          </cell>
          <cell r="V1758">
            <v>0</v>
          </cell>
          <cell r="Y1758">
            <v>1500</v>
          </cell>
        </row>
        <row r="1759">
          <cell r="E1759">
            <v>11435</v>
          </cell>
          <cell r="F1759" t="str">
            <v>a - Entregado</v>
          </cell>
          <cell r="G1759" t="str">
            <v>14 01</v>
          </cell>
          <cell r="H1759">
            <v>41649</v>
          </cell>
          <cell r="I1759" t="str">
            <v>C</v>
          </cell>
          <cell r="J1759" t="str">
            <v>Carlos Maria de Lavallaz</v>
          </cell>
          <cell r="K1759">
            <v>0</v>
          </cell>
          <cell r="L1759">
            <v>1</v>
          </cell>
          <cell r="M1759">
            <v>0</v>
          </cell>
          <cell r="N1759">
            <v>53</v>
          </cell>
          <cell r="O1759" t="str">
            <v>Soledad</v>
          </cell>
          <cell r="P1759">
            <v>0</v>
          </cell>
          <cell r="Q1759">
            <v>0</v>
          </cell>
          <cell r="R1759">
            <v>0</v>
          </cell>
          <cell r="T1759">
            <v>53</v>
          </cell>
          <cell r="U1759">
            <v>42011</v>
          </cell>
          <cell r="V1759">
            <v>0</v>
          </cell>
          <cell r="Y1759">
            <v>29000</v>
          </cell>
        </row>
        <row r="1760">
          <cell r="E1760">
            <v>11436</v>
          </cell>
          <cell r="F1760" t="str">
            <v>a - Entregado</v>
          </cell>
          <cell r="G1760" t="str">
            <v>14 02</v>
          </cell>
          <cell r="H1760">
            <v>41673</v>
          </cell>
          <cell r="I1760" t="str">
            <v>NC</v>
          </cell>
          <cell r="J1760" t="str">
            <v>Ruben de la fuente</v>
          </cell>
          <cell r="K1760">
            <v>0</v>
          </cell>
          <cell r="L1760">
            <v>1</v>
          </cell>
          <cell r="M1760">
            <v>0</v>
          </cell>
          <cell r="N1760">
            <v>5</v>
          </cell>
          <cell r="O1760" t="str">
            <v>Wendy</v>
          </cell>
          <cell r="P1760">
            <v>0</v>
          </cell>
          <cell r="Q1760">
            <v>0</v>
          </cell>
          <cell r="R1760">
            <v>0</v>
          </cell>
          <cell r="T1760">
            <v>5</v>
          </cell>
          <cell r="U1760">
            <v>41675</v>
          </cell>
          <cell r="V1760">
            <v>0</v>
          </cell>
          <cell r="Y1760">
            <v>18300</v>
          </cell>
        </row>
        <row r="1761">
          <cell r="E1761">
            <v>11437</v>
          </cell>
          <cell r="F1761" t="str">
            <v>d - Pendiente</v>
          </cell>
          <cell r="I1761" t="str">
            <v/>
          </cell>
          <cell r="J1761" t="str">
            <v>Romina Gonzalez</v>
          </cell>
          <cell r="K1761">
            <v>0</v>
          </cell>
          <cell r="L1761">
            <v>1</v>
          </cell>
          <cell r="M1761">
            <v>0</v>
          </cell>
          <cell r="N1761" t="str">
            <v>14 - 42</v>
          </cell>
          <cell r="O1761" t="str">
            <v>Wendy</v>
          </cell>
          <cell r="P1761">
            <v>0</v>
          </cell>
          <cell r="Q1761">
            <v>0</v>
          </cell>
          <cell r="R1761">
            <v>0</v>
          </cell>
          <cell r="T1761">
            <v>4</v>
          </cell>
          <cell r="U1761" t="e">
            <v>#VALUE!</v>
          </cell>
          <cell r="V1761">
            <v>0</v>
          </cell>
          <cell r="Y1761">
            <v>10000</v>
          </cell>
        </row>
        <row r="1762">
          <cell r="E1762">
            <v>11438</v>
          </cell>
          <cell r="F1762" t="str">
            <v>a - Entregado</v>
          </cell>
          <cell r="G1762" t="str">
            <v>14 01</v>
          </cell>
          <cell r="H1762">
            <v>41666</v>
          </cell>
          <cell r="I1762" t="str">
            <v>NC</v>
          </cell>
          <cell r="J1762" t="str">
            <v>Soledad Diez</v>
          </cell>
          <cell r="K1762">
            <v>0</v>
          </cell>
          <cell r="L1762">
            <v>1</v>
          </cell>
          <cell r="M1762">
            <v>0</v>
          </cell>
          <cell r="N1762">
            <v>4</v>
          </cell>
          <cell r="O1762" t="str">
            <v>Wendy</v>
          </cell>
          <cell r="P1762">
            <v>0</v>
          </cell>
          <cell r="Q1762">
            <v>0</v>
          </cell>
          <cell r="R1762">
            <v>0</v>
          </cell>
          <cell r="T1762">
            <v>4</v>
          </cell>
          <cell r="U1762">
            <v>41668</v>
          </cell>
          <cell r="V1762">
            <v>0</v>
          </cell>
          <cell r="Y1762">
            <v>25000</v>
          </cell>
        </row>
        <row r="1763">
          <cell r="E1763">
            <v>11439</v>
          </cell>
          <cell r="F1763" t="str">
            <v>a - Entregado</v>
          </cell>
          <cell r="G1763" t="str">
            <v>14 01</v>
          </cell>
          <cell r="H1763">
            <v>41659</v>
          </cell>
          <cell r="I1763" t="str">
            <v>NC</v>
          </cell>
          <cell r="J1763" t="str">
            <v>Mabel Rius</v>
          </cell>
          <cell r="K1763">
            <v>0</v>
          </cell>
          <cell r="L1763">
            <v>1</v>
          </cell>
          <cell r="M1763">
            <v>0</v>
          </cell>
          <cell r="N1763">
            <v>2</v>
          </cell>
          <cell r="O1763" t="str">
            <v>Soledad</v>
          </cell>
          <cell r="P1763">
            <v>0</v>
          </cell>
          <cell r="Q1763">
            <v>0</v>
          </cell>
          <cell r="R1763">
            <v>0</v>
          </cell>
          <cell r="T1763">
            <v>2</v>
          </cell>
          <cell r="U1763">
            <v>41654</v>
          </cell>
          <cell r="V1763">
            <v>0</v>
          </cell>
          <cell r="Y1763">
            <v>22600</v>
          </cell>
        </row>
        <row r="1764">
          <cell r="E1764">
            <v>11440</v>
          </cell>
          <cell r="F1764" t="str">
            <v>a - Entregado</v>
          </cell>
          <cell r="G1764" t="str">
            <v>14 01</v>
          </cell>
          <cell r="H1764">
            <v>41642</v>
          </cell>
          <cell r="I1764" t="str">
            <v>C</v>
          </cell>
          <cell r="J1764" t="str">
            <v>Stella Iurcovich</v>
          </cell>
          <cell r="K1764">
            <v>0</v>
          </cell>
          <cell r="L1764">
            <v>1</v>
          </cell>
          <cell r="M1764">
            <v>0</v>
          </cell>
          <cell r="N1764">
            <v>53</v>
          </cell>
          <cell r="O1764" t="str">
            <v>Wendy</v>
          </cell>
          <cell r="P1764">
            <v>0</v>
          </cell>
          <cell r="Q1764">
            <v>0</v>
          </cell>
          <cell r="R1764">
            <v>0</v>
          </cell>
          <cell r="T1764">
            <v>53</v>
          </cell>
          <cell r="U1764">
            <v>42011</v>
          </cell>
          <cell r="V1764">
            <v>0</v>
          </cell>
          <cell r="Y1764">
            <v>15000</v>
          </cell>
        </row>
        <row r="1765">
          <cell r="E1765">
            <v>11441</v>
          </cell>
          <cell r="F1765" t="str">
            <v>a - Entregado</v>
          </cell>
          <cell r="G1765" t="str">
            <v>14 01</v>
          </cell>
          <cell r="H1765">
            <v>41659</v>
          </cell>
          <cell r="I1765" t="str">
            <v>C</v>
          </cell>
          <cell r="J1765" t="str">
            <v>Fernanda Antoniak</v>
          </cell>
          <cell r="K1765">
            <v>0</v>
          </cell>
          <cell r="L1765">
            <v>1</v>
          </cell>
          <cell r="M1765">
            <v>0</v>
          </cell>
          <cell r="N1765">
            <v>3</v>
          </cell>
          <cell r="O1765" t="str">
            <v>Wendy</v>
          </cell>
          <cell r="P1765">
            <v>0</v>
          </cell>
          <cell r="Q1765">
            <v>0</v>
          </cell>
          <cell r="R1765">
            <v>0</v>
          </cell>
          <cell r="T1765">
            <v>3</v>
          </cell>
          <cell r="U1765">
            <v>41661</v>
          </cell>
          <cell r="V1765">
            <v>0</v>
          </cell>
          <cell r="Y1765">
            <v>25000</v>
          </cell>
        </row>
        <row r="1766">
          <cell r="E1766">
            <v>11442</v>
          </cell>
          <cell r="F1766" t="str">
            <v>a - Entregado</v>
          </cell>
          <cell r="G1766" t="str">
            <v>13 11</v>
          </cell>
          <cell r="H1766">
            <v>41601</v>
          </cell>
          <cell r="I1766" t="str">
            <v>C</v>
          </cell>
          <cell r="J1766" t="str">
            <v>Rosario Garcia</v>
          </cell>
          <cell r="K1766">
            <v>0</v>
          </cell>
          <cell r="L1766">
            <v>1</v>
          </cell>
          <cell r="M1766">
            <v>0</v>
          </cell>
          <cell r="N1766">
            <v>47</v>
          </cell>
          <cell r="O1766" t="str">
            <v>Wendy</v>
          </cell>
          <cell r="P1766">
            <v>0</v>
          </cell>
          <cell r="Q1766">
            <v>0</v>
          </cell>
          <cell r="R1766">
            <v>0</v>
          </cell>
          <cell r="T1766">
            <v>47</v>
          </cell>
          <cell r="U1766">
            <v>41969</v>
          </cell>
          <cell r="V1766">
            <v>0</v>
          </cell>
          <cell r="Y1766">
            <v>1760</v>
          </cell>
        </row>
        <row r="1767">
          <cell r="E1767">
            <v>11443</v>
          </cell>
          <cell r="F1767" t="str">
            <v>h - Anulado</v>
          </cell>
          <cell r="G1767" t="str">
            <v>14 01</v>
          </cell>
          <cell r="I1767" t="str">
            <v>Anulado</v>
          </cell>
          <cell r="J1767" t="str">
            <v>Victoria Molinete (Anulado)</v>
          </cell>
          <cell r="K1767">
            <v>-100</v>
          </cell>
          <cell r="L1767">
            <v>0</v>
          </cell>
          <cell r="M1767">
            <v>0</v>
          </cell>
          <cell r="N1767">
            <v>4</v>
          </cell>
          <cell r="O1767" t="str">
            <v>Soledad</v>
          </cell>
          <cell r="P1767">
            <v>0</v>
          </cell>
          <cell r="Q1767">
            <v>0</v>
          </cell>
          <cell r="R1767">
            <v>0</v>
          </cell>
          <cell r="T1767">
            <v>4</v>
          </cell>
          <cell r="U1767">
            <v>41668</v>
          </cell>
          <cell r="V1767">
            <v>0</v>
          </cell>
          <cell r="Y1767">
            <v>0</v>
          </cell>
        </row>
        <row r="1768">
          <cell r="E1768">
            <v>11444</v>
          </cell>
          <cell r="F1768" t="str">
            <v>a - Entregado</v>
          </cell>
          <cell r="G1768" t="str">
            <v>13 12</v>
          </cell>
          <cell r="H1768">
            <v>41638</v>
          </cell>
          <cell r="I1768" t="str">
            <v>&lt;30</v>
          </cell>
          <cell r="J1768" t="str">
            <v>Adriana Mancella</v>
          </cell>
          <cell r="K1768">
            <v>0</v>
          </cell>
          <cell r="L1768">
            <v>1</v>
          </cell>
          <cell r="M1768">
            <v>0</v>
          </cell>
          <cell r="N1768">
            <v>51</v>
          </cell>
          <cell r="O1768" t="str">
            <v>Wendy</v>
          </cell>
          <cell r="P1768">
            <v>0</v>
          </cell>
          <cell r="Q1768">
            <v>0</v>
          </cell>
          <cell r="R1768">
            <v>0</v>
          </cell>
          <cell r="T1768">
            <v>51</v>
          </cell>
          <cell r="U1768">
            <v>41997</v>
          </cell>
          <cell r="V1768">
            <v>0</v>
          </cell>
          <cell r="Y1768">
            <v>20000</v>
          </cell>
        </row>
        <row r="1769">
          <cell r="E1769">
            <v>11445</v>
          </cell>
          <cell r="F1769" t="str">
            <v>h - Anulado</v>
          </cell>
          <cell r="G1769" t="str">
            <v>14 02</v>
          </cell>
          <cell r="I1769" t="str">
            <v>Anulado</v>
          </cell>
          <cell r="J1769" t="str">
            <v>Andrea Olenchuk (ANULADO)</v>
          </cell>
          <cell r="K1769">
            <v>-200</v>
          </cell>
          <cell r="L1769">
            <v>0</v>
          </cell>
          <cell r="M1769">
            <v>0</v>
          </cell>
          <cell r="N1769">
            <v>9</v>
          </cell>
          <cell r="O1769" t="str">
            <v>Soledad</v>
          </cell>
          <cell r="P1769">
            <v>0</v>
          </cell>
          <cell r="Q1769">
            <v>0</v>
          </cell>
          <cell r="R1769">
            <v>0</v>
          </cell>
          <cell r="T1769">
            <v>2</v>
          </cell>
          <cell r="U1769">
            <v>41703</v>
          </cell>
          <cell r="V1769">
            <v>0</v>
          </cell>
          <cell r="Y1769">
            <v>0</v>
          </cell>
        </row>
        <row r="1770">
          <cell r="E1770">
            <v>11446</v>
          </cell>
          <cell r="F1770" t="str">
            <v>a - Entregado</v>
          </cell>
          <cell r="G1770" t="str">
            <v>14 01</v>
          </cell>
          <cell r="H1770">
            <v>41647</v>
          </cell>
          <cell r="I1770" t="str">
            <v>&lt;30</v>
          </cell>
          <cell r="J1770" t="str">
            <v>Andrea Dodero</v>
          </cell>
          <cell r="K1770">
            <v>0</v>
          </cell>
          <cell r="L1770">
            <v>1</v>
          </cell>
          <cell r="M1770">
            <v>0</v>
          </cell>
          <cell r="N1770">
            <v>52</v>
          </cell>
          <cell r="O1770" t="str">
            <v>Wendy</v>
          </cell>
          <cell r="P1770">
            <v>0</v>
          </cell>
          <cell r="Q1770">
            <v>0</v>
          </cell>
          <cell r="R1770">
            <v>0</v>
          </cell>
          <cell r="T1770">
            <v>52</v>
          </cell>
          <cell r="U1770">
            <v>42004</v>
          </cell>
          <cell r="V1770">
            <v>0</v>
          </cell>
          <cell r="Y1770">
            <v>20500</v>
          </cell>
        </row>
        <row r="1771">
          <cell r="E1771">
            <v>11447</v>
          </cell>
          <cell r="F1771" t="str">
            <v>a - Entregado</v>
          </cell>
          <cell r="G1771" t="str">
            <v>14 01</v>
          </cell>
          <cell r="H1771">
            <v>41643</v>
          </cell>
          <cell r="I1771" t="str">
            <v>NC</v>
          </cell>
          <cell r="J1771" t="str">
            <v>Daniela Caminiti</v>
          </cell>
          <cell r="K1771">
            <v>0</v>
          </cell>
          <cell r="L1771">
            <v>1</v>
          </cell>
          <cell r="M1771">
            <v>0</v>
          </cell>
          <cell r="N1771">
            <v>52</v>
          </cell>
          <cell r="O1771" t="str">
            <v>Wendy</v>
          </cell>
          <cell r="P1771">
            <v>0</v>
          </cell>
          <cell r="Q1771">
            <v>0</v>
          </cell>
          <cell r="R1771">
            <v>0</v>
          </cell>
          <cell r="T1771">
            <v>52</v>
          </cell>
          <cell r="U1771">
            <v>42004</v>
          </cell>
          <cell r="V1771">
            <v>0</v>
          </cell>
          <cell r="Y1771">
            <v>55000</v>
          </cell>
        </row>
        <row r="1772">
          <cell r="E1772">
            <v>11448</v>
          </cell>
          <cell r="F1772" t="str">
            <v>a - Entregado</v>
          </cell>
          <cell r="G1772" t="str">
            <v>14 05</v>
          </cell>
          <cell r="H1772">
            <v>41789</v>
          </cell>
          <cell r="I1772" t="str">
            <v>&lt;14</v>
          </cell>
          <cell r="J1772" t="str">
            <v>Hernan Rodriguez / Celeste</v>
          </cell>
          <cell r="K1772">
            <v>165.90000000000146</v>
          </cell>
          <cell r="L1772">
            <v>0.99551621621621622</v>
          </cell>
          <cell r="M1772">
            <v>0</v>
          </cell>
          <cell r="N1772">
            <v>22</v>
          </cell>
          <cell r="O1772" t="str">
            <v>Wendy</v>
          </cell>
          <cell r="P1772">
            <v>0</v>
          </cell>
          <cell r="Q1772">
            <v>0</v>
          </cell>
          <cell r="R1772">
            <v>0</v>
          </cell>
          <cell r="T1772">
            <v>5</v>
          </cell>
          <cell r="U1772">
            <v>41794</v>
          </cell>
          <cell r="V1772">
            <v>0</v>
          </cell>
          <cell r="Y1772">
            <v>37000</v>
          </cell>
        </row>
        <row r="1773">
          <cell r="E1773">
            <v>11449</v>
          </cell>
          <cell r="F1773" t="str">
            <v>a - Entregado</v>
          </cell>
          <cell r="G1773" t="str">
            <v>14 01</v>
          </cell>
          <cell r="H1773">
            <v>41666</v>
          </cell>
          <cell r="I1773" t="str">
            <v>&lt;30</v>
          </cell>
          <cell r="J1773" t="str">
            <v>Marcelo Kozak</v>
          </cell>
          <cell r="K1773">
            <v>0</v>
          </cell>
          <cell r="L1773">
            <v>1</v>
          </cell>
          <cell r="M1773">
            <v>0</v>
          </cell>
          <cell r="N1773">
            <v>2</v>
          </cell>
          <cell r="O1773" t="str">
            <v>Soledad</v>
          </cell>
          <cell r="P1773">
            <v>0</v>
          </cell>
          <cell r="Q1773">
            <v>0</v>
          </cell>
          <cell r="R1773">
            <v>0</v>
          </cell>
          <cell r="T1773">
            <v>2</v>
          </cell>
          <cell r="U1773">
            <v>41654</v>
          </cell>
          <cell r="V1773">
            <v>0</v>
          </cell>
          <cell r="Y1773">
            <v>22500</v>
          </cell>
        </row>
        <row r="1774">
          <cell r="E1774">
            <v>11450</v>
          </cell>
          <cell r="F1774" t="str">
            <v>h - Anulado</v>
          </cell>
          <cell r="G1774" t="str">
            <v>13 11</v>
          </cell>
          <cell r="I1774" t="str">
            <v>Anulado</v>
          </cell>
          <cell r="J1774" t="str">
            <v>anulado</v>
          </cell>
          <cell r="K1774">
            <v>0</v>
          </cell>
          <cell r="L1774">
            <v>0</v>
          </cell>
          <cell r="M1774">
            <v>0</v>
          </cell>
          <cell r="N1774">
            <v>48</v>
          </cell>
          <cell r="O1774">
            <v>0</v>
          </cell>
          <cell r="P1774">
            <v>0</v>
          </cell>
          <cell r="Q1774">
            <v>0</v>
          </cell>
          <cell r="R1774">
            <v>0</v>
          </cell>
          <cell r="T1774">
            <v>48</v>
          </cell>
          <cell r="U1774">
            <v>41976</v>
          </cell>
          <cell r="V1774">
            <v>0</v>
          </cell>
          <cell r="Y1774">
            <v>0</v>
          </cell>
        </row>
        <row r="1775">
          <cell r="E1775">
            <v>11451</v>
          </cell>
          <cell r="F1775" t="str">
            <v>a - Entregado</v>
          </cell>
          <cell r="G1775" t="str">
            <v>13 11</v>
          </cell>
          <cell r="H1775">
            <v>41608</v>
          </cell>
          <cell r="I1775" t="str">
            <v>C</v>
          </cell>
          <cell r="J1775" t="str">
            <v>Asociacion civil de puericultura</v>
          </cell>
          <cell r="K1775">
            <v>0</v>
          </cell>
          <cell r="L1775">
            <v>1</v>
          </cell>
          <cell r="M1775">
            <v>0</v>
          </cell>
          <cell r="N1775">
            <v>48</v>
          </cell>
          <cell r="O1775" t="str">
            <v>Adrian</v>
          </cell>
          <cell r="P1775">
            <v>0</v>
          </cell>
          <cell r="Q1775">
            <v>0</v>
          </cell>
          <cell r="R1775">
            <v>0</v>
          </cell>
          <cell r="T1775">
            <v>48</v>
          </cell>
          <cell r="U1775">
            <v>41976</v>
          </cell>
          <cell r="V1775">
            <v>0</v>
          </cell>
          <cell r="Y1775">
            <v>5155</v>
          </cell>
        </row>
        <row r="1776">
          <cell r="E1776">
            <v>11452</v>
          </cell>
          <cell r="F1776" t="str">
            <v>a - Entregado</v>
          </cell>
          <cell r="G1776" t="str">
            <v>13 12</v>
          </cell>
          <cell r="H1776">
            <v>41613</v>
          </cell>
          <cell r="I1776" t="str">
            <v>C</v>
          </cell>
          <cell r="J1776" t="str">
            <v>Erika Lars Stickilng</v>
          </cell>
          <cell r="K1776">
            <v>0</v>
          </cell>
          <cell r="L1776">
            <v>1</v>
          </cell>
          <cell r="M1776">
            <v>0</v>
          </cell>
          <cell r="N1776">
            <v>48</v>
          </cell>
          <cell r="O1776" t="str">
            <v>Wendy</v>
          </cell>
          <cell r="P1776">
            <v>0</v>
          </cell>
          <cell r="Q1776">
            <v>0</v>
          </cell>
          <cell r="R1776">
            <v>0</v>
          </cell>
          <cell r="T1776">
            <v>48</v>
          </cell>
          <cell r="U1776">
            <v>41976</v>
          </cell>
          <cell r="V1776">
            <v>0</v>
          </cell>
          <cell r="Y1776">
            <v>26170</v>
          </cell>
        </row>
        <row r="1777">
          <cell r="E1777">
            <v>11453</v>
          </cell>
          <cell r="F1777" t="str">
            <v>a - Entregado</v>
          </cell>
          <cell r="G1777" t="str">
            <v>13 12</v>
          </cell>
          <cell r="H1777">
            <v>41613</v>
          </cell>
          <cell r="I1777" t="str">
            <v>C</v>
          </cell>
          <cell r="J1777" t="str">
            <v>Oulet</v>
          </cell>
          <cell r="K1777">
            <v>0</v>
          </cell>
          <cell r="L1777">
            <v>1</v>
          </cell>
          <cell r="M1777">
            <v>0</v>
          </cell>
          <cell r="N1777">
            <v>48</v>
          </cell>
          <cell r="O1777" t="str">
            <v>Adrian</v>
          </cell>
          <cell r="P1777">
            <v>0</v>
          </cell>
          <cell r="Q1777">
            <v>0</v>
          </cell>
          <cell r="R1777">
            <v>0</v>
          </cell>
          <cell r="T1777">
            <v>48</v>
          </cell>
          <cell r="U1777">
            <v>41976</v>
          </cell>
          <cell r="V1777">
            <v>0</v>
          </cell>
          <cell r="Y1777">
            <v>300</v>
          </cell>
        </row>
        <row r="1778">
          <cell r="E1778">
            <v>11454</v>
          </cell>
          <cell r="F1778" t="str">
            <v>h - Anulado</v>
          </cell>
          <cell r="G1778" t="str">
            <v>13 11</v>
          </cell>
          <cell r="I1778" t="str">
            <v>Anulado</v>
          </cell>
          <cell r="J1778" t="str">
            <v>Anulado</v>
          </cell>
          <cell r="K1778">
            <v>0</v>
          </cell>
          <cell r="L1778">
            <v>0</v>
          </cell>
          <cell r="M1778">
            <v>0</v>
          </cell>
          <cell r="N1778">
            <v>48</v>
          </cell>
          <cell r="O1778">
            <v>0</v>
          </cell>
          <cell r="P1778">
            <v>0</v>
          </cell>
          <cell r="Q1778">
            <v>0</v>
          </cell>
          <cell r="R1778">
            <v>0</v>
          </cell>
          <cell r="T1778">
            <v>48</v>
          </cell>
          <cell r="U1778">
            <v>41976</v>
          </cell>
          <cell r="V1778">
            <v>0</v>
          </cell>
          <cell r="Y1778">
            <v>0</v>
          </cell>
        </row>
        <row r="1779">
          <cell r="E1779">
            <v>11455</v>
          </cell>
          <cell r="F1779" t="str">
            <v>a - Entregado</v>
          </cell>
          <cell r="G1779" t="str">
            <v>14 01</v>
          </cell>
          <cell r="H1779">
            <v>41666</v>
          </cell>
          <cell r="I1779" t="str">
            <v>NC</v>
          </cell>
          <cell r="J1779" t="str">
            <v>Alejandra Grimaldi - Mario Rullani</v>
          </cell>
          <cell r="K1779">
            <v>0</v>
          </cell>
          <cell r="L1779">
            <v>1</v>
          </cell>
          <cell r="M1779">
            <v>0</v>
          </cell>
          <cell r="N1779">
            <v>52</v>
          </cell>
          <cell r="O1779" t="str">
            <v>Wendy</v>
          </cell>
          <cell r="P1779">
            <v>0</v>
          </cell>
          <cell r="Q1779">
            <v>0</v>
          </cell>
          <cell r="R1779">
            <v>0</v>
          </cell>
          <cell r="T1779">
            <v>52</v>
          </cell>
          <cell r="U1779">
            <v>42004</v>
          </cell>
          <cell r="V1779">
            <v>0</v>
          </cell>
          <cell r="Y1779">
            <v>42284</v>
          </cell>
        </row>
        <row r="1780">
          <cell r="E1780">
            <v>11456</v>
          </cell>
          <cell r="F1780" t="str">
            <v>a - Entregado</v>
          </cell>
          <cell r="G1780" t="str">
            <v>14 02</v>
          </cell>
          <cell r="H1780">
            <v>41684</v>
          </cell>
          <cell r="I1780" t="str">
            <v>&lt;21</v>
          </cell>
          <cell r="J1780" t="str">
            <v>Andrea Varela y Helena Ryzy</v>
          </cell>
          <cell r="K1780">
            <v>0</v>
          </cell>
          <cell r="L1780">
            <v>1</v>
          </cell>
          <cell r="M1780">
            <v>0</v>
          </cell>
          <cell r="N1780">
            <v>2</v>
          </cell>
          <cell r="O1780" t="str">
            <v>Soledad</v>
          </cell>
          <cell r="P1780">
            <v>0</v>
          </cell>
          <cell r="Q1780">
            <v>0</v>
          </cell>
          <cell r="R1780">
            <v>0</v>
          </cell>
          <cell r="T1780">
            <v>2</v>
          </cell>
          <cell r="U1780">
            <v>41654</v>
          </cell>
          <cell r="V1780">
            <v>0</v>
          </cell>
          <cell r="Y1780">
            <v>35000</v>
          </cell>
        </row>
        <row r="1781">
          <cell r="E1781">
            <v>11457</v>
          </cell>
          <cell r="F1781" t="str">
            <v>a - Entregado</v>
          </cell>
          <cell r="G1781" t="str">
            <v>14 03</v>
          </cell>
          <cell r="H1781">
            <v>41727</v>
          </cell>
          <cell r="I1781" t="str">
            <v>C</v>
          </cell>
          <cell r="J1781" t="str">
            <v>Ana Laura Scarabino</v>
          </cell>
          <cell r="K1781">
            <v>0</v>
          </cell>
          <cell r="L1781">
            <v>1</v>
          </cell>
          <cell r="M1781">
            <v>0</v>
          </cell>
          <cell r="N1781">
            <v>3</v>
          </cell>
          <cell r="O1781" t="str">
            <v>Soledad</v>
          </cell>
          <cell r="P1781">
            <v>0</v>
          </cell>
          <cell r="Q1781">
            <v>0</v>
          </cell>
          <cell r="R1781">
            <v>0</v>
          </cell>
          <cell r="T1781">
            <v>3</v>
          </cell>
          <cell r="U1781">
            <v>41661</v>
          </cell>
          <cell r="V1781">
            <v>0</v>
          </cell>
          <cell r="Y1781">
            <v>22900</v>
          </cell>
        </row>
        <row r="1782">
          <cell r="E1782">
            <v>11458</v>
          </cell>
          <cell r="F1782" t="str">
            <v>a - Entregado</v>
          </cell>
          <cell r="G1782" t="str">
            <v>14 01</v>
          </cell>
          <cell r="H1782">
            <v>41660</v>
          </cell>
          <cell r="I1782" t="str">
            <v>NC</v>
          </cell>
          <cell r="J1782" t="str">
            <v>Fernando estevez</v>
          </cell>
          <cell r="K1782">
            <v>0</v>
          </cell>
          <cell r="L1782">
            <v>1</v>
          </cell>
          <cell r="M1782">
            <v>0</v>
          </cell>
          <cell r="N1782">
            <v>53</v>
          </cell>
          <cell r="O1782" t="str">
            <v>Soledad/Wendy</v>
          </cell>
          <cell r="P1782" t="str">
            <v>B 6 - 222</v>
          </cell>
          <cell r="Q1782">
            <v>22200</v>
          </cell>
          <cell r="R1782">
            <v>0</v>
          </cell>
          <cell r="T1782">
            <v>53</v>
          </cell>
          <cell r="U1782">
            <v>42011</v>
          </cell>
          <cell r="V1782">
            <v>0</v>
          </cell>
          <cell r="Y1782">
            <v>22200</v>
          </cell>
        </row>
        <row r="1783">
          <cell r="E1783">
            <v>11459</v>
          </cell>
          <cell r="F1783" t="str">
            <v>a - Entregado</v>
          </cell>
          <cell r="G1783" t="str">
            <v>14 01</v>
          </cell>
          <cell r="H1783">
            <v>41660</v>
          </cell>
          <cell r="I1783" t="str">
            <v>C</v>
          </cell>
          <cell r="J1783" t="str">
            <v>Emiliano Sarasola</v>
          </cell>
          <cell r="K1783">
            <v>0</v>
          </cell>
          <cell r="L1783">
            <v>1</v>
          </cell>
          <cell r="M1783">
            <v>0</v>
          </cell>
          <cell r="N1783">
            <v>2</v>
          </cell>
          <cell r="O1783" t="str">
            <v>Soledad</v>
          </cell>
          <cell r="P1783">
            <v>0</v>
          </cell>
          <cell r="Q1783">
            <v>0</v>
          </cell>
          <cell r="R1783">
            <v>0</v>
          </cell>
          <cell r="T1783">
            <v>2</v>
          </cell>
          <cell r="U1783">
            <v>41654</v>
          </cell>
          <cell r="V1783">
            <v>0</v>
          </cell>
          <cell r="Y1783">
            <v>1760</v>
          </cell>
        </row>
        <row r="1784">
          <cell r="E1784">
            <v>11460</v>
          </cell>
          <cell r="F1784" t="str">
            <v>h - Anulado</v>
          </cell>
          <cell r="G1784" t="str">
            <v>13 12</v>
          </cell>
          <cell r="I1784" t="str">
            <v>Anulado</v>
          </cell>
          <cell r="J1784" t="str">
            <v>Marcela Fraga</v>
          </cell>
          <cell r="K1784">
            <v>0</v>
          </cell>
          <cell r="L1784">
            <v>0</v>
          </cell>
          <cell r="M1784">
            <v>0</v>
          </cell>
          <cell r="N1784">
            <v>54</v>
          </cell>
          <cell r="O1784" t="str">
            <v>Soledad/Wendy</v>
          </cell>
          <cell r="P1784">
            <v>0</v>
          </cell>
          <cell r="Q1784">
            <v>0</v>
          </cell>
          <cell r="R1784">
            <v>0</v>
          </cell>
          <cell r="T1784">
            <v>54</v>
          </cell>
          <cell r="U1784">
            <v>42018</v>
          </cell>
          <cell r="V1784">
            <v>0</v>
          </cell>
          <cell r="Y1784">
            <v>0</v>
          </cell>
        </row>
        <row r="1785">
          <cell r="E1785">
            <v>11461</v>
          </cell>
          <cell r="F1785" t="str">
            <v>h - Anulado</v>
          </cell>
          <cell r="G1785" t="str">
            <v>14 01</v>
          </cell>
          <cell r="I1785" t="str">
            <v>Anulado</v>
          </cell>
          <cell r="J1785" t="str">
            <v>Anulado</v>
          </cell>
          <cell r="K1785">
            <v>0</v>
          </cell>
          <cell r="L1785">
            <v>0</v>
          </cell>
          <cell r="M1785">
            <v>0</v>
          </cell>
          <cell r="N1785">
            <v>49</v>
          </cell>
          <cell r="O1785">
            <v>0</v>
          </cell>
          <cell r="P1785">
            <v>0</v>
          </cell>
          <cell r="Q1785">
            <v>0</v>
          </cell>
          <cell r="R1785">
            <v>0</v>
          </cell>
          <cell r="T1785">
            <v>49</v>
          </cell>
          <cell r="U1785">
            <v>41983</v>
          </cell>
          <cell r="V1785">
            <v>0</v>
          </cell>
          <cell r="Y1785">
            <v>0</v>
          </cell>
        </row>
        <row r="1786">
          <cell r="E1786">
            <v>11462</v>
          </cell>
          <cell r="F1786" t="str">
            <v>h - Anulado</v>
          </cell>
          <cell r="G1786" t="str">
            <v>14 01</v>
          </cell>
          <cell r="I1786" t="str">
            <v>Anulado</v>
          </cell>
          <cell r="J1786" t="str">
            <v>Anulado</v>
          </cell>
          <cell r="K1786">
            <v>0</v>
          </cell>
          <cell r="L1786">
            <v>0</v>
          </cell>
          <cell r="M1786">
            <v>0</v>
          </cell>
          <cell r="N1786">
            <v>49</v>
          </cell>
          <cell r="O1786">
            <v>0</v>
          </cell>
          <cell r="P1786">
            <v>0</v>
          </cell>
          <cell r="Q1786">
            <v>0</v>
          </cell>
          <cell r="R1786">
            <v>0</v>
          </cell>
          <cell r="T1786">
            <v>49</v>
          </cell>
          <cell r="U1786">
            <v>41983</v>
          </cell>
          <cell r="V1786">
            <v>0</v>
          </cell>
          <cell r="Y1786">
            <v>0</v>
          </cell>
        </row>
        <row r="1787">
          <cell r="E1787">
            <v>11463</v>
          </cell>
          <cell r="F1787" t="str">
            <v>a - Entregado</v>
          </cell>
          <cell r="G1787" t="str">
            <v>14 01</v>
          </cell>
          <cell r="H1787">
            <v>41666</v>
          </cell>
          <cell r="I1787" t="str">
            <v>NC</v>
          </cell>
          <cell r="J1787" t="str">
            <v>Susana Manak</v>
          </cell>
          <cell r="K1787">
            <v>0</v>
          </cell>
          <cell r="L1787">
            <v>1</v>
          </cell>
          <cell r="M1787">
            <v>0</v>
          </cell>
          <cell r="N1787">
            <v>3</v>
          </cell>
          <cell r="O1787" t="str">
            <v>Soledad/Wendy</v>
          </cell>
          <cell r="P1787">
            <v>0</v>
          </cell>
          <cell r="Q1787">
            <v>0</v>
          </cell>
          <cell r="R1787">
            <v>0</v>
          </cell>
          <cell r="T1787">
            <v>49</v>
          </cell>
          <cell r="U1787">
            <v>41661</v>
          </cell>
          <cell r="V1787">
            <v>0</v>
          </cell>
          <cell r="Y1787">
            <v>23000</v>
          </cell>
        </row>
        <row r="1788">
          <cell r="E1788">
            <v>11464</v>
          </cell>
          <cell r="F1788" t="str">
            <v>a - Entregado</v>
          </cell>
          <cell r="G1788" t="str">
            <v>14 01</v>
          </cell>
          <cell r="H1788">
            <v>41659</v>
          </cell>
          <cell r="I1788" t="str">
            <v>&lt;30</v>
          </cell>
          <cell r="J1788" t="str">
            <v>Alejandra Zir</v>
          </cell>
          <cell r="K1788">
            <v>0</v>
          </cell>
          <cell r="L1788">
            <v>1</v>
          </cell>
          <cell r="M1788">
            <v>0</v>
          </cell>
          <cell r="N1788">
            <v>3</v>
          </cell>
          <cell r="O1788">
            <v>0</v>
          </cell>
          <cell r="P1788">
            <v>0</v>
          </cell>
          <cell r="Q1788">
            <v>0</v>
          </cell>
          <cell r="R1788">
            <v>0</v>
          </cell>
          <cell r="T1788">
            <v>3</v>
          </cell>
          <cell r="U1788">
            <v>41661</v>
          </cell>
          <cell r="V1788">
            <v>0</v>
          </cell>
          <cell r="Y1788">
            <v>25300</v>
          </cell>
        </row>
        <row r="1789">
          <cell r="E1789">
            <v>11465</v>
          </cell>
          <cell r="F1789" t="str">
            <v>d - Pendiente</v>
          </cell>
          <cell r="I1789" t="str">
            <v/>
          </cell>
          <cell r="J1789" t="str">
            <v>Ariela Tobar</v>
          </cell>
          <cell r="K1789">
            <v>20932.23</v>
          </cell>
          <cell r="L1789">
            <v>0.55969225915018928</v>
          </cell>
          <cell r="M1789">
            <v>0</v>
          </cell>
          <cell r="N1789" t="str">
            <v>14 - 40</v>
          </cell>
          <cell r="O1789" t="str">
            <v>Soledad</v>
          </cell>
          <cell r="P1789">
            <v>0</v>
          </cell>
          <cell r="Q1789">
            <v>0</v>
          </cell>
          <cell r="R1789">
            <v>0</v>
          </cell>
          <cell r="T1789">
            <v>48</v>
          </cell>
          <cell r="U1789" t="e">
            <v>#VALUE!</v>
          </cell>
          <cell r="V1789">
            <v>20932.23</v>
          </cell>
          <cell r="Y1789">
            <v>47540</v>
          </cell>
        </row>
        <row r="1790">
          <cell r="E1790">
            <v>11466</v>
          </cell>
          <cell r="F1790" t="str">
            <v>h - Anulado</v>
          </cell>
          <cell r="G1790" t="str">
            <v>13 12</v>
          </cell>
          <cell r="I1790" t="str">
            <v>Anulado</v>
          </cell>
          <cell r="J1790" t="str">
            <v>Cristian Plaul (Anulado)</v>
          </cell>
          <cell r="K1790">
            <v>0</v>
          </cell>
          <cell r="L1790">
            <v>0</v>
          </cell>
          <cell r="M1790">
            <v>0</v>
          </cell>
          <cell r="N1790">
            <v>6</v>
          </cell>
          <cell r="O1790" t="str">
            <v>Soledad/Wendy</v>
          </cell>
          <cell r="P1790">
            <v>0</v>
          </cell>
          <cell r="Q1790">
            <v>0</v>
          </cell>
          <cell r="R1790">
            <v>0</v>
          </cell>
          <cell r="T1790">
            <v>6</v>
          </cell>
          <cell r="U1790">
            <v>41682</v>
          </cell>
          <cell r="V1790">
            <v>0</v>
          </cell>
          <cell r="Y1790">
            <v>0</v>
          </cell>
        </row>
        <row r="1791">
          <cell r="E1791">
            <v>11467</v>
          </cell>
          <cell r="F1791" t="str">
            <v>h - Anulado</v>
          </cell>
          <cell r="G1791" t="str">
            <v>13 12</v>
          </cell>
          <cell r="I1791" t="str">
            <v>Anulado</v>
          </cell>
          <cell r="J1791" t="str">
            <v>Mariela Wolf (Anulado)</v>
          </cell>
          <cell r="K1791">
            <v>-100</v>
          </cell>
          <cell r="L1791">
            <v>0</v>
          </cell>
          <cell r="M1791">
            <v>0</v>
          </cell>
          <cell r="N1791">
            <v>4</v>
          </cell>
          <cell r="O1791" t="str">
            <v>Wendy</v>
          </cell>
          <cell r="P1791">
            <v>0</v>
          </cell>
          <cell r="Q1791">
            <v>0</v>
          </cell>
          <cell r="R1791">
            <v>0</v>
          </cell>
          <cell r="T1791">
            <v>4</v>
          </cell>
          <cell r="U1791">
            <v>41668</v>
          </cell>
          <cell r="V1791">
            <v>0</v>
          </cell>
          <cell r="Y1791">
            <v>0</v>
          </cell>
        </row>
        <row r="1792">
          <cell r="E1792">
            <v>11468</v>
          </cell>
          <cell r="F1792" t="str">
            <v>a - Entregado</v>
          </cell>
          <cell r="G1792" t="str">
            <v>13 12</v>
          </cell>
          <cell r="H1792">
            <v>41619</v>
          </cell>
          <cell r="I1792" t="str">
            <v>C</v>
          </cell>
          <cell r="J1792" t="str">
            <v>Natacha Califano</v>
          </cell>
          <cell r="K1792">
            <v>0</v>
          </cell>
          <cell r="L1792">
            <v>1</v>
          </cell>
          <cell r="M1792">
            <v>0</v>
          </cell>
          <cell r="N1792">
            <v>49</v>
          </cell>
          <cell r="O1792" t="str">
            <v>Soledad</v>
          </cell>
          <cell r="P1792">
            <v>0</v>
          </cell>
          <cell r="Q1792">
            <v>0</v>
          </cell>
          <cell r="R1792">
            <v>0</v>
          </cell>
          <cell r="T1792">
            <v>49</v>
          </cell>
          <cell r="U1792">
            <v>41983</v>
          </cell>
          <cell r="V1792">
            <v>0</v>
          </cell>
          <cell r="Y1792">
            <v>4800</v>
          </cell>
        </row>
        <row r="1793">
          <cell r="E1793">
            <v>11469</v>
          </cell>
          <cell r="F1793" t="str">
            <v>a - Entregado</v>
          </cell>
          <cell r="G1793" t="str">
            <v>14 01</v>
          </cell>
          <cell r="H1793">
            <v>41656</v>
          </cell>
          <cell r="I1793" t="str">
            <v>&lt;30</v>
          </cell>
          <cell r="J1793" t="str">
            <v>Monica Diez</v>
          </cell>
          <cell r="K1793">
            <v>0</v>
          </cell>
          <cell r="L1793">
            <v>1</v>
          </cell>
          <cell r="M1793">
            <v>0</v>
          </cell>
          <cell r="N1793">
            <v>1</v>
          </cell>
          <cell r="O1793" t="str">
            <v>Wendy</v>
          </cell>
          <cell r="P1793">
            <v>0</v>
          </cell>
          <cell r="Q1793">
            <v>0</v>
          </cell>
          <cell r="R1793">
            <v>0</v>
          </cell>
          <cell r="T1793">
            <v>1</v>
          </cell>
          <cell r="U1793">
            <v>41647</v>
          </cell>
          <cell r="V1793">
            <v>0</v>
          </cell>
          <cell r="Y1793">
            <v>13000</v>
          </cell>
        </row>
        <row r="1794">
          <cell r="E1794">
            <v>11470</v>
          </cell>
          <cell r="F1794" t="str">
            <v>a - Entregado</v>
          </cell>
          <cell r="G1794" t="str">
            <v>14 03</v>
          </cell>
          <cell r="H1794">
            <v>41717</v>
          </cell>
          <cell r="I1794" t="str">
            <v>NC</v>
          </cell>
          <cell r="J1794" t="str">
            <v>Liliana Guarna</v>
          </cell>
          <cell r="K1794">
            <v>-7</v>
          </cell>
          <cell r="L1794">
            <v>1.0002945756007238</v>
          </cell>
          <cell r="M1794">
            <v>0</v>
          </cell>
          <cell r="N1794">
            <v>5</v>
          </cell>
          <cell r="O1794" t="str">
            <v>Wendy</v>
          </cell>
          <cell r="P1794">
            <v>0</v>
          </cell>
          <cell r="Q1794">
            <v>0</v>
          </cell>
          <cell r="R1794">
            <v>0</v>
          </cell>
          <cell r="T1794">
            <v>5</v>
          </cell>
          <cell r="U1794">
            <v>41675</v>
          </cell>
          <cell r="V1794">
            <v>0</v>
          </cell>
          <cell r="Y1794">
            <v>23763</v>
          </cell>
        </row>
        <row r="1795">
          <cell r="E1795">
            <v>11471</v>
          </cell>
          <cell r="F1795" t="str">
            <v>a - Entregado</v>
          </cell>
          <cell r="G1795" t="str">
            <v>14 01</v>
          </cell>
          <cell r="H1795">
            <v>41653</v>
          </cell>
          <cell r="I1795" t="str">
            <v>C</v>
          </cell>
          <cell r="J1795" t="str">
            <v>Paula Casseta</v>
          </cell>
          <cell r="K1795">
            <v>0</v>
          </cell>
          <cell r="L1795">
            <v>1</v>
          </cell>
          <cell r="M1795">
            <v>0</v>
          </cell>
          <cell r="N1795">
            <v>1</v>
          </cell>
          <cell r="O1795" t="str">
            <v>Soledad/Wendy</v>
          </cell>
          <cell r="P1795">
            <v>0</v>
          </cell>
          <cell r="Q1795">
            <v>0</v>
          </cell>
          <cell r="R1795">
            <v>0</v>
          </cell>
          <cell r="T1795">
            <v>1</v>
          </cell>
          <cell r="U1795">
            <v>41647</v>
          </cell>
          <cell r="V1795">
            <v>0</v>
          </cell>
          <cell r="Y1795">
            <v>5500</v>
          </cell>
        </row>
        <row r="1796">
          <cell r="E1796">
            <v>11472</v>
          </cell>
          <cell r="F1796" t="str">
            <v>a - Entregado</v>
          </cell>
          <cell r="G1796" t="str">
            <v>13 12</v>
          </cell>
          <cell r="H1796">
            <v>41634</v>
          </cell>
          <cell r="I1796" t="str">
            <v>C</v>
          </cell>
          <cell r="J1796" t="str">
            <v>Julia Tramotola</v>
          </cell>
          <cell r="K1796">
            <v>0</v>
          </cell>
          <cell r="L1796">
            <v>1</v>
          </cell>
          <cell r="M1796">
            <v>0</v>
          </cell>
          <cell r="N1796">
            <v>51</v>
          </cell>
          <cell r="O1796" t="str">
            <v>Wendy</v>
          </cell>
          <cell r="P1796">
            <v>0</v>
          </cell>
          <cell r="Q1796">
            <v>0</v>
          </cell>
          <cell r="R1796">
            <v>0</v>
          </cell>
          <cell r="T1796">
            <v>51</v>
          </cell>
          <cell r="U1796">
            <v>41997</v>
          </cell>
          <cell r="V1796">
            <v>0</v>
          </cell>
          <cell r="Y1796">
            <v>1500</v>
          </cell>
        </row>
        <row r="1797">
          <cell r="E1797">
            <v>11473</v>
          </cell>
          <cell r="F1797" t="str">
            <v>a - Entregado</v>
          </cell>
          <cell r="G1797" t="str">
            <v>14 01</v>
          </cell>
          <cell r="H1797">
            <v>41649</v>
          </cell>
          <cell r="I1797" t="str">
            <v>NC</v>
          </cell>
          <cell r="J1797" t="str">
            <v>Martin Milman</v>
          </cell>
          <cell r="K1797">
            <v>0</v>
          </cell>
          <cell r="L1797">
            <v>1</v>
          </cell>
          <cell r="M1797">
            <v>0</v>
          </cell>
          <cell r="N1797">
            <v>52</v>
          </cell>
          <cell r="O1797" t="str">
            <v>Wendy</v>
          </cell>
          <cell r="P1797">
            <v>0</v>
          </cell>
          <cell r="Q1797">
            <v>0</v>
          </cell>
          <cell r="R1797">
            <v>0</v>
          </cell>
          <cell r="T1797">
            <v>52</v>
          </cell>
          <cell r="U1797">
            <v>42004</v>
          </cell>
          <cell r="V1797">
            <v>0</v>
          </cell>
          <cell r="Y1797">
            <v>19000</v>
          </cell>
        </row>
        <row r="1798">
          <cell r="E1798">
            <v>11474</v>
          </cell>
          <cell r="F1798" t="str">
            <v>a - Entregado</v>
          </cell>
          <cell r="G1798" t="str">
            <v>14 01</v>
          </cell>
          <cell r="H1798">
            <v>41649</v>
          </cell>
          <cell r="I1798" t="str">
            <v>C</v>
          </cell>
          <cell r="J1798" t="str">
            <v>Carlos de Lavallaz</v>
          </cell>
          <cell r="K1798">
            <v>0</v>
          </cell>
          <cell r="L1798">
            <v>1</v>
          </cell>
          <cell r="M1798">
            <v>0</v>
          </cell>
          <cell r="N1798">
            <v>52</v>
          </cell>
          <cell r="O1798" t="str">
            <v>Wendy</v>
          </cell>
          <cell r="P1798">
            <v>0</v>
          </cell>
          <cell r="Q1798">
            <v>0</v>
          </cell>
          <cell r="R1798">
            <v>0</v>
          </cell>
          <cell r="T1798">
            <v>52</v>
          </cell>
          <cell r="U1798">
            <v>42004</v>
          </cell>
          <cell r="V1798">
            <v>0</v>
          </cell>
          <cell r="Y1798">
            <v>2400</v>
          </cell>
        </row>
        <row r="1799">
          <cell r="E1799">
            <v>11475</v>
          </cell>
          <cell r="F1799" t="str">
            <v>a - Entregado</v>
          </cell>
          <cell r="G1799" t="str">
            <v>14 01</v>
          </cell>
          <cell r="H1799">
            <v>41647</v>
          </cell>
          <cell r="I1799" t="str">
            <v>C</v>
          </cell>
          <cell r="J1799" t="str">
            <v>Marina Korzin</v>
          </cell>
          <cell r="K1799">
            <v>1700</v>
          </cell>
          <cell r="L1799">
            <v>0</v>
          </cell>
          <cell r="M1799">
            <v>0</v>
          </cell>
          <cell r="N1799">
            <v>52</v>
          </cell>
          <cell r="O1799" t="str">
            <v>Wendy</v>
          </cell>
          <cell r="P1799">
            <v>0</v>
          </cell>
          <cell r="Q1799">
            <v>0</v>
          </cell>
          <cell r="R1799">
            <v>0</v>
          </cell>
          <cell r="T1799">
            <v>52</v>
          </cell>
          <cell r="U1799">
            <v>42004</v>
          </cell>
          <cell r="V1799">
            <v>0</v>
          </cell>
          <cell r="Y1799">
            <v>1700</v>
          </cell>
        </row>
        <row r="1800">
          <cell r="E1800">
            <v>11476</v>
          </cell>
          <cell r="F1800" t="str">
            <v>a - Entregado</v>
          </cell>
          <cell r="G1800" t="str">
            <v>14 01</v>
          </cell>
          <cell r="H1800">
            <v>41643</v>
          </cell>
          <cell r="I1800" t="str">
            <v>C</v>
          </cell>
          <cell r="J1800" t="str">
            <v>Gabriela Andrada</v>
          </cell>
          <cell r="K1800">
            <v>0</v>
          </cell>
          <cell r="L1800">
            <v>1</v>
          </cell>
          <cell r="M1800">
            <v>0</v>
          </cell>
          <cell r="N1800">
            <v>52</v>
          </cell>
          <cell r="O1800" t="str">
            <v>Soledad</v>
          </cell>
          <cell r="P1800">
            <v>0</v>
          </cell>
          <cell r="Q1800">
            <v>0</v>
          </cell>
          <cell r="R1800">
            <v>0</v>
          </cell>
          <cell r="T1800">
            <v>52</v>
          </cell>
          <cell r="U1800">
            <v>42004</v>
          </cell>
          <cell r="V1800">
            <v>0</v>
          </cell>
          <cell r="Y1800">
            <v>1760</v>
          </cell>
        </row>
        <row r="1801">
          <cell r="E1801">
            <v>11477</v>
          </cell>
          <cell r="F1801" t="str">
            <v>a - Entregado</v>
          </cell>
          <cell r="G1801" t="str">
            <v>14 01</v>
          </cell>
          <cell r="H1801">
            <v>41647</v>
          </cell>
          <cell r="I1801" t="str">
            <v>C</v>
          </cell>
          <cell r="J1801" t="str">
            <v>Monica Petruzzo</v>
          </cell>
          <cell r="K1801">
            <v>-1100</v>
          </cell>
          <cell r="L1801">
            <v>1.625</v>
          </cell>
          <cell r="M1801">
            <v>0</v>
          </cell>
          <cell r="N1801">
            <v>52</v>
          </cell>
          <cell r="O1801" t="str">
            <v>Soledad</v>
          </cell>
          <cell r="P1801">
            <v>0</v>
          </cell>
          <cell r="Q1801">
            <v>0</v>
          </cell>
          <cell r="R1801">
            <v>0</v>
          </cell>
          <cell r="T1801">
            <v>52</v>
          </cell>
          <cell r="U1801">
            <v>42004</v>
          </cell>
          <cell r="V1801">
            <v>0</v>
          </cell>
          <cell r="Y1801">
            <v>1760</v>
          </cell>
        </row>
        <row r="1802">
          <cell r="E1802">
            <v>11478</v>
          </cell>
          <cell r="F1802" t="str">
            <v>a - Entregado</v>
          </cell>
          <cell r="G1802" t="str">
            <v>13 12</v>
          </cell>
          <cell r="H1802">
            <v>42003</v>
          </cell>
          <cell r="I1802" t="str">
            <v>C</v>
          </cell>
          <cell r="J1802" t="str">
            <v>laura frente</v>
          </cell>
          <cell r="K1802">
            <v>0</v>
          </cell>
          <cell r="L1802">
            <v>1</v>
          </cell>
          <cell r="M1802">
            <v>0</v>
          </cell>
          <cell r="N1802">
            <v>52</v>
          </cell>
          <cell r="O1802" t="str">
            <v>Outlet</v>
          </cell>
          <cell r="P1802">
            <v>0</v>
          </cell>
          <cell r="Q1802">
            <v>0</v>
          </cell>
          <cell r="R1802">
            <v>0</v>
          </cell>
          <cell r="T1802">
            <v>52</v>
          </cell>
          <cell r="U1802">
            <v>42004</v>
          </cell>
          <cell r="V1802">
            <v>0</v>
          </cell>
          <cell r="Y1802">
            <v>6510</v>
          </cell>
        </row>
        <row r="1803">
          <cell r="E1803">
            <v>11479</v>
          </cell>
          <cell r="F1803" t="str">
            <v>a - Entregado</v>
          </cell>
          <cell r="G1803" t="str">
            <v>13 12</v>
          </cell>
          <cell r="H1803">
            <v>42003</v>
          </cell>
          <cell r="I1803" t="str">
            <v>C</v>
          </cell>
          <cell r="J1803" t="str">
            <v>Andres</v>
          </cell>
          <cell r="K1803">
            <v>0</v>
          </cell>
          <cell r="L1803">
            <v>1</v>
          </cell>
          <cell r="M1803">
            <v>0</v>
          </cell>
          <cell r="N1803">
            <v>52</v>
          </cell>
          <cell r="O1803" t="str">
            <v>Outlet</v>
          </cell>
          <cell r="P1803">
            <v>0</v>
          </cell>
          <cell r="Q1803">
            <v>0</v>
          </cell>
          <cell r="R1803">
            <v>0</v>
          </cell>
          <cell r="T1803">
            <v>52</v>
          </cell>
          <cell r="U1803">
            <v>42004</v>
          </cell>
          <cell r="V1803">
            <v>0</v>
          </cell>
          <cell r="Y1803">
            <v>1000</v>
          </cell>
        </row>
        <row r="1804">
          <cell r="E1804">
            <v>11480</v>
          </cell>
          <cell r="F1804" t="str">
            <v>a - Entregado</v>
          </cell>
          <cell r="G1804" t="str">
            <v>14 02</v>
          </cell>
          <cell r="H1804">
            <v>41698</v>
          </cell>
          <cell r="I1804" t="str">
            <v>C</v>
          </cell>
          <cell r="J1804" t="str">
            <v>Jose Sanchetta</v>
          </cell>
          <cell r="K1804">
            <v>0</v>
          </cell>
          <cell r="L1804">
            <v>1</v>
          </cell>
          <cell r="M1804">
            <v>0</v>
          </cell>
          <cell r="N1804">
            <v>2</v>
          </cell>
          <cell r="O1804" t="str">
            <v>Wendy</v>
          </cell>
          <cell r="P1804" t="str">
            <v>A 5 - 191</v>
          </cell>
          <cell r="Q1804">
            <v>20000</v>
          </cell>
          <cell r="R1804" t="str">
            <v>A 5 - 190</v>
          </cell>
          <cell r="T1804">
            <v>2</v>
          </cell>
          <cell r="U1804">
            <v>41654</v>
          </cell>
          <cell r="V1804">
            <v>0</v>
          </cell>
          <cell r="Y1804">
            <v>27400</v>
          </cell>
        </row>
        <row r="1805">
          <cell r="E1805">
            <v>11481</v>
          </cell>
          <cell r="F1805" t="str">
            <v>a - Entregado</v>
          </cell>
          <cell r="G1805" t="str">
            <v>14 03</v>
          </cell>
          <cell r="H1805">
            <v>41718</v>
          </cell>
          <cell r="I1805" t="str">
            <v>&lt;21</v>
          </cell>
          <cell r="J1805" t="str">
            <v>Silvina Garcia</v>
          </cell>
          <cell r="K1805">
            <v>0</v>
          </cell>
          <cell r="L1805">
            <v>1</v>
          </cell>
          <cell r="M1805">
            <v>0</v>
          </cell>
          <cell r="N1805">
            <v>6</v>
          </cell>
          <cell r="O1805" t="str">
            <v>Soledad</v>
          </cell>
          <cell r="P1805" t="str">
            <v>A 6-173</v>
          </cell>
          <cell r="Q1805">
            <v>7600</v>
          </cell>
          <cell r="R1805">
            <v>0</v>
          </cell>
          <cell r="T1805">
            <v>6</v>
          </cell>
          <cell r="U1805">
            <v>41682</v>
          </cell>
          <cell r="V1805">
            <v>0</v>
          </cell>
          <cell r="Y1805">
            <v>7412</v>
          </cell>
        </row>
        <row r="1806">
          <cell r="E1806">
            <v>11482</v>
          </cell>
          <cell r="F1806" t="str">
            <v>h - Anulado</v>
          </cell>
          <cell r="G1806" t="str">
            <v>14 01</v>
          </cell>
          <cell r="I1806" t="str">
            <v>Anulado</v>
          </cell>
          <cell r="J1806" t="str">
            <v>Anulado</v>
          </cell>
          <cell r="K1806">
            <v>0</v>
          </cell>
          <cell r="L1806">
            <v>0</v>
          </cell>
          <cell r="M1806">
            <v>0</v>
          </cell>
          <cell r="N1806">
            <v>52</v>
          </cell>
          <cell r="O1806">
            <v>0</v>
          </cell>
          <cell r="P1806">
            <v>0</v>
          </cell>
          <cell r="Q1806">
            <v>0</v>
          </cell>
          <cell r="R1806">
            <v>0</v>
          </cell>
          <cell r="T1806">
            <v>52</v>
          </cell>
          <cell r="U1806">
            <v>42004</v>
          </cell>
          <cell r="V1806">
            <v>0</v>
          </cell>
          <cell r="Y1806">
            <v>0</v>
          </cell>
        </row>
        <row r="1807">
          <cell r="E1807">
            <v>11483</v>
          </cell>
          <cell r="F1807" t="str">
            <v>a - Entregado</v>
          </cell>
          <cell r="G1807" t="str">
            <v>14 01</v>
          </cell>
          <cell r="H1807">
            <v>41674</v>
          </cell>
          <cell r="I1807" t="str">
            <v>C</v>
          </cell>
          <cell r="J1807" t="str">
            <v>Giannina Maradona - Claudia Villafanie</v>
          </cell>
          <cell r="K1807">
            <v>0</v>
          </cell>
          <cell r="L1807">
            <v>1</v>
          </cell>
          <cell r="M1807">
            <v>0</v>
          </cell>
          <cell r="N1807">
            <v>3</v>
          </cell>
          <cell r="O1807" t="str">
            <v>Wendy</v>
          </cell>
          <cell r="P1807">
            <v>0</v>
          </cell>
          <cell r="Q1807">
            <v>0</v>
          </cell>
          <cell r="R1807">
            <v>0</v>
          </cell>
          <cell r="T1807">
            <v>3</v>
          </cell>
          <cell r="U1807">
            <v>41661</v>
          </cell>
          <cell r="V1807">
            <v>0</v>
          </cell>
          <cell r="Y1807">
            <v>35340</v>
          </cell>
        </row>
        <row r="1808">
          <cell r="E1808">
            <v>11484</v>
          </cell>
          <cell r="F1808" t="str">
            <v>a - Entregado</v>
          </cell>
          <cell r="G1808" t="str">
            <v>14 03</v>
          </cell>
          <cell r="H1808">
            <v>41718</v>
          </cell>
          <cell r="I1808" t="str">
            <v>&lt;7</v>
          </cell>
          <cell r="J1808" t="str">
            <v>Laura Borsato</v>
          </cell>
          <cell r="K1808">
            <v>0</v>
          </cell>
          <cell r="L1808">
            <v>1.3351486922250089</v>
          </cell>
          <cell r="M1808">
            <v>0</v>
          </cell>
          <cell r="N1808">
            <v>7</v>
          </cell>
          <cell r="O1808" t="str">
            <v>Soledad</v>
          </cell>
          <cell r="P1808">
            <v>0</v>
          </cell>
          <cell r="Q1808">
            <v>0</v>
          </cell>
          <cell r="R1808">
            <v>0</v>
          </cell>
          <cell r="T1808">
            <v>7</v>
          </cell>
          <cell r="U1808">
            <v>41689</v>
          </cell>
          <cell r="V1808">
            <v>0</v>
          </cell>
          <cell r="Y1808">
            <v>55820</v>
          </cell>
        </row>
        <row r="1809">
          <cell r="E1809">
            <v>11485</v>
          </cell>
          <cell r="F1809" t="str">
            <v>a - Entregado</v>
          </cell>
          <cell r="G1809" t="str">
            <v>13 12</v>
          </cell>
          <cell r="H1809">
            <v>41996</v>
          </cell>
          <cell r="I1809" t="str">
            <v>C</v>
          </cell>
          <cell r="J1809" t="str">
            <v>Maria Fernanda Vela</v>
          </cell>
          <cell r="K1809">
            <v>0</v>
          </cell>
          <cell r="L1809">
            <v>1</v>
          </cell>
          <cell r="M1809">
            <v>0</v>
          </cell>
          <cell r="N1809">
            <v>52</v>
          </cell>
          <cell r="O1809" t="str">
            <v>Soledad</v>
          </cell>
          <cell r="P1809">
            <v>0</v>
          </cell>
          <cell r="Q1809">
            <v>0</v>
          </cell>
          <cell r="R1809">
            <v>0</v>
          </cell>
          <cell r="T1809">
            <v>52</v>
          </cell>
          <cell r="U1809">
            <v>42004</v>
          </cell>
          <cell r="V1809">
            <v>0</v>
          </cell>
          <cell r="Y1809">
            <v>1680</v>
          </cell>
        </row>
        <row r="1810">
          <cell r="E1810">
            <v>11486</v>
          </cell>
          <cell r="F1810" t="str">
            <v>a - Entregado</v>
          </cell>
          <cell r="G1810" t="str">
            <v>14 02</v>
          </cell>
          <cell r="H1810">
            <v>41682</v>
          </cell>
          <cell r="I1810" t="str">
            <v>&lt;30</v>
          </cell>
          <cell r="J1810" t="str">
            <v>Miriam Sebastian</v>
          </cell>
          <cell r="K1810">
            <v>0</v>
          </cell>
          <cell r="L1810">
            <v>1</v>
          </cell>
          <cell r="M1810">
            <v>0</v>
          </cell>
          <cell r="N1810">
            <v>7</v>
          </cell>
          <cell r="O1810" t="str">
            <v>Soledad</v>
          </cell>
          <cell r="P1810">
            <v>0</v>
          </cell>
          <cell r="Q1810">
            <v>0</v>
          </cell>
          <cell r="R1810">
            <v>0</v>
          </cell>
          <cell r="T1810">
            <v>7</v>
          </cell>
          <cell r="U1810">
            <v>41689</v>
          </cell>
          <cell r="V1810">
            <v>0</v>
          </cell>
          <cell r="Y1810">
            <v>31800</v>
          </cell>
        </row>
        <row r="1811">
          <cell r="E1811">
            <v>11487</v>
          </cell>
          <cell r="F1811" t="str">
            <v>a - Entregado</v>
          </cell>
          <cell r="G1811" t="str">
            <v>14 02</v>
          </cell>
          <cell r="H1811">
            <v>41673</v>
          </cell>
          <cell r="I1811" t="str">
            <v>C</v>
          </cell>
          <cell r="J1811" t="str">
            <v>Javier Fernandez Castro</v>
          </cell>
          <cell r="K1811">
            <v>0</v>
          </cell>
          <cell r="L1811">
            <v>1</v>
          </cell>
          <cell r="M1811">
            <v>0</v>
          </cell>
          <cell r="N1811">
            <v>2</v>
          </cell>
          <cell r="O1811" t="str">
            <v>Soledad</v>
          </cell>
          <cell r="P1811">
            <v>0</v>
          </cell>
          <cell r="Q1811">
            <v>0</v>
          </cell>
          <cell r="R1811">
            <v>0</v>
          </cell>
          <cell r="T1811">
            <v>2</v>
          </cell>
          <cell r="U1811">
            <v>41654</v>
          </cell>
          <cell r="V1811">
            <v>0</v>
          </cell>
          <cell r="Y1811">
            <v>6580</v>
          </cell>
        </row>
        <row r="1812">
          <cell r="E1812">
            <v>11488</v>
          </cell>
          <cell r="F1812" t="str">
            <v>a - Entregado</v>
          </cell>
          <cell r="G1812" t="str">
            <v>14 02</v>
          </cell>
          <cell r="H1812">
            <v>41691</v>
          </cell>
          <cell r="I1812" t="str">
            <v>NC</v>
          </cell>
          <cell r="J1812" t="str">
            <v>Juan Ignacio Casadella</v>
          </cell>
          <cell r="K1812">
            <v>0</v>
          </cell>
          <cell r="L1812">
            <v>1</v>
          </cell>
          <cell r="M1812">
            <v>0</v>
          </cell>
          <cell r="N1812">
            <v>7</v>
          </cell>
          <cell r="O1812" t="str">
            <v>Soledad</v>
          </cell>
          <cell r="P1812">
            <v>0</v>
          </cell>
          <cell r="Q1812">
            <v>0</v>
          </cell>
          <cell r="R1812">
            <v>0</v>
          </cell>
          <cell r="T1812">
            <v>7</v>
          </cell>
          <cell r="U1812">
            <v>41689</v>
          </cell>
          <cell r="V1812">
            <v>0</v>
          </cell>
          <cell r="Y1812">
            <v>17500</v>
          </cell>
        </row>
        <row r="1813">
          <cell r="E1813">
            <v>11489</v>
          </cell>
          <cell r="F1813" t="str">
            <v>h - Anulado</v>
          </cell>
          <cell r="G1813" t="str">
            <v>14 01</v>
          </cell>
          <cell r="I1813" t="str">
            <v>Anulado</v>
          </cell>
          <cell r="J1813" t="str">
            <v>Silvana Rodriguez (Anulado)</v>
          </cell>
          <cell r="K1813">
            <v>-100</v>
          </cell>
          <cell r="L1813">
            <v>0</v>
          </cell>
          <cell r="M1813">
            <v>0</v>
          </cell>
          <cell r="N1813">
            <v>6</v>
          </cell>
          <cell r="O1813" t="str">
            <v>Soledad</v>
          </cell>
          <cell r="P1813">
            <v>0</v>
          </cell>
          <cell r="Q1813">
            <v>0</v>
          </cell>
          <cell r="R1813">
            <v>0</v>
          </cell>
          <cell r="T1813">
            <v>6</v>
          </cell>
          <cell r="U1813">
            <v>41682</v>
          </cell>
          <cell r="V1813">
            <v>0</v>
          </cell>
          <cell r="Y1813">
            <v>0</v>
          </cell>
        </row>
        <row r="1814">
          <cell r="E1814">
            <v>11490</v>
          </cell>
          <cell r="F1814" t="str">
            <v>a - Entregado</v>
          </cell>
          <cell r="G1814" t="str">
            <v>14 01</v>
          </cell>
          <cell r="H1814">
            <v>41664</v>
          </cell>
          <cell r="I1814" t="str">
            <v>C</v>
          </cell>
          <cell r="J1814" t="str">
            <v>Susana Andere</v>
          </cell>
          <cell r="K1814">
            <v>0</v>
          </cell>
          <cell r="L1814">
            <v>1</v>
          </cell>
          <cell r="M1814">
            <v>0</v>
          </cell>
          <cell r="N1814">
            <v>10</v>
          </cell>
          <cell r="O1814" t="str">
            <v>Wendy</v>
          </cell>
          <cell r="P1814">
            <v>0</v>
          </cell>
          <cell r="Q1814">
            <v>0</v>
          </cell>
          <cell r="R1814">
            <v>0</v>
          </cell>
          <cell r="T1814">
            <v>10</v>
          </cell>
          <cell r="U1814">
            <v>41710</v>
          </cell>
          <cell r="V1814">
            <v>0</v>
          </cell>
          <cell r="Y1814">
            <v>22800</v>
          </cell>
        </row>
        <row r="1815">
          <cell r="E1815">
            <v>11491</v>
          </cell>
          <cell r="F1815" t="str">
            <v>a - Entregado</v>
          </cell>
          <cell r="G1815" t="str">
            <v>14 03</v>
          </cell>
          <cell r="H1815">
            <v>41718</v>
          </cell>
          <cell r="I1815" t="str">
            <v>NC</v>
          </cell>
          <cell r="J1815" t="str">
            <v>Guillermo Rivaben</v>
          </cell>
          <cell r="K1815">
            <v>0</v>
          </cell>
          <cell r="L1815">
            <v>1</v>
          </cell>
          <cell r="M1815">
            <v>0</v>
          </cell>
          <cell r="N1815">
            <v>8</v>
          </cell>
          <cell r="O1815" t="str">
            <v>Soledad</v>
          </cell>
          <cell r="P1815">
            <v>0</v>
          </cell>
          <cell r="Q1815">
            <v>0</v>
          </cell>
          <cell r="R1815">
            <v>0</v>
          </cell>
          <cell r="T1815">
            <v>8</v>
          </cell>
          <cell r="U1815">
            <v>41696</v>
          </cell>
          <cell r="V1815">
            <v>0</v>
          </cell>
          <cell r="Y1815">
            <v>34985</v>
          </cell>
        </row>
        <row r="1816">
          <cell r="E1816">
            <v>11492</v>
          </cell>
          <cell r="F1816" t="str">
            <v>a - Entregado</v>
          </cell>
          <cell r="G1816" t="str">
            <v>14 03</v>
          </cell>
          <cell r="H1816">
            <v>41713</v>
          </cell>
          <cell r="I1816" t="str">
            <v>&lt;7</v>
          </cell>
          <cell r="J1816" t="str">
            <v>Carolina Choi</v>
          </cell>
          <cell r="K1816">
            <v>0</v>
          </cell>
          <cell r="L1816">
            <v>1</v>
          </cell>
          <cell r="M1816">
            <v>0</v>
          </cell>
          <cell r="N1816">
            <v>10</v>
          </cell>
          <cell r="O1816" t="str">
            <v>Wendy</v>
          </cell>
          <cell r="P1816">
            <v>0</v>
          </cell>
          <cell r="Q1816">
            <v>0</v>
          </cell>
          <cell r="R1816">
            <v>0</v>
          </cell>
          <cell r="T1816">
            <v>10</v>
          </cell>
          <cell r="U1816">
            <v>41710</v>
          </cell>
          <cell r="V1816">
            <v>0</v>
          </cell>
          <cell r="Y1816">
            <v>27750</v>
          </cell>
        </row>
        <row r="1817">
          <cell r="E1817">
            <v>11493</v>
          </cell>
          <cell r="F1817" t="str">
            <v>a - Entregado</v>
          </cell>
          <cell r="G1817" t="str">
            <v>14 04</v>
          </cell>
          <cell r="H1817">
            <v>41733</v>
          </cell>
          <cell r="I1817" t="str">
            <v>&lt;30</v>
          </cell>
          <cell r="J1817" t="str">
            <v>Mina Lee</v>
          </cell>
          <cell r="K1817">
            <v>130</v>
          </cell>
          <cell r="L1817">
            <v>0.99531531531531536</v>
          </cell>
          <cell r="M1817">
            <v>0</v>
          </cell>
          <cell r="N1817">
            <v>23</v>
          </cell>
          <cell r="O1817" t="str">
            <v>Wendy</v>
          </cell>
          <cell r="P1817">
            <v>0</v>
          </cell>
          <cell r="Q1817">
            <v>0</v>
          </cell>
          <cell r="R1817">
            <v>0</v>
          </cell>
          <cell r="T1817">
            <v>10</v>
          </cell>
          <cell r="U1817">
            <v>41801</v>
          </cell>
          <cell r="V1817">
            <v>0</v>
          </cell>
          <cell r="Y1817">
            <v>27750</v>
          </cell>
        </row>
        <row r="1818">
          <cell r="E1818">
            <v>11494</v>
          </cell>
          <cell r="F1818" t="str">
            <v>a - Entregado</v>
          </cell>
          <cell r="G1818" t="str">
            <v>14 06</v>
          </cell>
          <cell r="H1818">
            <v>41804</v>
          </cell>
          <cell r="I1818" t="str">
            <v>NC</v>
          </cell>
          <cell r="J1818" t="str">
            <v>Laura Violante</v>
          </cell>
          <cell r="K1818">
            <v>0</v>
          </cell>
          <cell r="L1818">
            <v>1</v>
          </cell>
          <cell r="M1818">
            <v>0</v>
          </cell>
          <cell r="N1818">
            <v>22</v>
          </cell>
          <cell r="O1818" t="str">
            <v>Wendy</v>
          </cell>
          <cell r="P1818">
            <v>0</v>
          </cell>
          <cell r="Q1818">
            <v>0</v>
          </cell>
          <cell r="R1818">
            <v>0</v>
          </cell>
          <cell r="T1818">
            <v>10</v>
          </cell>
          <cell r="U1818">
            <v>41794</v>
          </cell>
          <cell r="V1818">
            <v>0</v>
          </cell>
          <cell r="Y1818">
            <v>63900</v>
          </cell>
        </row>
        <row r="1819">
          <cell r="E1819">
            <v>11495</v>
          </cell>
          <cell r="F1819" t="str">
            <v>a - Entregado</v>
          </cell>
          <cell r="G1819" t="str">
            <v>14 02</v>
          </cell>
          <cell r="H1819">
            <v>41691</v>
          </cell>
          <cell r="I1819" t="str">
            <v>&lt;30</v>
          </cell>
          <cell r="J1819" t="str">
            <v>Marcelo Bianchi</v>
          </cell>
          <cell r="K1819">
            <v>400</v>
          </cell>
          <cell r="L1819">
            <v>0.98657718120805371</v>
          </cell>
          <cell r="M1819">
            <v>0</v>
          </cell>
          <cell r="N1819">
            <v>8</v>
          </cell>
          <cell r="O1819" t="str">
            <v>Soledad</v>
          </cell>
          <cell r="P1819">
            <v>0</v>
          </cell>
          <cell r="Q1819">
            <v>0</v>
          </cell>
          <cell r="R1819">
            <v>0</v>
          </cell>
          <cell r="T1819">
            <v>8</v>
          </cell>
          <cell r="U1819">
            <v>41696</v>
          </cell>
          <cell r="V1819">
            <v>0</v>
          </cell>
          <cell r="Y1819">
            <v>29800</v>
          </cell>
        </row>
        <row r="1820">
          <cell r="E1820">
            <v>11496</v>
          </cell>
          <cell r="F1820" t="str">
            <v>a - Entregado</v>
          </cell>
          <cell r="G1820" t="str">
            <v>14 01</v>
          </cell>
          <cell r="H1820">
            <v>41649</v>
          </cell>
          <cell r="I1820" t="str">
            <v>NC</v>
          </cell>
          <cell r="J1820" t="str">
            <v>Marcos Fisch</v>
          </cell>
          <cell r="K1820">
            <v>0</v>
          </cell>
          <cell r="L1820">
            <v>1</v>
          </cell>
          <cell r="M1820">
            <v>0</v>
          </cell>
          <cell r="N1820">
            <v>2</v>
          </cell>
          <cell r="O1820" t="str">
            <v>Wendy</v>
          </cell>
          <cell r="P1820">
            <v>0</v>
          </cell>
          <cell r="Q1820">
            <v>0</v>
          </cell>
          <cell r="R1820">
            <v>0</v>
          </cell>
          <cell r="T1820">
            <v>2</v>
          </cell>
          <cell r="U1820">
            <v>41654</v>
          </cell>
          <cell r="V1820">
            <v>0</v>
          </cell>
          <cell r="Y1820">
            <v>17000</v>
          </cell>
        </row>
        <row r="1821">
          <cell r="E1821">
            <v>11497</v>
          </cell>
          <cell r="F1821" t="str">
            <v>a - Entregado</v>
          </cell>
          <cell r="G1821" t="str">
            <v>14 02</v>
          </cell>
          <cell r="H1821">
            <v>41684</v>
          </cell>
          <cell r="I1821" t="str">
            <v>NC</v>
          </cell>
          <cell r="J1821" t="str">
            <v>Ariel Tasat</v>
          </cell>
          <cell r="K1821">
            <v>1500</v>
          </cell>
          <cell r="L1821">
            <v>0.93087557603686633</v>
          </cell>
          <cell r="M1821">
            <v>0</v>
          </cell>
          <cell r="N1821">
            <v>7</v>
          </cell>
          <cell r="O1821" t="str">
            <v>Soledad</v>
          </cell>
          <cell r="P1821">
            <v>0</v>
          </cell>
          <cell r="Q1821">
            <v>0</v>
          </cell>
          <cell r="R1821">
            <v>0</v>
          </cell>
          <cell r="T1821">
            <v>7</v>
          </cell>
          <cell r="U1821">
            <v>41689</v>
          </cell>
          <cell r="V1821">
            <v>0</v>
          </cell>
          <cell r="Y1821">
            <v>21700</v>
          </cell>
        </row>
        <row r="1822">
          <cell r="E1822">
            <v>11498</v>
          </cell>
          <cell r="F1822" t="str">
            <v>a - Entregado</v>
          </cell>
          <cell r="G1822" t="str">
            <v>14 02</v>
          </cell>
          <cell r="H1822">
            <v>41698</v>
          </cell>
          <cell r="I1822" t="str">
            <v>C</v>
          </cell>
          <cell r="J1822" t="str">
            <v>Julio Ongaro - Vanina Seque</v>
          </cell>
          <cell r="K1822">
            <v>0</v>
          </cell>
          <cell r="L1822">
            <v>1</v>
          </cell>
          <cell r="M1822">
            <v>0</v>
          </cell>
          <cell r="N1822">
            <v>6</v>
          </cell>
          <cell r="O1822" t="str">
            <v>Wendy</v>
          </cell>
          <cell r="P1822">
            <v>0</v>
          </cell>
          <cell r="Q1822">
            <v>0</v>
          </cell>
          <cell r="R1822">
            <v>0</v>
          </cell>
          <cell r="T1822">
            <v>6</v>
          </cell>
          <cell r="U1822">
            <v>41682</v>
          </cell>
          <cell r="V1822">
            <v>0</v>
          </cell>
          <cell r="Y1822">
            <v>30800</v>
          </cell>
        </row>
        <row r="1823">
          <cell r="E1823">
            <v>11499</v>
          </cell>
          <cell r="F1823" t="str">
            <v>a - Entregado</v>
          </cell>
          <cell r="G1823" t="str">
            <v>14 03</v>
          </cell>
          <cell r="H1823">
            <v>41705</v>
          </cell>
          <cell r="I1823" t="str">
            <v>NC</v>
          </cell>
          <cell r="J1823" t="str">
            <v>Patricia Castro</v>
          </cell>
          <cell r="K1823">
            <v>0</v>
          </cell>
          <cell r="L1823">
            <v>1</v>
          </cell>
          <cell r="M1823">
            <v>0</v>
          </cell>
          <cell r="N1823">
            <v>9</v>
          </cell>
          <cell r="O1823" t="str">
            <v>Wendy</v>
          </cell>
          <cell r="P1823">
            <v>0</v>
          </cell>
          <cell r="Q1823">
            <v>0</v>
          </cell>
          <cell r="R1823">
            <v>0</v>
          </cell>
          <cell r="T1823">
            <v>4</v>
          </cell>
          <cell r="U1823">
            <v>41703</v>
          </cell>
          <cell r="V1823">
            <v>0</v>
          </cell>
          <cell r="Y1823">
            <v>3936</v>
          </cell>
        </row>
        <row r="1824">
          <cell r="E1824">
            <v>11500</v>
          </cell>
          <cell r="F1824" t="str">
            <v>a - Entregado</v>
          </cell>
          <cell r="G1824" t="str">
            <v>14 02</v>
          </cell>
          <cell r="H1824">
            <v>41692</v>
          </cell>
          <cell r="I1824" t="str">
            <v>C</v>
          </cell>
          <cell r="J1824" t="str">
            <v>Susana Broggi</v>
          </cell>
          <cell r="K1824">
            <v>0</v>
          </cell>
          <cell r="L1824">
            <v>1</v>
          </cell>
          <cell r="M1824">
            <v>0</v>
          </cell>
          <cell r="N1824">
            <v>9</v>
          </cell>
          <cell r="O1824" t="str">
            <v>Soledad</v>
          </cell>
          <cell r="P1824">
            <v>0</v>
          </cell>
          <cell r="Q1824">
            <v>0</v>
          </cell>
          <cell r="R1824">
            <v>0</v>
          </cell>
          <cell r="T1824">
            <v>9</v>
          </cell>
          <cell r="U1824">
            <v>41703</v>
          </cell>
          <cell r="V1824">
            <v>0</v>
          </cell>
          <cell r="Y1824">
            <v>19510</v>
          </cell>
        </row>
        <row r="1825">
          <cell r="E1825">
            <v>11501</v>
          </cell>
          <cell r="F1825" t="str">
            <v>a - Entregado</v>
          </cell>
          <cell r="G1825" t="str">
            <v>14 01</v>
          </cell>
          <cell r="H1825">
            <v>41664</v>
          </cell>
          <cell r="I1825" t="str">
            <v>C</v>
          </cell>
          <cell r="J1825" t="str">
            <v>Leticia Zafir</v>
          </cell>
          <cell r="K1825">
            <v>-100</v>
          </cell>
          <cell r="L1825">
            <v>1.0588235294117647</v>
          </cell>
          <cell r="M1825">
            <v>0</v>
          </cell>
          <cell r="N1825">
            <v>5</v>
          </cell>
          <cell r="O1825" t="str">
            <v>Wendy</v>
          </cell>
          <cell r="P1825">
            <v>0</v>
          </cell>
          <cell r="Q1825">
            <v>0</v>
          </cell>
          <cell r="R1825">
            <v>0</v>
          </cell>
          <cell r="T1825">
            <v>5</v>
          </cell>
          <cell r="U1825">
            <v>41675</v>
          </cell>
          <cell r="V1825">
            <v>0</v>
          </cell>
          <cell r="Y1825">
            <v>1700</v>
          </cell>
        </row>
        <row r="1826">
          <cell r="E1826">
            <v>11502</v>
          </cell>
          <cell r="F1826" t="str">
            <v>a - Entregado</v>
          </cell>
          <cell r="G1826" t="str">
            <v>14 02</v>
          </cell>
          <cell r="H1826">
            <v>41695</v>
          </cell>
          <cell r="I1826" t="str">
            <v>C</v>
          </cell>
          <cell r="J1826" t="str">
            <v>Raul Galarza</v>
          </cell>
          <cell r="K1826">
            <v>0</v>
          </cell>
          <cell r="L1826">
            <v>1</v>
          </cell>
          <cell r="M1826">
            <v>0</v>
          </cell>
          <cell r="N1826">
            <v>5</v>
          </cell>
          <cell r="O1826" t="str">
            <v>Wendy</v>
          </cell>
          <cell r="P1826">
            <v>0</v>
          </cell>
          <cell r="Q1826">
            <v>0</v>
          </cell>
          <cell r="R1826">
            <v>0</v>
          </cell>
          <cell r="T1826">
            <v>5</v>
          </cell>
          <cell r="U1826">
            <v>41675</v>
          </cell>
          <cell r="V1826">
            <v>0</v>
          </cell>
          <cell r="Y1826">
            <v>1760</v>
          </cell>
        </row>
        <row r="1827">
          <cell r="E1827">
            <v>11503</v>
          </cell>
          <cell r="F1827" t="str">
            <v>a - Entregado</v>
          </cell>
          <cell r="G1827" t="str">
            <v>14 04</v>
          </cell>
          <cell r="H1827">
            <v>41744</v>
          </cell>
          <cell r="I1827" t="str">
            <v>C</v>
          </cell>
          <cell r="J1827" t="str">
            <v>Laura Rodriguez</v>
          </cell>
          <cell r="K1827">
            <v>-125</v>
          </cell>
          <cell r="L1827">
            <v>1.0048923679060666</v>
          </cell>
          <cell r="M1827">
            <v>0</v>
          </cell>
          <cell r="N1827">
            <v>12</v>
          </cell>
          <cell r="O1827" t="str">
            <v>Wendy</v>
          </cell>
          <cell r="P1827">
            <v>0</v>
          </cell>
          <cell r="Q1827">
            <v>0</v>
          </cell>
          <cell r="R1827">
            <v>0</v>
          </cell>
          <cell r="T1827">
            <v>12</v>
          </cell>
          <cell r="U1827">
            <v>41724</v>
          </cell>
          <cell r="V1827">
            <v>0</v>
          </cell>
          <cell r="Y1827">
            <v>25550</v>
          </cell>
        </row>
        <row r="1828">
          <cell r="E1828">
            <v>11504</v>
          </cell>
          <cell r="F1828" t="str">
            <v>a - Entregado</v>
          </cell>
          <cell r="G1828" t="str">
            <v>14 02</v>
          </cell>
          <cell r="H1828">
            <v>41698</v>
          </cell>
          <cell r="I1828" t="str">
            <v>&lt;30</v>
          </cell>
          <cell r="J1828" t="str">
            <v>Pamela Goldszer y Solange</v>
          </cell>
          <cell r="K1828">
            <v>0</v>
          </cell>
          <cell r="L1828">
            <v>1</v>
          </cell>
          <cell r="M1828">
            <v>0</v>
          </cell>
          <cell r="N1828">
            <v>6</v>
          </cell>
          <cell r="O1828" t="str">
            <v>Wendy</v>
          </cell>
          <cell r="P1828">
            <v>0</v>
          </cell>
          <cell r="Q1828">
            <v>0</v>
          </cell>
          <cell r="R1828">
            <v>0</v>
          </cell>
          <cell r="T1828">
            <v>6</v>
          </cell>
          <cell r="U1828">
            <v>41682</v>
          </cell>
          <cell r="V1828">
            <v>0</v>
          </cell>
          <cell r="Y1828">
            <v>28000</v>
          </cell>
        </row>
        <row r="1829">
          <cell r="E1829">
            <v>11505</v>
          </cell>
          <cell r="F1829" t="str">
            <v>a - Entregado</v>
          </cell>
          <cell r="G1829" t="str">
            <v>14 01</v>
          </cell>
          <cell r="H1829">
            <v>41663</v>
          </cell>
          <cell r="I1829" t="str">
            <v>NC</v>
          </cell>
          <cell r="J1829" t="str">
            <v>Emilia Sola</v>
          </cell>
          <cell r="K1829">
            <v>0</v>
          </cell>
          <cell r="L1829">
            <v>1</v>
          </cell>
          <cell r="M1829">
            <v>0</v>
          </cell>
          <cell r="N1829">
            <v>3</v>
          </cell>
          <cell r="O1829" t="str">
            <v>Wendy</v>
          </cell>
          <cell r="P1829">
            <v>0</v>
          </cell>
          <cell r="Q1829">
            <v>0</v>
          </cell>
          <cell r="R1829">
            <v>0</v>
          </cell>
          <cell r="T1829">
            <v>3</v>
          </cell>
          <cell r="U1829">
            <v>41661</v>
          </cell>
          <cell r="V1829">
            <v>0</v>
          </cell>
          <cell r="Y1829">
            <v>19300</v>
          </cell>
        </row>
        <row r="1830">
          <cell r="E1830">
            <v>11506</v>
          </cell>
          <cell r="F1830" t="str">
            <v>g - listo LIBER</v>
          </cell>
          <cell r="G1830" t="str">
            <v>14 02</v>
          </cell>
          <cell r="H1830">
            <v>41695</v>
          </cell>
          <cell r="I1830" t="str">
            <v>C</v>
          </cell>
          <cell r="J1830" t="str">
            <v>Sebastian Borda</v>
          </cell>
          <cell r="K1830">
            <v>0</v>
          </cell>
          <cell r="L1830">
            <v>1</v>
          </cell>
          <cell r="M1830">
            <v>0</v>
          </cell>
          <cell r="N1830">
            <v>6</v>
          </cell>
          <cell r="O1830" t="str">
            <v>Wendy</v>
          </cell>
          <cell r="P1830">
            <v>0</v>
          </cell>
          <cell r="Q1830">
            <v>0</v>
          </cell>
          <cell r="R1830">
            <v>0</v>
          </cell>
          <cell r="T1830">
            <v>6</v>
          </cell>
          <cell r="U1830">
            <v>41682</v>
          </cell>
          <cell r="V1830">
            <v>0</v>
          </cell>
          <cell r="Y1830">
            <v>1540</v>
          </cell>
        </row>
        <row r="1831">
          <cell r="E1831">
            <v>11507</v>
          </cell>
          <cell r="F1831" t="str">
            <v>a - Entregado</v>
          </cell>
          <cell r="G1831" t="str">
            <v>14 02</v>
          </cell>
          <cell r="H1831">
            <v>41695</v>
          </cell>
          <cell r="I1831" t="str">
            <v>C</v>
          </cell>
          <cell r="J1831" t="str">
            <v>Laura Lasala</v>
          </cell>
          <cell r="K1831">
            <v>40</v>
          </cell>
          <cell r="L1831">
            <v>0.97402597402597402</v>
          </cell>
          <cell r="M1831">
            <v>0</v>
          </cell>
          <cell r="N1831">
            <v>12</v>
          </cell>
          <cell r="O1831" t="str">
            <v>Wendy</v>
          </cell>
          <cell r="P1831">
            <v>0</v>
          </cell>
          <cell r="Q1831">
            <v>0</v>
          </cell>
          <cell r="R1831">
            <v>0</v>
          </cell>
          <cell r="T1831">
            <v>12</v>
          </cell>
          <cell r="U1831">
            <v>41724</v>
          </cell>
          <cell r="V1831">
            <v>0</v>
          </cell>
          <cell r="Y1831">
            <v>1540</v>
          </cell>
        </row>
        <row r="1832">
          <cell r="E1832">
            <v>11508</v>
          </cell>
          <cell r="F1832" t="str">
            <v>h - Anulado</v>
          </cell>
          <cell r="G1832" t="str">
            <v>14 01</v>
          </cell>
          <cell r="I1832" t="str">
            <v>Anulado</v>
          </cell>
          <cell r="J1832" t="str">
            <v>Anulado</v>
          </cell>
          <cell r="K1832">
            <v>0</v>
          </cell>
          <cell r="L1832">
            <v>0</v>
          </cell>
          <cell r="M1832">
            <v>0</v>
          </cell>
          <cell r="N1832">
            <v>4</v>
          </cell>
          <cell r="O1832" t="str">
            <v>Wendy</v>
          </cell>
          <cell r="P1832">
            <v>0</v>
          </cell>
          <cell r="Q1832">
            <v>0</v>
          </cell>
          <cell r="R1832">
            <v>0</v>
          </cell>
          <cell r="T1832">
            <v>4</v>
          </cell>
          <cell r="U1832">
            <v>41668</v>
          </cell>
          <cell r="V1832">
            <v>0</v>
          </cell>
          <cell r="Y1832">
            <v>0</v>
          </cell>
        </row>
        <row r="1833">
          <cell r="E1833">
            <v>11509</v>
          </cell>
          <cell r="F1833" t="str">
            <v>a - Entregado</v>
          </cell>
          <cell r="G1833" t="str">
            <v>14 02</v>
          </cell>
          <cell r="H1833">
            <v>41687</v>
          </cell>
          <cell r="I1833" t="str">
            <v>C</v>
          </cell>
          <cell r="J1833" t="str">
            <v>Elena Sotomayor</v>
          </cell>
          <cell r="K1833">
            <v>0</v>
          </cell>
          <cell r="L1833">
            <v>1</v>
          </cell>
          <cell r="M1833">
            <v>0</v>
          </cell>
          <cell r="N1833">
            <v>12</v>
          </cell>
          <cell r="O1833" t="str">
            <v>Wendy</v>
          </cell>
          <cell r="P1833">
            <v>0</v>
          </cell>
          <cell r="Q1833">
            <v>0</v>
          </cell>
          <cell r="R1833">
            <v>0</v>
          </cell>
          <cell r="T1833">
            <v>12</v>
          </cell>
          <cell r="U1833">
            <v>41724</v>
          </cell>
          <cell r="V1833">
            <v>0</v>
          </cell>
          <cell r="Y1833">
            <v>7800</v>
          </cell>
        </row>
        <row r="1834">
          <cell r="E1834">
            <v>11510</v>
          </cell>
          <cell r="F1834" t="str">
            <v>h - Anulado</v>
          </cell>
          <cell r="G1834" t="str">
            <v>14 01</v>
          </cell>
          <cell r="I1834" t="str">
            <v>Anulado</v>
          </cell>
          <cell r="J1834" t="str">
            <v>Anulado</v>
          </cell>
          <cell r="K1834">
            <v>0</v>
          </cell>
          <cell r="L1834">
            <v>0</v>
          </cell>
          <cell r="M1834">
            <v>0</v>
          </cell>
          <cell r="N1834">
            <v>4</v>
          </cell>
          <cell r="O1834">
            <v>0</v>
          </cell>
          <cell r="P1834">
            <v>0</v>
          </cell>
          <cell r="Q1834">
            <v>0</v>
          </cell>
          <cell r="R1834">
            <v>0</v>
          </cell>
          <cell r="T1834">
            <v>4</v>
          </cell>
          <cell r="U1834">
            <v>41668</v>
          </cell>
          <cell r="V1834">
            <v>0</v>
          </cell>
          <cell r="Y1834">
            <v>0</v>
          </cell>
        </row>
        <row r="1835">
          <cell r="E1835">
            <v>11511</v>
          </cell>
          <cell r="F1835" t="str">
            <v>a - Entregado</v>
          </cell>
          <cell r="G1835" t="str">
            <v>14 02</v>
          </cell>
          <cell r="H1835">
            <v>41698</v>
          </cell>
          <cell r="I1835" t="str">
            <v>C</v>
          </cell>
          <cell r="J1835" t="str">
            <v>Leticia Szafir</v>
          </cell>
          <cell r="K1835">
            <v>-472</v>
          </cell>
          <cell r="L1835">
            <v>2</v>
          </cell>
          <cell r="M1835">
            <v>0</v>
          </cell>
          <cell r="N1835">
            <v>4</v>
          </cell>
          <cell r="O1835" t="str">
            <v>Wendy</v>
          </cell>
          <cell r="P1835">
            <v>0</v>
          </cell>
          <cell r="Q1835">
            <v>0</v>
          </cell>
          <cell r="R1835">
            <v>0</v>
          </cell>
          <cell r="T1835">
            <v>4</v>
          </cell>
          <cell r="U1835">
            <v>41668</v>
          </cell>
          <cell r="V1835">
            <v>0</v>
          </cell>
          <cell r="Y1835">
            <v>472</v>
          </cell>
        </row>
        <row r="1836">
          <cell r="E1836">
            <v>11512</v>
          </cell>
          <cell r="F1836" t="str">
            <v>a - Entregado</v>
          </cell>
          <cell r="G1836" t="str">
            <v>14 03</v>
          </cell>
          <cell r="H1836">
            <v>41704</v>
          </cell>
          <cell r="I1836" t="str">
            <v>C</v>
          </cell>
          <cell r="J1836" t="str">
            <v>Alejandro Lacchio</v>
          </cell>
          <cell r="K1836">
            <v>0</v>
          </cell>
          <cell r="L1836">
            <v>1</v>
          </cell>
          <cell r="M1836">
            <v>0</v>
          </cell>
          <cell r="N1836">
            <v>10</v>
          </cell>
          <cell r="O1836" t="str">
            <v>Wendy</v>
          </cell>
          <cell r="P1836">
            <v>0</v>
          </cell>
          <cell r="Q1836">
            <v>0</v>
          </cell>
          <cell r="R1836">
            <v>0</v>
          </cell>
          <cell r="T1836">
            <v>10</v>
          </cell>
          <cell r="U1836">
            <v>41710</v>
          </cell>
          <cell r="V1836">
            <v>0</v>
          </cell>
          <cell r="Y1836">
            <v>19000</v>
          </cell>
        </row>
        <row r="1837">
          <cell r="E1837">
            <v>11513</v>
          </cell>
          <cell r="F1837" t="str">
            <v>a - Entregado</v>
          </cell>
          <cell r="G1837" t="str">
            <v>14 02</v>
          </cell>
          <cell r="H1837">
            <v>41684</v>
          </cell>
          <cell r="I1837" t="str">
            <v>NC</v>
          </cell>
          <cell r="J1837" t="str">
            <v>Erika Sadofschi</v>
          </cell>
          <cell r="K1837">
            <v>0</v>
          </cell>
          <cell r="L1837">
            <v>1</v>
          </cell>
          <cell r="M1837">
            <v>0</v>
          </cell>
          <cell r="N1837">
            <v>7</v>
          </cell>
          <cell r="O1837" t="str">
            <v>Wendy</v>
          </cell>
          <cell r="P1837">
            <v>0</v>
          </cell>
          <cell r="Q1837">
            <v>0</v>
          </cell>
          <cell r="R1837">
            <v>0</v>
          </cell>
          <cell r="T1837">
            <v>7</v>
          </cell>
          <cell r="U1837">
            <v>41689</v>
          </cell>
          <cell r="V1837">
            <v>0</v>
          </cell>
          <cell r="Y1837">
            <v>25000</v>
          </cell>
        </row>
        <row r="1838">
          <cell r="E1838">
            <v>11514</v>
          </cell>
          <cell r="F1838" t="str">
            <v>a - Entregado</v>
          </cell>
          <cell r="G1838" t="str">
            <v>14 03</v>
          </cell>
          <cell r="H1838">
            <v>41704</v>
          </cell>
          <cell r="I1838" t="str">
            <v>C</v>
          </cell>
          <cell r="J1838" t="str">
            <v>Pablo Martinez</v>
          </cell>
          <cell r="K1838">
            <v>0</v>
          </cell>
          <cell r="L1838">
            <v>1</v>
          </cell>
          <cell r="M1838">
            <v>0</v>
          </cell>
          <cell r="N1838">
            <v>10</v>
          </cell>
          <cell r="O1838" t="str">
            <v>Wendy</v>
          </cell>
          <cell r="P1838">
            <v>0</v>
          </cell>
          <cell r="Q1838">
            <v>0</v>
          </cell>
          <cell r="R1838">
            <v>0</v>
          </cell>
          <cell r="T1838">
            <v>10</v>
          </cell>
          <cell r="U1838">
            <v>41710</v>
          </cell>
          <cell r="V1838">
            <v>0</v>
          </cell>
          <cell r="Y1838">
            <v>20220</v>
          </cell>
        </row>
        <row r="1839">
          <cell r="E1839">
            <v>11515</v>
          </cell>
          <cell r="F1839" t="str">
            <v>a - Entregado</v>
          </cell>
          <cell r="G1839" t="str">
            <v>14 02</v>
          </cell>
          <cell r="H1839">
            <v>41698</v>
          </cell>
          <cell r="I1839" t="str">
            <v>&lt;14</v>
          </cell>
          <cell r="J1839" t="str">
            <v>Fernanda Boffelli</v>
          </cell>
          <cell r="K1839">
            <v>0</v>
          </cell>
          <cell r="L1839">
            <v>1</v>
          </cell>
          <cell r="M1839">
            <v>0</v>
          </cell>
          <cell r="N1839">
            <v>7</v>
          </cell>
          <cell r="O1839" t="str">
            <v>Wendy</v>
          </cell>
          <cell r="P1839">
            <v>0</v>
          </cell>
          <cell r="Q1839">
            <v>0</v>
          </cell>
          <cell r="R1839">
            <v>0</v>
          </cell>
          <cell r="T1839">
            <v>7</v>
          </cell>
          <cell r="U1839">
            <v>41689</v>
          </cell>
          <cell r="V1839">
            <v>0</v>
          </cell>
          <cell r="Y1839">
            <v>32300</v>
          </cell>
        </row>
        <row r="1840">
          <cell r="E1840">
            <v>11516</v>
          </cell>
          <cell r="F1840" t="str">
            <v>a - Entregado</v>
          </cell>
          <cell r="G1840" t="str">
            <v>14 02</v>
          </cell>
          <cell r="H1840">
            <v>41698</v>
          </cell>
          <cell r="I1840" t="str">
            <v>C</v>
          </cell>
          <cell r="J1840" t="str">
            <v>Jose Zanchetta</v>
          </cell>
          <cell r="K1840">
            <v>0</v>
          </cell>
          <cell r="L1840">
            <v>1</v>
          </cell>
          <cell r="M1840">
            <v>0</v>
          </cell>
          <cell r="N1840">
            <v>6</v>
          </cell>
          <cell r="O1840" t="str">
            <v>Wendy</v>
          </cell>
          <cell r="P1840">
            <v>0</v>
          </cell>
          <cell r="Q1840">
            <v>0</v>
          </cell>
          <cell r="R1840">
            <v>0</v>
          </cell>
          <cell r="T1840">
            <v>6</v>
          </cell>
          <cell r="U1840">
            <v>41682</v>
          </cell>
          <cell r="V1840">
            <v>0</v>
          </cell>
          <cell r="Y1840">
            <v>4600</v>
          </cell>
        </row>
        <row r="1841">
          <cell r="E1841">
            <v>11517</v>
          </cell>
          <cell r="F1841" t="str">
            <v>a - Entregado</v>
          </cell>
          <cell r="G1841" t="str">
            <v>14 05</v>
          </cell>
          <cell r="H1841">
            <v>41790</v>
          </cell>
          <cell r="I1841" t="str">
            <v>NC</v>
          </cell>
          <cell r="J1841" t="str">
            <v>Silvana Cusato</v>
          </cell>
          <cell r="K1841">
            <v>0</v>
          </cell>
          <cell r="L1841">
            <v>1</v>
          </cell>
          <cell r="M1841">
            <v>0</v>
          </cell>
          <cell r="N1841">
            <v>23</v>
          </cell>
          <cell r="O1841" t="str">
            <v>Wendy</v>
          </cell>
          <cell r="P1841">
            <v>0</v>
          </cell>
          <cell r="Q1841">
            <v>0</v>
          </cell>
          <cell r="R1841">
            <v>0</v>
          </cell>
          <cell r="T1841">
            <v>11</v>
          </cell>
          <cell r="U1841">
            <v>41801</v>
          </cell>
          <cell r="V1841">
            <v>0</v>
          </cell>
          <cell r="Y1841">
            <v>42049</v>
          </cell>
        </row>
        <row r="1842">
          <cell r="E1842">
            <v>11518</v>
          </cell>
          <cell r="F1842" t="str">
            <v>a - Entregado</v>
          </cell>
          <cell r="G1842" t="str">
            <v>14 02</v>
          </cell>
          <cell r="H1842">
            <v>41673</v>
          </cell>
          <cell r="I1842" t="str">
            <v>C</v>
          </cell>
          <cell r="J1842" t="str">
            <v>Agustina Fergunon</v>
          </cell>
          <cell r="K1842">
            <v>0</v>
          </cell>
          <cell r="L1842">
            <v>1</v>
          </cell>
          <cell r="M1842">
            <v>0</v>
          </cell>
          <cell r="N1842">
            <v>5</v>
          </cell>
          <cell r="O1842" t="str">
            <v>Wendy</v>
          </cell>
          <cell r="P1842">
            <v>0</v>
          </cell>
          <cell r="Q1842">
            <v>0</v>
          </cell>
          <cell r="R1842">
            <v>0</v>
          </cell>
          <cell r="T1842">
            <v>5</v>
          </cell>
          <cell r="U1842">
            <v>41675</v>
          </cell>
          <cell r="V1842">
            <v>0</v>
          </cell>
          <cell r="Y1842">
            <v>13500</v>
          </cell>
        </row>
        <row r="1843">
          <cell r="E1843">
            <v>11519</v>
          </cell>
          <cell r="F1843" t="str">
            <v>a - Entregado</v>
          </cell>
          <cell r="G1843" t="str">
            <v>14 02</v>
          </cell>
          <cell r="H1843">
            <v>41688</v>
          </cell>
          <cell r="I1843" t="str">
            <v>C</v>
          </cell>
          <cell r="J1843" t="str">
            <v>Soledad Bermejo</v>
          </cell>
          <cell r="K1843">
            <v>0</v>
          </cell>
          <cell r="L1843">
            <v>1</v>
          </cell>
          <cell r="M1843">
            <v>0</v>
          </cell>
          <cell r="N1843">
            <v>7</v>
          </cell>
          <cell r="O1843" t="str">
            <v>Wendy</v>
          </cell>
          <cell r="P1843">
            <v>0</v>
          </cell>
          <cell r="Q1843">
            <v>0</v>
          </cell>
          <cell r="R1843">
            <v>0</v>
          </cell>
          <cell r="T1843">
            <v>7</v>
          </cell>
          <cell r="U1843">
            <v>41689</v>
          </cell>
          <cell r="V1843">
            <v>0</v>
          </cell>
          <cell r="Y1843">
            <v>4400</v>
          </cell>
        </row>
        <row r="1844">
          <cell r="E1844">
            <v>11520</v>
          </cell>
          <cell r="F1844" t="str">
            <v>a - Entregado</v>
          </cell>
          <cell r="G1844" t="str">
            <v>14 01</v>
          </cell>
          <cell r="H1844">
            <v>41670</v>
          </cell>
          <cell r="I1844" t="str">
            <v>C</v>
          </cell>
          <cell r="J1844" t="str">
            <v>Victoria Quesada</v>
          </cell>
          <cell r="K1844">
            <v>0</v>
          </cell>
          <cell r="L1844">
            <v>1</v>
          </cell>
          <cell r="M1844">
            <v>0</v>
          </cell>
          <cell r="N1844">
            <v>5</v>
          </cell>
          <cell r="O1844" t="str">
            <v>Wendy</v>
          </cell>
          <cell r="P1844">
            <v>0</v>
          </cell>
          <cell r="Q1844">
            <v>0</v>
          </cell>
          <cell r="R1844">
            <v>0</v>
          </cell>
          <cell r="T1844">
            <v>5</v>
          </cell>
          <cell r="U1844">
            <v>41675</v>
          </cell>
          <cell r="V1844">
            <v>0</v>
          </cell>
          <cell r="Y1844">
            <v>3864</v>
          </cell>
        </row>
        <row r="1845">
          <cell r="E1845">
            <v>11521</v>
          </cell>
          <cell r="F1845" t="str">
            <v>a - Entregado</v>
          </cell>
          <cell r="G1845" t="str">
            <v>14 02</v>
          </cell>
          <cell r="H1845">
            <v>41675</v>
          </cell>
          <cell r="I1845" t="str">
            <v>C</v>
          </cell>
          <cell r="J1845" t="str">
            <v>Christian Ljungmann</v>
          </cell>
          <cell r="K1845">
            <v>0</v>
          </cell>
          <cell r="L1845">
            <v>1</v>
          </cell>
          <cell r="M1845">
            <v>0</v>
          </cell>
          <cell r="N1845">
            <v>6</v>
          </cell>
          <cell r="O1845" t="str">
            <v>Wendy</v>
          </cell>
          <cell r="P1845">
            <v>0</v>
          </cell>
          <cell r="Q1845">
            <v>0</v>
          </cell>
          <cell r="R1845">
            <v>0</v>
          </cell>
          <cell r="T1845">
            <v>6</v>
          </cell>
          <cell r="U1845">
            <v>41682</v>
          </cell>
          <cell r="V1845">
            <v>0</v>
          </cell>
          <cell r="Y1845">
            <v>26300</v>
          </cell>
        </row>
        <row r="1846">
          <cell r="E1846">
            <v>11522</v>
          </cell>
          <cell r="F1846" t="str">
            <v>a - Entregado</v>
          </cell>
          <cell r="G1846" t="str">
            <v>14 02</v>
          </cell>
          <cell r="H1846">
            <v>41675</v>
          </cell>
          <cell r="I1846" t="str">
            <v>C</v>
          </cell>
          <cell r="J1846" t="str">
            <v>Vanesa Gonzalez</v>
          </cell>
          <cell r="K1846">
            <v>0</v>
          </cell>
          <cell r="L1846">
            <v>1</v>
          </cell>
          <cell r="M1846">
            <v>0</v>
          </cell>
          <cell r="N1846">
            <v>5</v>
          </cell>
          <cell r="O1846" t="str">
            <v>Wendy</v>
          </cell>
          <cell r="P1846">
            <v>0</v>
          </cell>
          <cell r="Q1846">
            <v>0</v>
          </cell>
          <cell r="R1846">
            <v>0</v>
          </cell>
          <cell r="T1846">
            <v>5</v>
          </cell>
          <cell r="U1846">
            <v>41675</v>
          </cell>
          <cell r="V1846">
            <v>0</v>
          </cell>
          <cell r="Y1846">
            <v>1960</v>
          </cell>
        </row>
        <row r="1847">
          <cell r="E1847">
            <v>11523</v>
          </cell>
          <cell r="F1847" t="str">
            <v>a - Entregado</v>
          </cell>
          <cell r="G1847" t="str">
            <v>14 04</v>
          </cell>
          <cell r="H1847">
            <v>41738</v>
          </cell>
          <cell r="I1847" t="str">
            <v>NC</v>
          </cell>
          <cell r="J1847" t="str">
            <v>Gabriela Dowhyj</v>
          </cell>
          <cell r="K1847">
            <v>40</v>
          </cell>
          <cell r="L1847">
            <v>0.99873976055450531</v>
          </cell>
          <cell r="M1847">
            <v>0</v>
          </cell>
          <cell r="N1847">
            <v>11</v>
          </cell>
          <cell r="O1847" t="str">
            <v>Wendy</v>
          </cell>
          <cell r="P1847">
            <v>0</v>
          </cell>
          <cell r="Q1847">
            <v>0</v>
          </cell>
          <cell r="R1847">
            <v>0</v>
          </cell>
          <cell r="T1847">
            <v>11</v>
          </cell>
          <cell r="U1847">
            <v>41717</v>
          </cell>
          <cell r="V1847">
            <v>0</v>
          </cell>
          <cell r="Y1847">
            <v>31740</v>
          </cell>
        </row>
        <row r="1848">
          <cell r="E1848">
            <v>11524</v>
          </cell>
          <cell r="F1848" t="str">
            <v>h - Anulado</v>
          </cell>
          <cell r="G1848" t="str">
            <v>14 02</v>
          </cell>
          <cell r="I1848" t="str">
            <v>Anulado</v>
          </cell>
          <cell r="J1848" t="str">
            <v>Anulado</v>
          </cell>
          <cell r="K1848">
            <v>0</v>
          </cell>
          <cell r="L1848">
            <v>0</v>
          </cell>
          <cell r="M1848">
            <v>0</v>
          </cell>
          <cell r="N1848">
            <v>5</v>
          </cell>
          <cell r="O1848" t="str">
            <v>Wendy</v>
          </cell>
          <cell r="P1848">
            <v>0</v>
          </cell>
          <cell r="Q1848">
            <v>0</v>
          </cell>
          <cell r="R1848">
            <v>0</v>
          </cell>
          <cell r="T1848">
            <v>5</v>
          </cell>
          <cell r="U1848">
            <v>41675</v>
          </cell>
          <cell r="V1848">
            <v>0</v>
          </cell>
          <cell r="Y1848">
            <v>0</v>
          </cell>
        </row>
        <row r="1849">
          <cell r="E1849">
            <v>11525</v>
          </cell>
          <cell r="F1849" t="str">
            <v>h - Anulado</v>
          </cell>
          <cell r="G1849" t="str">
            <v>14 02</v>
          </cell>
          <cell r="I1849" t="str">
            <v>Anulado</v>
          </cell>
          <cell r="J1849" t="str">
            <v>Anulado</v>
          </cell>
          <cell r="K1849">
            <v>0</v>
          </cell>
          <cell r="L1849">
            <v>0</v>
          </cell>
          <cell r="M1849">
            <v>0</v>
          </cell>
          <cell r="N1849">
            <v>5</v>
          </cell>
          <cell r="O1849" t="str">
            <v>Wendy</v>
          </cell>
          <cell r="P1849">
            <v>0</v>
          </cell>
          <cell r="Q1849">
            <v>0</v>
          </cell>
          <cell r="R1849">
            <v>0</v>
          </cell>
          <cell r="T1849">
            <v>5</v>
          </cell>
          <cell r="U1849">
            <v>41675</v>
          </cell>
          <cell r="V1849">
            <v>0</v>
          </cell>
          <cell r="Y1849">
            <v>0</v>
          </cell>
        </row>
        <row r="1850">
          <cell r="E1850">
            <v>11526</v>
          </cell>
          <cell r="F1850" t="str">
            <v>h - Anulado</v>
          </cell>
          <cell r="G1850" t="str">
            <v>14 02</v>
          </cell>
          <cell r="I1850" t="str">
            <v>Anulado</v>
          </cell>
          <cell r="J1850" t="str">
            <v>Anulado</v>
          </cell>
          <cell r="K1850">
            <v>0</v>
          </cell>
          <cell r="L1850">
            <v>0</v>
          </cell>
          <cell r="M1850">
            <v>0</v>
          </cell>
          <cell r="N1850">
            <v>5</v>
          </cell>
          <cell r="O1850" t="str">
            <v>Wendy</v>
          </cell>
          <cell r="P1850">
            <v>0</v>
          </cell>
          <cell r="Q1850">
            <v>0</v>
          </cell>
          <cell r="R1850">
            <v>0</v>
          </cell>
          <cell r="T1850">
            <v>5</v>
          </cell>
          <cell r="U1850">
            <v>41675</v>
          </cell>
          <cell r="V1850">
            <v>0</v>
          </cell>
          <cell r="Y1850">
            <v>0</v>
          </cell>
        </row>
        <row r="1851">
          <cell r="E1851">
            <v>11527</v>
          </cell>
          <cell r="F1851" t="str">
            <v>h - Anulado</v>
          </cell>
          <cell r="G1851" t="str">
            <v>14 02</v>
          </cell>
          <cell r="I1851" t="str">
            <v>Anulado</v>
          </cell>
          <cell r="J1851" t="str">
            <v>Anulado</v>
          </cell>
          <cell r="K1851">
            <v>0</v>
          </cell>
          <cell r="L1851">
            <v>0</v>
          </cell>
          <cell r="M1851">
            <v>0</v>
          </cell>
          <cell r="N1851">
            <v>5</v>
          </cell>
          <cell r="O1851" t="str">
            <v>Wendy</v>
          </cell>
          <cell r="P1851">
            <v>0</v>
          </cell>
          <cell r="Q1851">
            <v>0</v>
          </cell>
          <cell r="R1851">
            <v>0</v>
          </cell>
          <cell r="T1851">
            <v>5</v>
          </cell>
          <cell r="U1851">
            <v>41675</v>
          </cell>
          <cell r="V1851">
            <v>0</v>
          </cell>
          <cell r="Y1851">
            <v>0</v>
          </cell>
        </row>
        <row r="1852">
          <cell r="E1852">
            <v>11528</v>
          </cell>
          <cell r="F1852" t="str">
            <v>h - Anulado</v>
          </cell>
          <cell r="G1852" t="str">
            <v>14 02</v>
          </cell>
          <cell r="I1852" t="str">
            <v>Anulado</v>
          </cell>
          <cell r="J1852" t="str">
            <v>Anulado</v>
          </cell>
          <cell r="K1852">
            <v>0</v>
          </cell>
          <cell r="L1852">
            <v>0</v>
          </cell>
          <cell r="M1852">
            <v>0</v>
          </cell>
          <cell r="N1852">
            <v>5</v>
          </cell>
          <cell r="O1852" t="str">
            <v>Wendy</v>
          </cell>
          <cell r="P1852">
            <v>0</v>
          </cell>
          <cell r="Q1852">
            <v>0</v>
          </cell>
          <cell r="R1852">
            <v>0</v>
          </cell>
          <cell r="T1852">
            <v>5</v>
          </cell>
          <cell r="U1852">
            <v>41675</v>
          </cell>
          <cell r="V1852">
            <v>0</v>
          </cell>
          <cell r="Y1852">
            <v>0</v>
          </cell>
        </row>
        <row r="1853">
          <cell r="E1853">
            <v>11529</v>
          </cell>
          <cell r="F1853" t="str">
            <v>a - Entregado</v>
          </cell>
          <cell r="G1853" t="str">
            <v>14 04</v>
          </cell>
          <cell r="H1853">
            <v>41732</v>
          </cell>
          <cell r="I1853" t="str">
            <v>NC</v>
          </cell>
          <cell r="J1853" t="str">
            <v>Rosa Sanchez</v>
          </cell>
          <cell r="K1853">
            <v>-200</v>
          </cell>
          <cell r="L1853">
            <v>1.0085200647524921</v>
          </cell>
          <cell r="M1853">
            <v>0</v>
          </cell>
          <cell r="N1853">
            <v>9</v>
          </cell>
          <cell r="O1853" t="str">
            <v>Wendy</v>
          </cell>
          <cell r="P1853">
            <v>0</v>
          </cell>
          <cell r="Q1853">
            <v>0</v>
          </cell>
          <cell r="R1853">
            <v>0</v>
          </cell>
          <cell r="T1853">
            <v>9</v>
          </cell>
          <cell r="U1853">
            <v>41703</v>
          </cell>
          <cell r="V1853">
            <v>0</v>
          </cell>
          <cell r="Y1853">
            <v>23474</v>
          </cell>
        </row>
        <row r="1854">
          <cell r="E1854">
            <v>11530</v>
          </cell>
          <cell r="F1854" t="str">
            <v>a - Entregado</v>
          </cell>
          <cell r="G1854" t="str">
            <v>14 02</v>
          </cell>
          <cell r="H1854">
            <v>41698</v>
          </cell>
          <cell r="I1854" t="str">
            <v>C</v>
          </cell>
          <cell r="J1854" t="str">
            <v>Paz Melina</v>
          </cell>
          <cell r="K1854">
            <v>0</v>
          </cell>
          <cell r="L1854">
            <v>1</v>
          </cell>
          <cell r="M1854">
            <v>0</v>
          </cell>
          <cell r="N1854">
            <v>9</v>
          </cell>
          <cell r="O1854" t="str">
            <v>Wendy</v>
          </cell>
          <cell r="P1854">
            <v>0</v>
          </cell>
          <cell r="Q1854">
            <v>0</v>
          </cell>
          <cell r="R1854">
            <v>0</v>
          </cell>
          <cell r="T1854">
            <v>9</v>
          </cell>
          <cell r="U1854">
            <v>41703</v>
          </cell>
          <cell r="V1854">
            <v>0</v>
          </cell>
          <cell r="Y1854">
            <v>6120</v>
          </cell>
        </row>
        <row r="1855">
          <cell r="E1855">
            <v>11531</v>
          </cell>
          <cell r="F1855" t="str">
            <v>a - Entregado</v>
          </cell>
          <cell r="G1855" t="str">
            <v>14 02</v>
          </cell>
          <cell r="H1855">
            <v>41688</v>
          </cell>
          <cell r="I1855" t="str">
            <v>C</v>
          </cell>
          <cell r="J1855" t="str">
            <v>Cecilia Avila</v>
          </cell>
          <cell r="K1855">
            <v>0</v>
          </cell>
          <cell r="L1855">
            <v>1</v>
          </cell>
          <cell r="M1855">
            <v>0</v>
          </cell>
          <cell r="N1855">
            <v>9</v>
          </cell>
          <cell r="O1855" t="str">
            <v>Wendy</v>
          </cell>
          <cell r="P1855">
            <v>0</v>
          </cell>
          <cell r="Q1855">
            <v>0</v>
          </cell>
          <cell r="R1855">
            <v>0</v>
          </cell>
          <cell r="T1855">
            <v>9</v>
          </cell>
          <cell r="U1855">
            <v>41703</v>
          </cell>
          <cell r="V1855">
            <v>0</v>
          </cell>
          <cell r="Y1855">
            <v>13845</v>
          </cell>
        </row>
        <row r="1856">
          <cell r="E1856">
            <v>11532</v>
          </cell>
          <cell r="F1856" t="str">
            <v>a - Entregado</v>
          </cell>
          <cell r="G1856" t="str">
            <v>14 03</v>
          </cell>
          <cell r="H1856">
            <v>41729</v>
          </cell>
          <cell r="I1856" t="str">
            <v>C</v>
          </cell>
          <cell r="J1856" t="str">
            <v>Carlos Fuenzalida</v>
          </cell>
          <cell r="K1856">
            <v>0</v>
          </cell>
          <cell r="L1856">
            <v>1</v>
          </cell>
          <cell r="M1856">
            <v>0</v>
          </cell>
          <cell r="N1856">
            <v>12</v>
          </cell>
          <cell r="O1856" t="str">
            <v>Wendy</v>
          </cell>
          <cell r="P1856" t="str">
            <v>A 5 - 188</v>
          </cell>
          <cell r="Q1856">
            <v>20000</v>
          </cell>
          <cell r="R1856" t="str">
            <v>A 5 - 189</v>
          </cell>
          <cell r="T1856">
            <v>12</v>
          </cell>
          <cell r="U1856">
            <v>41724</v>
          </cell>
          <cell r="V1856">
            <v>0</v>
          </cell>
          <cell r="Y1856">
            <v>35000</v>
          </cell>
        </row>
        <row r="1857">
          <cell r="E1857">
            <v>11533</v>
          </cell>
          <cell r="F1857" t="str">
            <v>a - Entregado</v>
          </cell>
          <cell r="G1857" t="str">
            <v>14 02</v>
          </cell>
          <cell r="H1857">
            <v>41672</v>
          </cell>
          <cell r="I1857" t="str">
            <v>C</v>
          </cell>
          <cell r="J1857" t="str">
            <v>xx</v>
          </cell>
          <cell r="K1857">
            <v>0</v>
          </cell>
          <cell r="L1857">
            <v>1</v>
          </cell>
          <cell r="M1857">
            <v>0</v>
          </cell>
          <cell r="N1857">
            <v>6</v>
          </cell>
          <cell r="O1857" t="str">
            <v>Wendy</v>
          </cell>
          <cell r="P1857">
            <v>0</v>
          </cell>
          <cell r="Q1857">
            <v>0</v>
          </cell>
          <cell r="R1857">
            <v>0</v>
          </cell>
          <cell r="T1857">
            <v>6</v>
          </cell>
          <cell r="U1857">
            <v>41682</v>
          </cell>
          <cell r="V1857">
            <v>0</v>
          </cell>
          <cell r="Y1857">
            <v>2000</v>
          </cell>
        </row>
        <row r="1858">
          <cell r="E1858">
            <v>11534</v>
          </cell>
          <cell r="F1858" t="str">
            <v>a - Entregado</v>
          </cell>
          <cell r="G1858" t="str">
            <v>14 04</v>
          </cell>
          <cell r="H1858">
            <v>41733</v>
          </cell>
          <cell r="I1858" t="str">
            <v>C</v>
          </cell>
          <cell r="J1858" t="str">
            <v>Florencia Carchak</v>
          </cell>
          <cell r="K1858">
            <v>2000</v>
          </cell>
          <cell r="L1858">
            <v>0.93115318416523241</v>
          </cell>
          <cell r="M1858">
            <v>0</v>
          </cell>
          <cell r="N1858">
            <v>12</v>
          </cell>
          <cell r="O1858" t="str">
            <v>Wendy</v>
          </cell>
          <cell r="P1858">
            <v>0</v>
          </cell>
          <cell r="Q1858">
            <v>0</v>
          </cell>
          <cell r="R1858">
            <v>0</v>
          </cell>
          <cell r="T1858">
            <v>12</v>
          </cell>
          <cell r="U1858">
            <v>41724</v>
          </cell>
          <cell r="V1858">
            <v>0</v>
          </cell>
          <cell r="Y1858">
            <v>29050</v>
          </cell>
        </row>
        <row r="1859">
          <cell r="E1859">
            <v>11535</v>
          </cell>
          <cell r="F1859" t="str">
            <v>a - Entregado</v>
          </cell>
          <cell r="G1859" t="str">
            <v>14 03</v>
          </cell>
          <cell r="H1859">
            <v>41716</v>
          </cell>
          <cell r="I1859" t="str">
            <v>&lt;30</v>
          </cell>
          <cell r="J1859" t="str">
            <v>Jorge Nayar</v>
          </cell>
          <cell r="K1859">
            <v>0</v>
          </cell>
          <cell r="L1859">
            <v>1</v>
          </cell>
          <cell r="M1859">
            <v>0</v>
          </cell>
          <cell r="N1859">
            <v>11</v>
          </cell>
          <cell r="O1859" t="str">
            <v>Wendy</v>
          </cell>
          <cell r="P1859">
            <v>0</v>
          </cell>
          <cell r="Q1859">
            <v>0</v>
          </cell>
          <cell r="R1859">
            <v>0</v>
          </cell>
          <cell r="T1859">
            <v>11</v>
          </cell>
          <cell r="U1859">
            <v>41717</v>
          </cell>
          <cell r="V1859">
            <v>0</v>
          </cell>
          <cell r="Y1859">
            <v>23732</v>
          </cell>
        </row>
        <row r="1860">
          <cell r="E1860">
            <v>11536</v>
          </cell>
          <cell r="F1860" t="str">
            <v>a - Entregado</v>
          </cell>
          <cell r="G1860" t="str">
            <v>14 04</v>
          </cell>
          <cell r="H1860">
            <v>41738</v>
          </cell>
          <cell r="I1860" t="str">
            <v>&lt;7</v>
          </cell>
          <cell r="J1860" t="str">
            <v>Carolina Lande. Gonzalo O'Lery</v>
          </cell>
          <cell r="K1860">
            <v>-4</v>
          </cell>
          <cell r="L1860">
            <v>1.0001152737752161</v>
          </cell>
          <cell r="M1860">
            <v>0</v>
          </cell>
          <cell r="N1860">
            <v>13</v>
          </cell>
          <cell r="O1860" t="str">
            <v>Wendy</v>
          </cell>
          <cell r="P1860">
            <v>0</v>
          </cell>
          <cell r="Q1860">
            <v>0</v>
          </cell>
          <cell r="R1860">
            <v>0</v>
          </cell>
          <cell r="T1860">
            <v>13</v>
          </cell>
          <cell r="U1860">
            <v>41731</v>
          </cell>
          <cell r="V1860">
            <v>0</v>
          </cell>
          <cell r="Y1860">
            <v>34700</v>
          </cell>
        </row>
        <row r="1861">
          <cell r="E1861">
            <v>11537</v>
          </cell>
          <cell r="F1861" t="str">
            <v>a - Entregado</v>
          </cell>
          <cell r="G1861" t="str">
            <v>14 04</v>
          </cell>
          <cell r="H1861">
            <v>41732</v>
          </cell>
          <cell r="I1861" t="str">
            <v>&lt;30</v>
          </cell>
          <cell r="J1861" t="str">
            <v>Brigitte Bilabel</v>
          </cell>
          <cell r="K1861">
            <v>0</v>
          </cell>
          <cell r="L1861">
            <v>1</v>
          </cell>
          <cell r="M1861">
            <v>0</v>
          </cell>
          <cell r="N1861">
            <v>13</v>
          </cell>
          <cell r="O1861" t="str">
            <v>Wendy</v>
          </cell>
          <cell r="P1861">
            <v>0</v>
          </cell>
          <cell r="Q1861">
            <v>0</v>
          </cell>
          <cell r="R1861">
            <v>0</v>
          </cell>
          <cell r="T1861">
            <v>13</v>
          </cell>
          <cell r="U1861">
            <v>41731</v>
          </cell>
          <cell r="V1861">
            <v>0</v>
          </cell>
          <cell r="Y1861">
            <v>19049</v>
          </cell>
        </row>
        <row r="1862">
          <cell r="E1862">
            <v>11538</v>
          </cell>
          <cell r="F1862" t="str">
            <v>a - Entregado</v>
          </cell>
          <cell r="G1862" t="str">
            <v>14 03</v>
          </cell>
          <cell r="H1862">
            <v>41729</v>
          </cell>
          <cell r="I1862" t="str">
            <v>C</v>
          </cell>
          <cell r="J1862" t="str">
            <v>Sergio Salva- Mariana Pena</v>
          </cell>
          <cell r="K1862">
            <v>-202.49000000000524</v>
          </cell>
          <cell r="L1862">
            <v>1.00559364640884</v>
          </cell>
          <cell r="M1862">
            <v>0</v>
          </cell>
          <cell r="N1862">
            <v>12</v>
          </cell>
          <cell r="O1862" t="str">
            <v>Wendy</v>
          </cell>
          <cell r="P1862">
            <v>0</v>
          </cell>
          <cell r="Q1862">
            <v>0</v>
          </cell>
          <cell r="R1862">
            <v>0</v>
          </cell>
          <cell r="T1862">
            <v>12</v>
          </cell>
          <cell r="U1862">
            <v>41724</v>
          </cell>
          <cell r="V1862">
            <v>0</v>
          </cell>
          <cell r="Y1862">
            <v>36200</v>
          </cell>
        </row>
        <row r="1863">
          <cell r="E1863">
            <v>11539</v>
          </cell>
          <cell r="F1863" t="str">
            <v>a - Entregado</v>
          </cell>
          <cell r="G1863" t="str">
            <v>14 04</v>
          </cell>
          <cell r="H1863">
            <v>41733</v>
          </cell>
          <cell r="I1863" t="str">
            <v>C</v>
          </cell>
          <cell r="J1863" t="str">
            <v>Sasha Zakarova</v>
          </cell>
          <cell r="K1863">
            <v>-200</v>
          </cell>
          <cell r="L1863">
            <v>1.2</v>
          </cell>
          <cell r="M1863">
            <v>0</v>
          </cell>
          <cell r="N1863">
            <v>11</v>
          </cell>
          <cell r="O1863" t="str">
            <v>Wendy</v>
          </cell>
          <cell r="P1863">
            <v>0</v>
          </cell>
          <cell r="Q1863">
            <v>0</v>
          </cell>
          <cell r="R1863">
            <v>0</v>
          </cell>
          <cell r="T1863">
            <v>11</v>
          </cell>
          <cell r="U1863">
            <v>41717</v>
          </cell>
          <cell r="V1863">
            <v>0</v>
          </cell>
          <cell r="Y1863">
            <v>1000</v>
          </cell>
        </row>
        <row r="1864">
          <cell r="E1864">
            <v>11540</v>
          </cell>
          <cell r="F1864" t="str">
            <v>a - Entregado</v>
          </cell>
          <cell r="G1864" t="str">
            <v>14 02</v>
          </cell>
          <cell r="H1864">
            <v>41684</v>
          </cell>
          <cell r="I1864" t="str">
            <v>C</v>
          </cell>
          <cell r="J1864" t="str">
            <v>Sasha Zakarova</v>
          </cell>
          <cell r="K1864">
            <v>0</v>
          </cell>
          <cell r="L1864">
            <v>1</v>
          </cell>
          <cell r="M1864">
            <v>0</v>
          </cell>
          <cell r="N1864">
            <v>11</v>
          </cell>
          <cell r="O1864" t="str">
            <v>Wendy</v>
          </cell>
          <cell r="P1864">
            <v>0</v>
          </cell>
          <cell r="Q1864">
            <v>0</v>
          </cell>
          <cell r="R1864">
            <v>0</v>
          </cell>
          <cell r="T1864">
            <v>11</v>
          </cell>
          <cell r="U1864">
            <v>41717</v>
          </cell>
          <cell r="V1864">
            <v>0</v>
          </cell>
          <cell r="Y1864">
            <v>490</v>
          </cell>
        </row>
        <row r="1865">
          <cell r="E1865">
            <v>11541</v>
          </cell>
          <cell r="F1865" t="str">
            <v>a - Entregado</v>
          </cell>
          <cell r="G1865" t="str">
            <v>14 04</v>
          </cell>
          <cell r="H1865">
            <v>41733</v>
          </cell>
          <cell r="I1865" t="str">
            <v>&lt;7</v>
          </cell>
          <cell r="J1865" t="str">
            <v>Ariel de Marco</v>
          </cell>
          <cell r="K1865">
            <v>100</v>
          </cell>
          <cell r="L1865">
            <v>0.99504950495049505</v>
          </cell>
          <cell r="M1865">
            <v>0</v>
          </cell>
          <cell r="N1865">
            <v>10</v>
          </cell>
          <cell r="O1865" t="str">
            <v>Wendy</v>
          </cell>
          <cell r="P1865">
            <v>0</v>
          </cell>
          <cell r="Q1865">
            <v>0</v>
          </cell>
          <cell r="R1865">
            <v>0</v>
          </cell>
          <cell r="T1865">
            <v>10</v>
          </cell>
          <cell r="U1865">
            <v>41710</v>
          </cell>
          <cell r="V1865">
            <v>0</v>
          </cell>
          <cell r="Y1865">
            <v>20200</v>
          </cell>
        </row>
        <row r="1866">
          <cell r="E1866">
            <v>11542</v>
          </cell>
          <cell r="F1866" t="str">
            <v>a - Entregado</v>
          </cell>
          <cell r="G1866" t="str">
            <v>14 04</v>
          </cell>
          <cell r="H1866">
            <v>41733</v>
          </cell>
          <cell r="I1866" t="str">
            <v>&lt;7</v>
          </cell>
          <cell r="J1866" t="str">
            <v>laura Antonelli</v>
          </cell>
          <cell r="K1866">
            <v>0</v>
          </cell>
          <cell r="L1866">
            <v>1</v>
          </cell>
          <cell r="M1866">
            <v>0</v>
          </cell>
          <cell r="N1866">
            <v>13</v>
          </cell>
          <cell r="O1866" t="str">
            <v>Wendy</v>
          </cell>
          <cell r="P1866">
            <v>0</v>
          </cell>
          <cell r="Q1866">
            <v>0</v>
          </cell>
          <cell r="R1866">
            <v>0</v>
          </cell>
          <cell r="T1866">
            <v>13</v>
          </cell>
          <cell r="U1866">
            <v>41731</v>
          </cell>
          <cell r="V1866">
            <v>0</v>
          </cell>
          <cell r="Y1866">
            <v>26980</v>
          </cell>
        </row>
        <row r="1867">
          <cell r="E1867">
            <v>11543</v>
          </cell>
          <cell r="F1867" t="str">
            <v>a - Entregado</v>
          </cell>
          <cell r="G1867" t="str">
            <v>14 02</v>
          </cell>
          <cell r="H1867">
            <v>41698</v>
          </cell>
          <cell r="I1867" t="str">
            <v>C</v>
          </cell>
          <cell r="J1867" t="str">
            <v>Hector Tissera</v>
          </cell>
          <cell r="K1867">
            <v>0</v>
          </cell>
          <cell r="L1867">
            <v>1</v>
          </cell>
          <cell r="M1867">
            <v>0</v>
          </cell>
          <cell r="N1867">
            <v>11</v>
          </cell>
          <cell r="O1867" t="str">
            <v>Wendy</v>
          </cell>
          <cell r="P1867">
            <v>0</v>
          </cell>
          <cell r="Q1867">
            <v>0</v>
          </cell>
          <cell r="R1867">
            <v>0</v>
          </cell>
          <cell r="T1867">
            <v>11</v>
          </cell>
          <cell r="U1867">
            <v>41717</v>
          </cell>
          <cell r="V1867">
            <v>0</v>
          </cell>
          <cell r="Y1867">
            <v>6080</v>
          </cell>
        </row>
        <row r="1868">
          <cell r="E1868">
            <v>11544</v>
          </cell>
          <cell r="F1868" t="str">
            <v>a - Entregado</v>
          </cell>
          <cell r="G1868" t="str">
            <v>14 03</v>
          </cell>
          <cell r="H1868">
            <v>41704</v>
          </cell>
          <cell r="I1868" t="str">
            <v>&lt;14</v>
          </cell>
          <cell r="J1868" t="str">
            <v>Mirta Ditta</v>
          </cell>
          <cell r="K1868">
            <v>139</v>
          </cell>
          <cell r="L1868">
            <v>0.98138974427634218</v>
          </cell>
          <cell r="M1868">
            <v>0</v>
          </cell>
          <cell r="N1868">
            <v>10</v>
          </cell>
          <cell r="O1868" t="str">
            <v>Wendy</v>
          </cell>
          <cell r="P1868">
            <v>0</v>
          </cell>
          <cell r="Q1868">
            <v>0</v>
          </cell>
          <cell r="R1868">
            <v>0</v>
          </cell>
          <cell r="T1868">
            <v>10</v>
          </cell>
          <cell r="U1868">
            <v>41710</v>
          </cell>
          <cell r="V1868">
            <v>0</v>
          </cell>
          <cell r="Y1868">
            <v>7469</v>
          </cell>
        </row>
        <row r="1869">
          <cell r="E1869">
            <v>11545</v>
          </cell>
          <cell r="F1869" t="str">
            <v>a - Entregado</v>
          </cell>
          <cell r="G1869" t="str">
            <v>14 02</v>
          </cell>
          <cell r="H1869">
            <v>41698</v>
          </cell>
          <cell r="I1869" t="str">
            <v>NC</v>
          </cell>
          <cell r="J1869" t="str">
            <v>gabriela Cerruti</v>
          </cell>
          <cell r="K1869">
            <v>0</v>
          </cell>
          <cell r="L1869">
            <v>1</v>
          </cell>
          <cell r="M1869">
            <v>0</v>
          </cell>
          <cell r="N1869">
            <v>10</v>
          </cell>
          <cell r="O1869" t="str">
            <v>Wendy</v>
          </cell>
          <cell r="P1869">
            <v>0</v>
          </cell>
          <cell r="Q1869">
            <v>0</v>
          </cell>
          <cell r="R1869">
            <v>0</v>
          </cell>
          <cell r="T1869">
            <v>10</v>
          </cell>
          <cell r="U1869">
            <v>41710</v>
          </cell>
          <cell r="V1869">
            <v>0</v>
          </cell>
          <cell r="Y1869">
            <v>5760</v>
          </cell>
        </row>
        <row r="1870">
          <cell r="E1870">
            <v>11546</v>
          </cell>
          <cell r="F1870" t="str">
            <v>a - Entregado</v>
          </cell>
          <cell r="G1870" t="str">
            <v>14 06</v>
          </cell>
          <cell r="H1870">
            <v>41820</v>
          </cell>
          <cell r="I1870" t="str">
            <v>NC</v>
          </cell>
          <cell r="J1870" t="str">
            <v>Maria de los Angeles Bergonzelli</v>
          </cell>
          <cell r="K1870">
            <v>0</v>
          </cell>
          <cell r="L1870">
            <v>1</v>
          </cell>
          <cell r="M1870">
            <v>0</v>
          </cell>
          <cell r="N1870">
            <v>22</v>
          </cell>
          <cell r="O1870" t="str">
            <v>Wendy</v>
          </cell>
          <cell r="P1870">
            <v>0</v>
          </cell>
          <cell r="Q1870">
            <v>0</v>
          </cell>
          <cell r="R1870">
            <v>0</v>
          </cell>
          <cell r="T1870">
            <v>16</v>
          </cell>
          <cell r="U1870">
            <v>41794</v>
          </cell>
          <cell r="V1870">
            <v>0</v>
          </cell>
          <cell r="Y1870">
            <v>49500</v>
          </cell>
        </row>
        <row r="1871">
          <cell r="E1871">
            <v>11547</v>
          </cell>
          <cell r="F1871" t="str">
            <v>a - Entregado</v>
          </cell>
          <cell r="G1871" t="str">
            <v>14 06</v>
          </cell>
          <cell r="H1871">
            <v>41797</v>
          </cell>
          <cell r="I1871" t="str">
            <v>C</v>
          </cell>
          <cell r="J1871" t="str">
            <v>Carolina Mitre</v>
          </cell>
          <cell r="K1871">
            <v>0</v>
          </cell>
          <cell r="L1871">
            <v>1</v>
          </cell>
          <cell r="M1871">
            <v>0</v>
          </cell>
          <cell r="N1871">
            <v>23</v>
          </cell>
          <cell r="O1871" t="str">
            <v>Wendy</v>
          </cell>
          <cell r="P1871">
            <v>0</v>
          </cell>
          <cell r="Q1871">
            <v>0</v>
          </cell>
          <cell r="R1871">
            <v>0</v>
          </cell>
          <cell r="T1871">
            <v>14</v>
          </cell>
          <cell r="U1871">
            <v>41801</v>
          </cell>
          <cell r="V1871">
            <v>0</v>
          </cell>
          <cell r="Y1871">
            <v>24900</v>
          </cell>
        </row>
        <row r="1872">
          <cell r="E1872">
            <v>11548</v>
          </cell>
          <cell r="F1872" t="str">
            <v>a - Entregado</v>
          </cell>
          <cell r="G1872" t="str">
            <v>14 03</v>
          </cell>
          <cell r="H1872">
            <v>41719</v>
          </cell>
          <cell r="I1872" t="str">
            <v>&lt;21</v>
          </cell>
          <cell r="J1872" t="str">
            <v>Mariana Sassone</v>
          </cell>
          <cell r="K1872">
            <v>0</v>
          </cell>
          <cell r="L1872">
            <v>1</v>
          </cell>
          <cell r="M1872">
            <v>0</v>
          </cell>
          <cell r="N1872">
            <v>12</v>
          </cell>
          <cell r="O1872" t="str">
            <v>Wendy</v>
          </cell>
          <cell r="P1872">
            <v>0</v>
          </cell>
          <cell r="Q1872">
            <v>0</v>
          </cell>
          <cell r="R1872">
            <v>0</v>
          </cell>
          <cell r="T1872">
            <v>12</v>
          </cell>
          <cell r="U1872">
            <v>41724</v>
          </cell>
          <cell r="V1872">
            <v>0</v>
          </cell>
          <cell r="Y1872">
            <v>20000</v>
          </cell>
        </row>
        <row r="1873">
          <cell r="E1873">
            <v>11549</v>
          </cell>
          <cell r="F1873" t="str">
            <v>a - Entregado</v>
          </cell>
          <cell r="G1873" t="str">
            <v>14 02</v>
          </cell>
          <cell r="H1873">
            <v>41695</v>
          </cell>
          <cell r="I1873" t="str">
            <v>C</v>
          </cell>
          <cell r="J1873" t="str">
            <v>Marcela Ghezzi</v>
          </cell>
          <cell r="K1873">
            <v>0</v>
          </cell>
          <cell r="L1873">
            <v>1</v>
          </cell>
          <cell r="M1873">
            <v>0</v>
          </cell>
          <cell r="N1873">
            <v>9</v>
          </cell>
          <cell r="O1873" t="str">
            <v>Wendy</v>
          </cell>
          <cell r="P1873">
            <v>0</v>
          </cell>
          <cell r="Q1873">
            <v>0</v>
          </cell>
          <cell r="R1873">
            <v>0</v>
          </cell>
          <cell r="T1873">
            <v>9</v>
          </cell>
          <cell r="U1873">
            <v>41703</v>
          </cell>
          <cell r="V1873">
            <v>0</v>
          </cell>
          <cell r="Y1873">
            <v>1987</v>
          </cell>
        </row>
        <row r="1874">
          <cell r="E1874">
            <v>11550</v>
          </cell>
          <cell r="F1874" t="str">
            <v>a - Entregado</v>
          </cell>
          <cell r="G1874" t="str">
            <v>14 02</v>
          </cell>
          <cell r="H1874">
            <v>41688</v>
          </cell>
          <cell r="I1874" t="str">
            <v>C</v>
          </cell>
          <cell r="J1874" t="str">
            <v>Roberto Nola</v>
          </cell>
          <cell r="K1874">
            <v>0</v>
          </cell>
          <cell r="L1874">
            <v>1</v>
          </cell>
          <cell r="M1874">
            <v>0</v>
          </cell>
          <cell r="N1874">
            <v>8</v>
          </cell>
          <cell r="O1874" t="str">
            <v>Wendy</v>
          </cell>
          <cell r="P1874">
            <v>0</v>
          </cell>
          <cell r="Q1874">
            <v>0</v>
          </cell>
          <cell r="R1874">
            <v>0</v>
          </cell>
          <cell r="T1874">
            <v>8</v>
          </cell>
          <cell r="U1874">
            <v>41696</v>
          </cell>
          <cell r="V1874">
            <v>0</v>
          </cell>
          <cell r="Y1874">
            <v>1440</v>
          </cell>
        </row>
        <row r="1875">
          <cell r="E1875">
            <v>11551</v>
          </cell>
          <cell r="F1875" t="str">
            <v>a - Entregado</v>
          </cell>
          <cell r="G1875" t="str">
            <v>14 03</v>
          </cell>
          <cell r="H1875">
            <v>41705</v>
          </cell>
          <cell r="I1875" t="str">
            <v>C</v>
          </cell>
          <cell r="J1875" t="str">
            <v>Eugenia Mariano</v>
          </cell>
          <cell r="K1875">
            <v>-250</v>
          </cell>
          <cell r="L1875">
            <v>1.0126543834784369</v>
          </cell>
          <cell r="M1875">
            <v>0</v>
          </cell>
          <cell r="N1875">
            <v>11</v>
          </cell>
          <cell r="O1875" t="str">
            <v>Wendy</v>
          </cell>
          <cell r="P1875">
            <v>0</v>
          </cell>
          <cell r="Q1875">
            <v>0</v>
          </cell>
          <cell r="R1875">
            <v>0</v>
          </cell>
          <cell r="T1875">
            <v>11</v>
          </cell>
          <cell r="U1875">
            <v>41717</v>
          </cell>
          <cell r="V1875">
            <v>0</v>
          </cell>
          <cell r="Y1875">
            <v>19756</v>
          </cell>
        </row>
        <row r="1876">
          <cell r="E1876">
            <v>11552</v>
          </cell>
          <cell r="F1876" t="str">
            <v>h - Anulado</v>
          </cell>
          <cell r="G1876" t="str">
            <v>14 02</v>
          </cell>
          <cell r="I1876" t="str">
            <v>Anulado</v>
          </cell>
          <cell r="J1876" t="str">
            <v>ANULADO</v>
          </cell>
          <cell r="K1876">
            <v>0</v>
          </cell>
          <cell r="L1876">
            <v>0</v>
          </cell>
          <cell r="M1876">
            <v>0</v>
          </cell>
          <cell r="N1876">
            <v>8</v>
          </cell>
          <cell r="O1876" t="str">
            <v>Wendy</v>
          </cell>
          <cell r="P1876">
            <v>0</v>
          </cell>
          <cell r="Q1876">
            <v>0</v>
          </cell>
          <cell r="R1876">
            <v>0</v>
          </cell>
          <cell r="T1876">
            <v>8</v>
          </cell>
          <cell r="U1876">
            <v>41696</v>
          </cell>
          <cell r="V1876">
            <v>0</v>
          </cell>
          <cell r="Y1876">
            <v>0</v>
          </cell>
        </row>
        <row r="1877">
          <cell r="E1877">
            <v>11553</v>
          </cell>
          <cell r="F1877" t="str">
            <v>h - Anulado</v>
          </cell>
          <cell r="G1877" t="str">
            <v>14 02</v>
          </cell>
          <cell r="I1877" t="str">
            <v>Anulado</v>
          </cell>
          <cell r="J1877" t="str">
            <v>ANULADO</v>
          </cell>
          <cell r="K1877">
            <v>0</v>
          </cell>
          <cell r="L1877">
            <v>0</v>
          </cell>
          <cell r="M1877">
            <v>0</v>
          </cell>
          <cell r="N1877">
            <v>8</v>
          </cell>
          <cell r="O1877" t="str">
            <v>Wendy</v>
          </cell>
          <cell r="P1877">
            <v>0</v>
          </cell>
          <cell r="Q1877">
            <v>0</v>
          </cell>
          <cell r="R1877">
            <v>0</v>
          </cell>
          <cell r="T1877">
            <v>8</v>
          </cell>
          <cell r="U1877">
            <v>41696</v>
          </cell>
          <cell r="V1877">
            <v>0</v>
          </cell>
          <cell r="Y1877">
            <v>0</v>
          </cell>
        </row>
        <row r="1878">
          <cell r="E1878">
            <v>11554</v>
          </cell>
          <cell r="F1878" t="str">
            <v>a - Entregado</v>
          </cell>
          <cell r="G1878" t="str">
            <v>14 04</v>
          </cell>
          <cell r="H1878">
            <v>41734</v>
          </cell>
          <cell r="I1878" t="str">
            <v>C</v>
          </cell>
          <cell r="J1878" t="str">
            <v>Eduardo Michelini</v>
          </cell>
          <cell r="K1878">
            <v>0</v>
          </cell>
          <cell r="L1878">
            <v>1</v>
          </cell>
          <cell r="M1878">
            <v>0</v>
          </cell>
          <cell r="N1878">
            <v>14</v>
          </cell>
          <cell r="O1878" t="str">
            <v>Wendy</v>
          </cell>
          <cell r="P1878">
            <v>0</v>
          </cell>
          <cell r="Q1878">
            <v>0</v>
          </cell>
          <cell r="R1878">
            <v>0</v>
          </cell>
          <cell r="T1878">
            <v>14</v>
          </cell>
          <cell r="U1878">
            <v>41738</v>
          </cell>
          <cell r="V1878">
            <v>0</v>
          </cell>
          <cell r="Y1878">
            <v>24370</v>
          </cell>
        </row>
        <row r="1879">
          <cell r="E1879">
            <v>11555</v>
          </cell>
          <cell r="F1879" t="str">
            <v>a - Entregado</v>
          </cell>
          <cell r="G1879" t="str">
            <v>14 03</v>
          </cell>
          <cell r="H1879">
            <v>41716</v>
          </cell>
          <cell r="I1879" t="str">
            <v>NC</v>
          </cell>
          <cell r="J1879" t="str">
            <v>Maximo Pernisek</v>
          </cell>
          <cell r="K1879">
            <v>0</v>
          </cell>
          <cell r="L1879">
            <v>1</v>
          </cell>
          <cell r="M1879">
            <v>0</v>
          </cell>
          <cell r="N1879">
            <v>12</v>
          </cell>
          <cell r="O1879" t="str">
            <v>Wendy</v>
          </cell>
          <cell r="P1879">
            <v>0</v>
          </cell>
          <cell r="Q1879">
            <v>0</v>
          </cell>
          <cell r="R1879">
            <v>0</v>
          </cell>
          <cell r="T1879">
            <v>12</v>
          </cell>
          <cell r="U1879">
            <v>41724</v>
          </cell>
          <cell r="V1879">
            <v>0</v>
          </cell>
          <cell r="Y1879">
            <v>17700</v>
          </cell>
        </row>
        <row r="1880">
          <cell r="E1880">
            <v>11556</v>
          </cell>
          <cell r="F1880" t="str">
            <v>h - Anulado</v>
          </cell>
          <cell r="G1880" t="str">
            <v>14 02</v>
          </cell>
          <cell r="I1880" t="str">
            <v>Anulado</v>
          </cell>
          <cell r="J1880" t="str">
            <v>ANULADO</v>
          </cell>
          <cell r="K1880">
            <v>0</v>
          </cell>
          <cell r="L1880">
            <v>0</v>
          </cell>
          <cell r="M1880">
            <v>0</v>
          </cell>
          <cell r="N1880">
            <v>8</v>
          </cell>
          <cell r="O1880" t="str">
            <v>Wendy</v>
          </cell>
          <cell r="P1880">
            <v>0</v>
          </cell>
          <cell r="Q1880">
            <v>0</v>
          </cell>
          <cell r="R1880">
            <v>0</v>
          </cell>
          <cell r="T1880">
            <v>8</v>
          </cell>
          <cell r="U1880">
            <v>41696</v>
          </cell>
          <cell r="V1880">
            <v>0</v>
          </cell>
          <cell r="Y1880">
            <v>0</v>
          </cell>
        </row>
        <row r="1881">
          <cell r="E1881">
            <v>11557</v>
          </cell>
          <cell r="F1881" t="str">
            <v>a - Entregado</v>
          </cell>
          <cell r="G1881" t="str">
            <v>14 03</v>
          </cell>
          <cell r="H1881">
            <v>41728</v>
          </cell>
          <cell r="I1881" t="str">
            <v>C</v>
          </cell>
          <cell r="J1881" t="str">
            <v>Marina Dubinsky</v>
          </cell>
          <cell r="K1881">
            <v>0</v>
          </cell>
          <cell r="L1881">
            <v>1</v>
          </cell>
          <cell r="M1881">
            <v>0</v>
          </cell>
          <cell r="N1881">
            <v>11</v>
          </cell>
          <cell r="O1881" t="str">
            <v>Wendy</v>
          </cell>
          <cell r="P1881">
            <v>0</v>
          </cell>
          <cell r="Q1881">
            <v>0</v>
          </cell>
          <cell r="R1881">
            <v>0</v>
          </cell>
          <cell r="T1881">
            <v>11</v>
          </cell>
          <cell r="U1881">
            <v>41717</v>
          </cell>
          <cell r="V1881">
            <v>0</v>
          </cell>
          <cell r="Y1881">
            <v>2120</v>
          </cell>
        </row>
        <row r="1882">
          <cell r="E1882">
            <v>11558</v>
          </cell>
          <cell r="F1882" t="str">
            <v>a - Entregado</v>
          </cell>
          <cell r="G1882" t="str">
            <v>14 02</v>
          </cell>
          <cell r="H1882">
            <v>41684</v>
          </cell>
          <cell r="I1882" t="str">
            <v>C</v>
          </cell>
          <cell r="J1882" t="str">
            <v>Liliana Calcagno</v>
          </cell>
          <cell r="K1882">
            <v>0</v>
          </cell>
          <cell r="L1882">
            <v>1</v>
          </cell>
          <cell r="M1882">
            <v>0</v>
          </cell>
          <cell r="N1882">
            <v>9</v>
          </cell>
          <cell r="O1882" t="str">
            <v>Wendy</v>
          </cell>
          <cell r="P1882">
            <v>0</v>
          </cell>
          <cell r="Q1882">
            <v>0</v>
          </cell>
          <cell r="R1882">
            <v>0</v>
          </cell>
          <cell r="T1882">
            <v>9</v>
          </cell>
          <cell r="U1882">
            <v>41703</v>
          </cell>
          <cell r="V1882">
            <v>0</v>
          </cell>
          <cell r="Y1882">
            <v>8400</v>
          </cell>
        </row>
        <row r="1883">
          <cell r="E1883">
            <v>11559</v>
          </cell>
          <cell r="F1883" t="str">
            <v>a - Entregado</v>
          </cell>
          <cell r="G1883" t="str">
            <v>14 04</v>
          </cell>
          <cell r="H1883">
            <v>41754</v>
          </cell>
          <cell r="I1883" t="str">
            <v>C</v>
          </cell>
          <cell r="J1883" t="str">
            <v>Emma Molina</v>
          </cell>
          <cell r="K1883">
            <v>0</v>
          </cell>
          <cell r="L1883">
            <v>1</v>
          </cell>
          <cell r="M1883">
            <v>0</v>
          </cell>
          <cell r="N1883">
            <v>15</v>
          </cell>
          <cell r="O1883" t="str">
            <v>Wendy</v>
          </cell>
          <cell r="P1883">
            <v>0</v>
          </cell>
          <cell r="Q1883">
            <v>0</v>
          </cell>
          <cell r="R1883">
            <v>0</v>
          </cell>
          <cell r="T1883">
            <v>15</v>
          </cell>
          <cell r="U1883">
            <v>41745</v>
          </cell>
          <cell r="V1883">
            <v>0</v>
          </cell>
          <cell r="Y1883">
            <v>28400</v>
          </cell>
        </row>
        <row r="1884">
          <cell r="E1884">
            <v>11560</v>
          </cell>
          <cell r="F1884" t="str">
            <v>a - Entregado</v>
          </cell>
          <cell r="G1884" t="str">
            <v>14 03</v>
          </cell>
          <cell r="H1884">
            <v>41719</v>
          </cell>
          <cell r="I1884" t="str">
            <v>C</v>
          </cell>
          <cell r="J1884" t="str">
            <v>Victoria Losada</v>
          </cell>
          <cell r="K1884">
            <v>0</v>
          </cell>
          <cell r="L1884">
            <v>1</v>
          </cell>
          <cell r="M1884">
            <v>0</v>
          </cell>
          <cell r="N1884">
            <v>12</v>
          </cell>
          <cell r="O1884" t="str">
            <v>Wendy</v>
          </cell>
          <cell r="P1884">
            <v>0</v>
          </cell>
          <cell r="Q1884">
            <v>0</v>
          </cell>
          <cell r="R1884">
            <v>0</v>
          </cell>
          <cell r="T1884">
            <v>12</v>
          </cell>
          <cell r="U1884">
            <v>41724</v>
          </cell>
          <cell r="V1884">
            <v>0</v>
          </cell>
          <cell r="Y1884">
            <v>20300</v>
          </cell>
        </row>
        <row r="1885">
          <cell r="E1885">
            <v>11561</v>
          </cell>
          <cell r="F1885" t="str">
            <v>a - Entregado</v>
          </cell>
          <cell r="G1885" t="str">
            <v>14 02</v>
          </cell>
          <cell r="H1885">
            <v>41698</v>
          </cell>
          <cell r="I1885" t="str">
            <v>C</v>
          </cell>
          <cell r="J1885" t="str">
            <v>Silvia Piccinini</v>
          </cell>
          <cell r="K1885">
            <v>0</v>
          </cell>
          <cell r="L1885">
            <v>1</v>
          </cell>
          <cell r="M1885">
            <v>0</v>
          </cell>
          <cell r="N1885">
            <v>9</v>
          </cell>
          <cell r="O1885" t="str">
            <v>Wendy</v>
          </cell>
          <cell r="P1885">
            <v>0</v>
          </cell>
          <cell r="Q1885">
            <v>0</v>
          </cell>
          <cell r="R1885">
            <v>0</v>
          </cell>
          <cell r="T1885">
            <v>9</v>
          </cell>
          <cell r="U1885">
            <v>41703</v>
          </cell>
          <cell r="V1885">
            <v>0</v>
          </cell>
          <cell r="Y1885">
            <v>6000</v>
          </cell>
        </row>
        <row r="1886">
          <cell r="E1886">
            <v>11562</v>
          </cell>
          <cell r="F1886" t="str">
            <v>a - Entregado</v>
          </cell>
          <cell r="G1886" t="str">
            <v>14 03</v>
          </cell>
          <cell r="H1886">
            <v>41729</v>
          </cell>
          <cell r="I1886" t="str">
            <v>C</v>
          </cell>
          <cell r="J1886" t="str">
            <v>Marcela Santangela</v>
          </cell>
          <cell r="K1886">
            <v>0</v>
          </cell>
          <cell r="L1886">
            <v>1</v>
          </cell>
          <cell r="M1886">
            <v>0</v>
          </cell>
          <cell r="N1886">
            <v>13</v>
          </cell>
          <cell r="O1886" t="str">
            <v>Wendy</v>
          </cell>
          <cell r="P1886">
            <v>0</v>
          </cell>
          <cell r="Q1886">
            <v>0</v>
          </cell>
          <cell r="R1886">
            <v>0</v>
          </cell>
          <cell r="T1886">
            <v>13</v>
          </cell>
          <cell r="U1886">
            <v>41731</v>
          </cell>
          <cell r="V1886">
            <v>0</v>
          </cell>
          <cell r="Y1886">
            <v>18630</v>
          </cell>
        </row>
        <row r="1887">
          <cell r="E1887">
            <v>11563</v>
          </cell>
          <cell r="F1887" t="str">
            <v>a - Entregado</v>
          </cell>
          <cell r="G1887" t="str">
            <v>14 02</v>
          </cell>
          <cell r="H1887">
            <v>41692</v>
          </cell>
          <cell r="I1887" t="str">
            <v>C</v>
          </cell>
          <cell r="J1887" t="str">
            <v>NN</v>
          </cell>
          <cell r="K1887">
            <v>0</v>
          </cell>
          <cell r="L1887">
            <v>1</v>
          </cell>
          <cell r="M1887">
            <v>0</v>
          </cell>
          <cell r="N1887">
            <v>9</v>
          </cell>
          <cell r="O1887" t="str">
            <v>Wendy</v>
          </cell>
          <cell r="P1887">
            <v>0</v>
          </cell>
          <cell r="Q1887">
            <v>0</v>
          </cell>
          <cell r="R1887">
            <v>0</v>
          </cell>
          <cell r="T1887">
            <v>9</v>
          </cell>
          <cell r="U1887">
            <v>41703</v>
          </cell>
          <cell r="V1887">
            <v>0</v>
          </cell>
          <cell r="Y1887">
            <v>105</v>
          </cell>
        </row>
        <row r="1888">
          <cell r="E1888">
            <v>11564</v>
          </cell>
          <cell r="F1888" t="str">
            <v>a - Entregado</v>
          </cell>
          <cell r="G1888" t="str">
            <v>14 05</v>
          </cell>
          <cell r="H1888">
            <v>41764</v>
          </cell>
          <cell r="I1888" t="str">
            <v>C</v>
          </cell>
          <cell r="J1888" t="str">
            <v>Mariana Dicamillo</v>
          </cell>
          <cell r="K1888">
            <v>5</v>
          </cell>
          <cell r="L1888">
            <v>0.99972306840210468</v>
          </cell>
          <cell r="M1888">
            <v>0</v>
          </cell>
          <cell r="N1888">
            <v>15</v>
          </cell>
          <cell r="O1888" t="str">
            <v>Wendy</v>
          </cell>
          <cell r="P1888">
            <v>0</v>
          </cell>
          <cell r="Q1888">
            <v>0</v>
          </cell>
          <cell r="R1888">
            <v>0</v>
          </cell>
          <cell r="T1888">
            <v>15</v>
          </cell>
          <cell r="U1888">
            <v>41745</v>
          </cell>
          <cell r="V1888">
            <v>0</v>
          </cell>
          <cell r="Y1888">
            <v>18055</v>
          </cell>
        </row>
        <row r="1889">
          <cell r="E1889">
            <v>11565</v>
          </cell>
          <cell r="F1889" t="str">
            <v>a - Entregado</v>
          </cell>
          <cell r="G1889" t="str">
            <v>14 04</v>
          </cell>
          <cell r="H1889">
            <v>41750</v>
          </cell>
          <cell r="I1889" t="str">
            <v>&lt;30</v>
          </cell>
          <cell r="J1889" t="str">
            <v>Cristian Borsani</v>
          </cell>
          <cell r="K1889">
            <v>0</v>
          </cell>
          <cell r="L1889">
            <v>1</v>
          </cell>
          <cell r="M1889">
            <v>0</v>
          </cell>
          <cell r="N1889">
            <v>15</v>
          </cell>
          <cell r="O1889" t="str">
            <v>Wendy</v>
          </cell>
          <cell r="P1889">
            <v>0</v>
          </cell>
          <cell r="Q1889">
            <v>0</v>
          </cell>
          <cell r="R1889">
            <v>0</v>
          </cell>
          <cell r="T1889">
            <v>15</v>
          </cell>
          <cell r="U1889">
            <v>41745</v>
          </cell>
          <cell r="V1889">
            <v>0</v>
          </cell>
          <cell r="Y1889">
            <v>50680</v>
          </cell>
        </row>
        <row r="1890">
          <cell r="E1890">
            <v>11566</v>
          </cell>
          <cell r="F1890" t="str">
            <v>a - Entregado</v>
          </cell>
          <cell r="G1890" t="str">
            <v>14 04</v>
          </cell>
          <cell r="H1890">
            <v>41757</v>
          </cell>
          <cell r="I1890" t="str">
            <v>C</v>
          </cell>
          <cell r="J1890" t="str">
            <v>Laura Cesarato</v>
          </cell>
          <cell r="K1890">
            <v>0</v>
          </cell>
          <cell r="L1890">
            <v>1</v>
          </cell>
          <cell r="M1890">
            <v>0</v>
          </cell>
          <cell r="N1890">
            <v>11</v>
          </cell>
          <cell r="O1890" t="str">
            <v>Wendy</v>
          </cell>
          <cell r="P1890">
            <v>0</v>
          </cell>
          <cell r="Q1890">
            <v>0</v>
          </cell>
          <cell r="R1890">
            <v>0</v>
          </cell>
          <cell r="T1890">
            <v>11</v>
          </cell>
          <cell r="U1890">
            <v>41717</v>
          </cell>
          <cell r="V1890">
            <v>0</v>
          </cell>
          <cell r="Y1890">
            <v>3975</v>
          </cell>
        </row>
        <row r="1891">
          <cell r="E1891">
            <v>11567</v>
          </cell>
          <cell r="F1891" t="str">
            <v>a - Entregado</v>
          </cell>
          <cell r="G1891" t="str">
            <v>14 04</v>
          </cell>
          <cell r="H1891">
            <v>41757</v>
          </cell>
          <cell r="I1891" t="str">
            <v>C</v>
          </cell>
          <cell r="J1891" t="str">
            <v>Cristina Myburg</v>
          </cell>
          <cell r="K1891">
            <v>50</v>
          </cell>
          <cell r="L1891">
            <v>0.97777777777777775</v>
          </cell>
          <cell r="M1891">
            <v>0</v>
          </cell>
          <cell r="N1891">
            <v>11</v>
          </cell>
          <cell r="O1891" t="str">
            <v>Wendy</v>
          </cell>
          <cell r="P1891">
            <v>0</v>
          </cell>
          <cell r="Q1891">
            <v>0</v>
          </cell>
          <cell r="R1891">
            <v>0</v>
          </cell>
          <cell r="T1891">
            <v>11</v>
          </cell>
          <cell r="U1891">
            <v>41717</v>
          </cell>
          <cell r="V1891">
            <v>0</v>
          </cell>
          <cell r="Y1891">
            <v>2250</v>
          </cell>
        </row>
        <row r="1892">
          <cell r="E1892">
            <v>11568</v>
          </cell>
          <cell r="F1892" t="str">
            <v>d - Pendiente</v>
          </cell>
          <cell r="I1892" t="str">
            <v/>
          </cell>
          <cell r="J1892" t="str">
            <v>Edgardo Ibanez</v>
          </cell>
          <cell r="K1892">
            <v>-23.690000000002328</v>
          </cell>
          <cell r="L1892">
            <v>1.0003589393939394</v>
          </cell>
          <cell r="M1892">
            <v>0</v>
          </cell>
          <cell r="N1892" t="str">
            <v>14 - 42</v>
          </cell>
          <cell r="O1892" t="str">
            <v>Wendy</v>
          </cell>
          <cell r="P1892">
            <v>0</v>
          </cell>
          <cell r="Q1892">
            <v>0</v>
          </cell>
          <cell r="R1892">
            <v>0</v>
          </cell>
          <cell r="T1892">
            <v>17</v>
          </cell>
          <cell r="U1892" t="e">
            <v>#VALUE!</v>
          </cell>
          <cell r="V1892">
            <v>-23.690000000002328</v>
          </cell>
          <cell r="Y1892">
            <v>66000</v>
          </cell>
        </row>
        <row r="1893">
          <cell r="E1893">
            <v>11569</v>
          </cell>
          <cell r="F1893" t="str">
            <v>a - Entregado</v>
          </cell>
          <cell r="G1893" t="str">
            <v>14 05</v>
          </cell>
          <cell r="H1893">
            <v>41778</v>
          </cell>
          <cell r="I1893" t="str">
            <v>C</v>
          </cell>
          <cell r="J1893" t="str">
            <v>Claudia Ressia</v>
          </cell>
          <cell r="K1893">
            <v>559</v>
          </cell>
          <cell r="L1893">
            <v>0.96760359316140254</v>
          </cell>
          <cell r="M1893">
            <v>0</v>
          </cell>
          <cell r="N1893">
            <v>17</v>
          </cell>
          <cell r="O1893" t="str">
            <v>Wendy</v>
          </cell>
          <cell r="P1893">
            <v>0</v>
          </cell>
          <cell r="Q1893">
            <v>0</v>
          </cell>
          <cell r="R1893">
            <v>0</v>
          </cell>
          <cell r="T1893">
            <v>17</v>
          </cell>
          <cell r="U1893">
            <v>41759</v>
          </cell>
          <cell r="V1893">
            <v>0</v>
          </cell>
          <cell r="Y1893">
            <v>17255</v>
          </cell>
        </row>
        <row r="1894">
          <cell r="E1894">
            <v>11570</v>
          </cell>
          <cell r="F1894" t="str">
            <v>a - Entregado</v>
          </cell>
          <cell r="G1894" t="str">
            <v>14 04</v>
          </cell>
          <cell r="H1894">
            <v>41751</v>
          </cell>
          <cell r="I1894" t="str">
            <v>C</v>
          </cell>
          <cell r="J1894" t="str">
            <v>Romina Braidich</v>
          </cell>
          <cell r="K1894">
            <v>100</v>
          </cell>
          <cell r="L1894">
            <v>0.99334442595673877</v>
          </cell>
          <cell r="M1894">
            <v>0</v>
          </cell>
          <cell r="N1894">
            <v>12</v>
          </cell>
          <cell r="O1894" t="str">
            <v>Wendy</v>
          </cell>
          <cell r="P1894">
            <v>0</v>
          </cell>
          <cell r="Q1894">
            <v>0</v>
          </cell>
          <cell r="R1894">
            <v>0</v>
          </cell>
          <cell r="T1894">
            <v>12</v>
          </cell>
          <cell r="U1894">
            <v>41724</v>
          </cell>
          <cell r="V1894">
            <v>0</v>
          </cell>
          <cell r="Y1894">
            <v>15025</v>
          </cell>
        </row>
        <row r="1895">
          <cell r="E1895">
            <v>11571</v>
          </cell>
          <cell r="F1895" t="str">
            <v>a - Entregado</v>
          </cell>
          <cell r="G1895" t="str">
            <v>14 04</v>
          </cell>
          <cell r="H1895">
            <v>41758</v>
          </cell>
          <cell r="I1895" t="str">
            <v>C</v>
          </cell>
          <cell r="J1895" t="str">
            <v>Sergio Coelho</v>
          </cell>
          <cell r="K1895">
            <v>0</v>
          </cell>
          <cell r="L1895">
            <v>1</v>
          </cell>
          <cell r="M1895">
            <v>0</v>
          </cell>
          <cell r="N1895">
            <v>16</v>
          </cell>
          <cell r="O1895" t="str">
            <v>Wendy</v>
          </cell>
          <cell r="P1895">
            <v>0</v>
          </cell>
          <cell r="Q1895">
            <v>0</v>
          </cell>
          <cell r="R1895">
            <v>0</v>
          </cell>
          <cell r="T1895">
            <v>16</v>
          </cell>
          <cell r="U1895">
            <v>41752</v>
          </cell>
          <cell r="V1895">
            <v>0</v>
          </cell>
          <cell r="Y1895">
            <v>51970</v>
          </cell>
        </row>
        <row r="1896">
          <cell r="E1896">
            <v>11572</v>
          </cell>
          <cell r="F1896" t="str">
            <v>a - Entregado</v>
          </cell>
          <cell r="G1896" t="str">
            <v>14 02</v>
          </cell>
          <cell r="H1896">
            <v>41698</v>
          </cell>
          <cell r="I1896" t="str">
            <v>C</v>
          </cell>
          <cell r="J1896" t="str">
            <v>Elsa Barros</v>
          </cell>
          <cell r="K1896">
            <v>0</v>
          </cell>
          <cell r="L1896">
            <v>1</v>
          </cell>
          <cell r="M1896">
            <v>0</v>
          </cell>
          <cell r="N1896">
            <v>9</v>
          </cell>
          <cell r="O1896" t="str">
            <v>Wendy</v>
          </cell>
          <cell r="P1896">
            <v>0</v>
          </cell>
          <cell r="Q1896">
            <v>0</v>
          </cell>
          <cell r="R1896">
            <v>0</v>
          </cell>
          <cell r="T1896">
            <v>9</v>
          </cell>
          <cell r="U1896">
            <v>41703</v>
          </cell>
          <cell r="V1896">
            <v>0</v>
          </cell>
          <cell r="Y1896">
            <v>750</v>
          </cell>
        </row>
        <row r="1897">
          <cell r="E1897">
            <v>11573</v>
          </cell>
          <cell r="F1897" t="str">
            <v>a - Entregado</v>
          </cell>
          <cell r="G1897" t="str">
            <v>14 04</v>
          </cell>
          <cell r="H1897">
            <v>41747</v>
          </cell>
          <cell r="I1897" t="str">
            <v>C</v>
          </cell>
          <cell r="J1897" t="str">
            <v>Silvia Traiber</v>
          </cell>
          <cell r="K1897">
            <v>0</v>
          </cell>
          <cell r="L1897">
            <v>1</v>
          </cell>
          <cell r="M1897">
            <v>0</v>
          </cell>
          <cell r="N1897">
            <v>15</v>
          </cell>
          <cell r="O1897" t="str">
            <v>Wendy</v>
          </cell>
          <cell r="P1897">
            <v>0</v>
          </cell>
          <cell r="Q1897">
            <v>0</v>
          </cell>
          <cell r="R1897">
            <v>0</v>
          </cell>
          <cell r="T1897">
            <v>15</v>
          </cell>
          <cell r="U1897">
            <v>41745</v>
          </cell>
          <cell r="V1897">
            <v>0</v>
          </cell>
          <cell r="Y1897">
            <v>18500</v>
          </cell>
        </row>
        <row r="1898">
          <cell r="E1898">
            <v>11574</v>
          </cell>
          <cell r="F1898" t="str">
            <v>a - Entregado</v>
          </cell>
          <cell r="G1898" t="str">
            <v>14 04</v>
          </cell>
          <cell r="H1898">
            <v>41751</v>
          </cell>
          <cell r="I1898" t="str">
            <v>C</v>
          </cell>
          <cell r="J1898" t="str">
            <v>Marisa Dipalma</v>
          </cell>
          <cell r="K1898">
            <v>0</v>
          </cell>
          <cell r="L1898">
            <v>1</v>
          </cell>
          <cell r="M1898">
            <v>0</v>
          </cell>
          <cell r="N1898">
            <v>12</v>
          </cell>
          <cell r="O1898" t="str">
            <v>Wendy</v>
          </cell>
          <cell r="P1898">
            <v>0</v>
          </cell>
          <cell r="Q1898">
            <v>0</v>
          </cell>
          <cell r="R1898">
            <v>0</v>
          </cell>
          <cell r="T1898">
            <v>12</v>
          </cell>
          <cell r="U1898">
            <v>41724</v>
          </cell>
          <cell r="V1898">
            <v>0</v>
          </cell>
          <cell r="Y1898">
            <v>1800</v>
          </cell>
        </row>
        <row r="1899">
          <cell r="E1899">
            <v>11575</v>
          </cell>
          <cell r="F1899" t="str">
            <v>a - Entregado</v>
          </cell>
          <cell r="G1899" t="str">
            <v>14 04</v>
          </cell>
          <cell r="H1899">
            <v>41750</v>
          </cell>
          <cell r="I1899" t="str">
            <v>C</v>
          </cell>
          <cell r="J1899" t="str">
            <v>Vanina Ramirez</v>
          </cell>
          <cell r="K1899">
            <v>0</v>
          </cell>
          <cell r="L1899">
            <v>1</v>
          </cell>
          <cell r="M1899">
            <v>0</v>
          </cell>
          <cell r="N1899">
            <v>15</v>
          </cell>
          <cell r="O1899" t="str">
            <v>Wendy</v>
          </cell>
          <cell r="P1899">
            <v>0</v>
          </cell>
          <cell r="Q1899">
            <v>0</v>
          </cell>
          <cell r="R1899">
            <v>0</v>
          </cell>
          <cell r="T1899">
            <v>15</v>
          </cell>
          <cell r="U1899">
            <v>41745</v>
          </cell>
          <cell r="V1899">
            <v>0</v>
          </cell>
          <cell r="Y1899">
            <v>22500</v>
          </cell>
        </row>
        <row r="1900">
          <cell r="E1900">
            <v>11576</v>
          </cell>
          <cell r="F1900" t="str">
            <v>a - Entregado</v>
          </cell>
          <cell r="G1900" t="str">
            <v>14 05</v>
          </cell>
          <cell r="H1900">
            <v>41782</v>
          </cell>
          <cell r="I1900" t="str">
            <v>C</v>
          </cell>
          <cell r="J1900" t="str">
            <v xml:space="preserve">Silvina Veronica Avila </v>
          </cell>
          <cell r="K1900">
            <v>275</v>
          </cell>
          <cell r="L1900">
            <v>0.98310291858678955</v>
          </cell>
          <cell r="M1900">
            <v>0</v>
          </cell>
          <cell r="N1900">
            <v>22</v>
          </cell>
          <cell r="O1900" t="str">
            <v>Wendy</v>
          </cell>
          <cell r="P1900">
            <v>0</v>
          </cell>
          <cell r="Q1900">
            <v>0</v>
          </cell>
          <cell r="R1900">
            <v>0</v>
          </cell>
          <cell r="T1900">
            <v>15</v>
          </cell>
          <cell r="U1900">
            <v>41794</v>
          </cell>
          <cell r="V1900">
            <v>0</v>
          </cell>
          <cell r="Y1900">
            <v>16275</v>
          </cell>
        </row>
        <row r="1901">
          <cell r="E1901">
            <v>11577</v>
          </cell>
          <cell r="F1901" t="str">
            <v>h - Anulado</v>
          </cell>
          <cell r="G1901" t="str">
            <v>14 03</v>
          </cell>
          <cell r="I1901" t="str">
            <v>Anulado</v>
          </cell>
          <cell r="J1901" t="str">
            <v>Anulado</v>
          </cell>
          <cell r="K1901">
            <v>0</v>
          </cell>
          <cell r="L1901">
            <v>0</v>
          </cell>
          <cell r="M1901">
            <v>0</v>
          </cell>
          <cell r="N1901">
            <v>9</v>
          </cell>
          <cell r="O1901" t="str">
            <v>Wendy</v>
          </cell>
          <cell r="P1901">
            <v>0</v>
          </cell>
          <cell r="Q1901">
            <v>0</v>
          </cell>
          <cell r="R1901">
            <v>0</v>
          </cell>
          <cell r="T1901">
            <v>9</v>
          </cell>
          <cell r="U1901">
            <v>41703</v>
          </cell>
          <cell r="V1901">
            <v>0</v>
          </cell>
          <cell r="Y1901">
            <v>0</v>
          </cell>
        </row>
        <row r="1902">
          <cell r="E1902">
            <v>11578</v>
          </cell>
          <cell r="F1902" t="str">
            <v>a - Entregado</v>
          </cell>
          <cell r="G1902" t="str">
            <v>14 04</v>
          </cell>
          <cell r="H1902">
            <v>41744</v>
          </cell>
          <cell r="I1902" t="str">
            <v>C</v>
          </cell>
          <cell r="J1902" t="str">
            <v>Lucas Kiefer</v>
          </cell>
          <cell r="K1902">
            <v>0</v>
          </cell>
          <cell r="L1902">
            <v>1</v>
          </cell>
          <cell r="M1902">
            <v>0</v>
          </cell>
          <cell r="N1902">
            <v>15</v>
          </cell>
          <cell r="O1902" t="str">
            <v>Wendy</v>
          </cell>
          <cell r="P1902">
            <v>0</v>
          </cell>
          <cell r="Q1902">
            <v>0</v>
          </cell>
          <cell r="R1902">
            <v>0</v>
          </cell>
          <cell r="T1902">
            <v>15</v>
          </cell>
          <cell r="U1902">
            <v>41745</v>
          </cell>
          <cell r="V1902">
            <v>0</v>
          </cell>
          <cell r="Y1902">
            <v>8330</v>
          </cell>
        </row>
        <row r="1903">
          <cell r="E1903">
            <v>11579</v>
          </cell>
          <cell r="F1903" t="str">
            <v>a - Entregado</v>
          </cell>
          <cell r="G1903" t="str">
            <v>14 04</v>
          </cell>
          <cell r="H1903">
            <v>41753</v>
          </cell>
          <cell r="I1903" t="str">
            <v>NC</v>
          </cell>
          <cell r="J1903" t="str">
            <v>Maria Laura Moreno</v>
          </cell>
          <cell r="K1903">
            <v>0</v>
          </cell>
          <cell r="L1903">
            <v>1</v>
          </cell>
          <cell r="M1903">
            <v>0</v>
          </cell>
          <cell r="N1903">
            <v>16</v>
          </cell>
          <cell r="O1903" t="str">
            <v>Wendy</v>
          </cell>
          <cell r="P1903">
            <v>0</v>
          </cell>
          <cell r="Q1903">
            <v>0</v>
          </cell>
          <cell r="R1903">
            <v>0</v>
          </cell>
          <cell r="T1903">
            <v>16</v>
          </cell>
          <cell r="U1903">
            <v>41752</v>
          </cell>
          <cell r="V1903">
            <v>0</v>
          </cell>
          <cell r="Y1903">
            <v>13125</v>
          </cell>
        </row>
        <row r="1904">
          <cell r="E1904">
            <v>11580</v>
          </cell>
          <cell r="F1904" t="str">
            <v>a - Entregado</v>
          </cell>
          <cell r="G1904" t="str">
            <v>14 03</v>
          </cell>
          <cell r="H1904">
            <v>41728</v>
          </cell>
          <cell r="I1904" t="str">
            <v>C</v>
          </cell>
          <cell r="J1904" t="str">
            <v>Patricia Calafell</v>
          </cell>
          <cell r="K1904">
            <v>1000</v>
          </cell>
          <cell r="L1904">
            <v>0.5</v>
          </cell>
          <cell r="M1904">
            <v>0</v>
          </cell>
          <cell r="N1904">
            <v>13</v>
          </cell>
          <cell r="O1904" t="str">
            <v>Wendy</v>
          </cell>
          <cell r="P1904" t="str">
            <v>B 5 234</v>
          </cell>
          <cell r="Q1904">
            <v>2000</v>
          </cell>
          <cell r="R1904">
            <v>0</v>
          </cell>
          <cell r="T1904">
            <v>13</v>
          </cell>
          <cell r="U1904">
            <v>41731</v>
          </cell>
          <cell r="V1904">
            <v>0</v>
          </cell>
          <cell r="Y1904">
            <v>2000</v>
          </cell>
        </row>
        <row r="1905">
          <cell r="E1905">
            <v>11581</v>
          </cell>
          <cell r="F1905" t="str">
            <v>a - Entregado</v>
          </cell>
          <cell r="G1905" t="str">
            <v>14 04</v>
          </cell>
          <cell r="H1905">
            <v>41741</v>
          </cell>
          <cell r="I1905" t="str">
            <v>C</v>
          </cell>
          <cell r="J1905" t="str">
            <v>Mariela Scalise</v>
          </cell>
          <cell r="K1905">
            <v>250</v>
          </cell>
          <cell r="L1905">
            <v>0.98969072164948457</v>
          </cell>
          <cell r="M1905">
            <v>0</v>
          </cell>
          <cell r="N1905">
            <v>13</v>
          </cell>
          <cell r="O1905" t="str">
            <v>Wendy</v>
          </cell>
          <cell r="P1905">
            <v>0</v>
          </cell>
          <cell r="Q1905">
            <v>0</v>
          </cell>
          <cell r="R1905">
            <v>0</v>
          </cell>
          <cell r="T1905">
            <v>13</v>
          </cell>
          <cell r="U1905">
            <v>41731</v>
          </cell>
          <cell r="V1905">
            <v>0</v>
          </cell>
          <cell r="Y1905">
            <v>24250</v>
          </cell>
        </row>
        <row r="1906">
          <cell r="E1906">
            <v>11582</v>
          </cell>
          <cell r="F1906" t="str">
            <v>a - Entregado</v>
          </cell>
          <cell r="G1906" t="str">
            <v>14 03</v>
          </cell>
          <cell r="H1906">
            <v>41719</v>
          </cell>
          <cell r="I1906" t="str">
            <v>C</v>
          </cell>
          <cell r="J1906" t="str">
            <v>Cecilia Frecha</v>
          </cell>
          <cell r="K1906">
            <v>0</v>
          </cell>
          <cell r="L1906">
            <v>1</v>
          </cell>
          <cell r="M1906">
            <v>0</v>
          </cell>
          <cell r="N1906">
            <v>13</v>
          </cell>
          <cell r="O1906" t="str">
            <v>Wendy</v>
          </cell>
          <cell r="P1906">
            <v>0</v>
          </cell>
          <cell r="Q1906">
            <v>0</v>
          </cell>
          <cell r="R1906">
            <v>0</v>
          </cell>
          <cell r="T1906">
            <v>13</v>
          </cell>
          <cell r="U1906">
            <v>41731</v>
          </cell>
          <cell r="V1906">
            <v>0</v>
          </cell>
          <cell r="Y1906">
            <v>7410</v>
          </cell>
        </row>
        <row r="1907">
          <cell r="E1907">
            <v>11583</v>
          </cell>
          <cell r="F1907" t="str">
            <v>a - Entregado</v>
          </cell>
          <cell r="G1907" t="str">
            <v>14 04</v>
          </cell>
          <cell r="H1907">
            <v>41738</v>
          </cell>
          <cell r="I1907" t="str">
            <v>&lt;7</v>
          </cell>
          <cell r="J1907" t="str">
            <v>Daniel La rocca</v>
          </cell>
          <cell r="K1907">
            <v>0</v>
          </cell>
          <cell r="L1907">
            <v>1</v>
          </cell>
          <cell r="M1907">
            <v>0</v>
          </cell>
          <cell r="N1907">
            <v>14</v>
          </cell>
          <cell r="O1907" t="str">
            <v>Wendy</v>
          </cell>
          <cell r="P1907">
            <v>0</v>
          </cell>
          <cell r="Q1907">
            <v>0</v>
          </cell>
          <cell r="R1907">
            <v>0</v>
          </cell>
          <cell r="T1907">
            <v>14</v>
          </cell>
          <cell r="U1907">
            <v>41738</v>
          </cell>
          <cell r="V1907">
            <v>0</v>
          </cell>
          <cell r="Y1907">
            <v>10400</v>
          </cell>
        </row>
        <row r="1908">
          <cell r="E1908">
            <v>11584</v>
          </cell>
          <cell r="F1908" t="str">
            <v>a - Entregado</v>
          </cell>
          <cell r="G1908" t="str">
            <v>14 03</v>
          </cell>
          <cell r="H1908">
            <v>41717</v>
          </cell>
          <cell r="I1908" t="str">
            <v>C</v>
          </cell>
          <cell r="J1908" t="str">
            <v>Carolina  Choi</v>
          </cell>
          <cell r="K1908">
            <v>0</v>
          </cell>
          <cell r="L1908">
            <v>1</v>
          </cell>
          <cell r="M1908">
            <v>0</v>
          </cell>
          <cell r="N1908">
            <v>13</v>
          </cell>
          <cell r="O1908" t="str">
            <v>Wendy</v>
          </cell>
          <cell r="P1908">
            <v>0</v>
          </cell>
          <cell r="Q1908">
            <v>0</v>
          </cell>
          <cell r="R1908">
            <v>0</v>
          </cell>
          <cell r="T1908">
            <v>13</v>
          </cell>
          <cell r="U1908">
            <v>41731</v>
          </cell>
          <cell r="V1908">
            <v>0</v>
          </cell>
          <cell r="Y1908">
            <v>100</v>
          </cell>
        </row>
        <row r="1909">
          <cell r="E1909">
            <v>11585</v>
          </cell>
          <cell r="F1909" t="str">
            <v>a - Entregado</v>
          </cell>
          <cell r="G1909" t="str">
            <v>14 04</v>
          </cell>
          <cell r="H1909">
            <v>41744</v>
          </cell>
          <cell r="I1909" t="str">
            <v>C</v>
          </cell>
          <cell r="J1909" t="str">
            <v>Saba Gooley</v>
          </cell>
          <cell r="K1909">
            <v>-1182</v>
          </cell>
          <cell r="L1909">
            <v>1.0387960744411986</v>
          </cell>
          <cell r="M1909">
            <v>0</v>
          </cell>
          <cell r="N1909">
            <v>16</v>
          </cell>
          <cell r="O1909" t="str">
            <v>Wendy</v>
          </cell>
          <cell r="P1909">
            <v>0</v>
          </cell>
          <cell r="Q1909">
            <v>0</v>
          </cell>
          <cell r="R1909">
            <v>0</v>
          </cell>
          <cell r="T1909">
            <v>16</v>
          </cell>
          <cell r="U1909">
            <v>41752</v>
          </cell>
          <cell r="V1909">
            <v>0</v>
          </cell>
          <cell r="Y1909">
            <v>30467</v>
          </cell>
        </row>
        <row r="1910">
          <cell r="E1910">
            <v>11586</v>
          </cell>
          <cell r="F1910" t="str">
            <v>a - Entregado</v>
          </cell>
          <cell r="G1910" t="str">
            <v>14 02</v>
          </cell>
          <cell r="H1910">
            <v>41698</v>
          </cell>
          <cell r="I1910" t="str">
            <v>C</v>
          </cell>
          <cell r="J1910" t="str">
            <v>Marcelo Bazan</v>
          </cell>
          <cell r="K1910">
            <v>0</v>
          </cell>
          <cell r="L1910">
            <v>1</v>
          </cell>
          <cell r="M1910">
            <v>0</v>
          </cell>
          <cell r="N1910">
            <v>10</v>
          </cell>
          <cell r="O1910" t="str">
            <v>Wendy</v>
          </cell>
          <cell r="P1910">
            <v>0</v>
          </cell>
          <cell r="Q1910">
            <v>0</v>
          </cell>
          <cell r="R1910">
            <v>0</v>
          </cell>
          <cell r="T1910">
            <v>10</v>
          </cell>
          <cell r="U1910">
            <v>41710</v>
          </cell>
          <cell r="V1910">
            <v>0</v>
          </cell>
          <cell r="Y1910">
            <v>800</v>
          </cell>
        </row>
        <row r="1911">
          <cell r="E1911">
            <v>11587</v>
          </cell>
          <cell r="F1911" t="str">
            <v>a - Entregado</v>
          </cell>
          <cell r="G1911" t="str">
            <v>14 03</v>
          </cell>
          <cell r="H1911">
            <v>41703</v>
          </cell>
          <cell r="I1911" t="str">
            <v>C</v>
          </cell>
          <cell r="J1911" t="str">
            <v>Fabiana Danesi</v>
          </cell>
          <cell r="K1911">
            <v>0</v>
          </cell>
          <cell r="L1911">
            <v>1</v>
          </cell>
          <cell r="M1911">
            <v>0</v>
          </cell>
          <cell r="N1911">
            <v>10</v>
          </cell>
          <cell r="O1911" t="str">
            <v>Wendy</v>
          </cell>
          <cell r="P1911">
            <v>0</v>
          </cell>
          <cell r="Q1911">
            <v>0</v>
          </cell>
          <cell r="R1911">
            <v>0</v>
          </cell>
          <cell r="T1911">
            <v>10</v>
          </cell>
          <cell r="U1911">
            <v>41710</v>
          </cell>
          <cell r="V1911">
            <v>0</v>
          </cell>
          <cell r="Y1911">
            <v>100</v>
          </cell>
        </row>
        <row r="1912">
          <cell r="E1912">
            <v>11588</v>
          </cell>
          <cell r="F1912" t="str">
            <v>a - Entregado</v>
          </cell>
          <cell r="G1912" t="str">
            <v>14 03</v>
          </cell>
          <cell r="H1912">
            <v>41703</v>
          </cell>
          <cell r="I1912" t="str">
            <v>C</v>
          </cell>
          <cell r="J1912" t="str">
            <v>Veronica Brandolin</v>
          </cell>
          <cell r="K1912">
            <v>0</v>
          </cell>
          <cell r="L1912">
            <v>1</v>
          </cell>
          <cell r="M1912">
            <v>0</v>
          </cell>
          <cell r="N1912">
            <v>10</v>
          </cell>
          <cell r="O1912" t="str">
            <v>Wendy</v>
          </cell>
          <cell r="P1912">
            <v>0</v>
          </cell>
          <cell r="Q1912">
            <v>0</v>
          </cell>
          <cell r="R1912">
            <v>0</v>
          </cell>
          <cell r="T1912">
            <v>10</v>
          </cell>
          <cell r="U1912">
            <v>41710</v>
          </cell>
          <cell r="V1912">
            <v>0</v>
          </cell>
          <cell r="Y1912">
            <v>300</v>
          </cell>
        </row>
        <row r="1913">
          <cell r="E1913">
            <v>11589</v>
          </cell>
          <cell r="F1913" t="str">
            <v>a - Entregado</v>
          </cell>
          <cell r="G1913" t="str">
            <v>14 04</v>
          </cell>
          <cell r="H1913">
            <v>41758</v>
          </cell>
          <cell r="I1913" t="str">
            <v>NC</v>
          </cell>
          <cell r="J1913" t="str">
            <v>Gonzalo Murguiondo</v>
          </cell>
          <cell r="K1913">
            <v>-30</v>
          </cell>
          <cell r="L1913">
            <v>1.0010067114093959</v>
          </cell>
          <cell r="M1913">
            <v>0</v>
          </cell>
          <cell r="N1913">
            <v>16</v>
          </cell>
          <cell r="O1913" t="str">
            <v>Wendy</v>
          </cell>
          <cell r="P1913">
            <v>0</v>
          </cell>
          <cell r="Q1913">
            <v>0</v>
          </cell>
          <cell r="R1913">
            <v>0</v>
          </cell>
          <cell r="T1913">
            <v>16</v>
          </cell>
          <cell r="U1913">
            <v>41752</v>
          </cell>
          <cell r="V1913">
            <v>0</v>
          </cell>
          <cell r="Y1913">
            <v>29800</v>
          </cell>
        </row>
        <row r="1914">
          <cell r="E1914">
            <v>11590</v>
          </cell>
          <cell r="F1914" t="str">
            <v>a - Entregado</v>
          </cell>
          <cell r="G1914" t="str">
            <v>14 05</v>
          </cell>
          <cell r="H1914">
            <v>41790</v>
          </cell>
          <cell r="I1914" t="str">
            <v>NC</v>
          </cell>
          <cell r="J1914" t="str">
            <v>Elena Duer</v>
          </cell>
          <cell r="K1914">
            <v>0</v>
          </cell>
          <cell r="L1914">
            <v>1</v>
          </cell>
          <cell r="M1914">
            <v>0</v>
          </cell>
          <cell r="N1914">
            <v>23</v>
          </cell>
          <cell r="O1914" t="str">
            <v>Wendy</v>
          </cell>
          <cell r="P1914">
            <v>0</v>
          </cell>
          <cell r="Q1914">
            <v>0</v>
          </cell>
          <cell r="R1914">
            <v>0</v>
          </cell>
          <cell r="T1914">
            <v>20</v>
          </cell>
          <cell r="U1914">
            <v>41801</v>
          </cell>
          <cell r="V1914">
            <v>0</v>
          </cell>
          <cell r="Y1914">
            <v>53000</v>
          </cell>
        </row>
        <row r="1915">
          <cell r="E1915">
            <v>11591</v>
          </cell>
          <cell r="F1915" t="str">
            <v>h - Anulado</v>
          </cell>
          <cell r="G1915" t="str">
            <v>14 03</v>
          </cell>
          <cell r="I1915" t="str">
            <v>Anulado</v>
          </cell>
          <cell r="J1915" t="str">
            <v>ANULADO  Lucrecia Berardi</v>
          </cell>
          <cell r="K1915">
            <v>0</v>
          </cell>
          <cell r="L1915">
            <v>0</v>
          </cell>
          <cell r="M1915">
            <v>0</v>
          </cell>
          <cell r="N1915">
            <v>16</v>
          </cell>
          <cell r="O1915" t="str">
            <v>Wendy</v>
          </cell>
          <cell r="P1915">
            <v>0</v>
          </cell>
          <cell r="Q1915">
            <v>0</v>
          </cell>
          <cell r="R1915">
            <v>0</v>
          </cell>
          <cell r="T1915">
            <v>16</v>
          </cell>
          <cell r="U1915">
            <v>41752</v>
          </cell>
          <cell r="V1915">
            <v>0</v>
          </cell>
          <cell r="Y1915">
            <v>0</v>
          </cell>
        </row>
        <row r="1916">
          <cell r="E1916">
            <v>11592</v>
          </cell>
          <cell r="F1916" t="str">
            <v>a - Entregado</v>
          </cell>
          <cell r="G1916" t="str">
            <v>14 03</v>
          </cell>
          <cell r="H1916">
            <v>41703</v>
          </cell>
          <cell r="I1916" t="str">
            <v>C</v>
          </cell>
          <cell r="J1916" t="str">
            <v>Gaston</v>
          </cell>
          <cell r="K1916">
            <v>0</v>
          </cell>
          <cell r="L1916">
            <v>1</v>
          </cell>
          <cell r="M1916">
            <v>0</v>
          </cell>
          <cell r="N1916">
            <v>10</v>
          </cell>
          <cell r="O1916" t="str">
            <v>Wendy</v>
          </cell>
          <cell r="P1916">
            <v>0</v>
          </cell>
          <cell r="Q1916">
            <v>0</v>
          </cell>
          <cell r="R1916">
            <v>0</v>
          </cell>
          <cell r="T1916">
            <v>10</v>
          </cell>
          <cell r="U1916">
            <v>41710</v>
          </cell>
          <cell r="V1916">
            <v>0</v>
          </cell>
          <cell r="Y1916">
            <v>700</v>
          </cell>
        </row>
        <row r="1917">
          <cell r="E1917">
            <v>11593</v>
          </cell>
          <cell r="F1917" t="str">
            <v>a - Entregado</v>
          </cell>
          <cell r="G1917" t="str">
            <v>14 04</v>
          </cell>
          <cell r="H1917">
            <v>41751</v>
          </cell>
          <cell r="I1917" t="str">
            <v>C</v>
          </cell>
          <cell r="J1917" t="str">
            <v>Patricia Simeone</v>
          </cell>
          <cell r="K1917">
            <v>0</v>
          </cell>
          <cell r="L1917">
            <v>1</v>
          </cell>
          <cell r="M1917">
            <v>0</v>
          </cell>
          <cell r="N1917">
            <v>16</v>
          </cell>
          <cell r="O1917" t="str">
            <v>Wendy</v>
          </cell>
          <cell r="P1917">
            <v>0</v>
          </cell>
          <cell r="Q1917">
            <v>0</v>
          </cell>
          <cell r="R1917">
            <v>0</v>
          </cell>
          <cell r="T1917">
            <v>16</v>
          </cell>
          <cell r="U1917">
            <v>41752</v>
          </cell>
          <cell r="V1917">
            <v>0</v>
          </cell>
          <cell r="Y1917">
            <v>20450</v>
          </cell>
        </row>
        <row r="1918">
          <cell r="E1918">
            <v>11594</v>
          </cell>
          <cell r="F1918" t="str">
            <v>h - Anulado</v>
          </cell>
          <cell r="G1918" t="str">
            <v>14 03</v>
          </cell>
          <cell r="I1918" t="str">
            <v>Anulado</v>
          </cell>
          <cell r="J1918" t="str">
            <v>Anulado</v>
          </cell>
          <cell r="K1918">
            <v>0</v>
          </cell>
          <cell r="L1918">
            <v>0</v>
          </cell>
          <cell r="M1918">
            <v>0</v>
          </cell>
          <cell r="N1918">
            <v>11</v>
          </cell>
          <cell r="O1918" t="str">
            <v>Wendy</v>
          </cell>
          <cell r="P1918">
            <v>0</v>
          </cell>
          <cell r="Q1918">
            <v>0</v>
          </cell>
          <cell r="R1918">
            <v>0</v>
          </cell>
          <cell r="T1918">
            <v>11</v>
          </cell>
          <cell r="U1918">
            <v>41717</v>
          </cell>
          <cell r="V1918">
            <v>0</v>
          </cell>
          <cell r="Y1918">
            <v>0</v>
          </cell>
        </row>
        <row r="1919">
          <cell r="E1919">
            <v>11595</v>
          </cell>
          <cell r="F1919" t="str">
            <v>h - Anulado</v>
          </cell>
          <cell r="G1919" t="str">
            <v>14 03</v>
          </cell>
          <cell r="I1919" t="str">
            <v>Anulado</v>
          </cell>
          <cell r="J1919" t="str">
            <v>Anulado</v>
          </cell>
          <cell r="K1919">
            <v>0</v>
          </cell>
          <cell r="L1919">
            <v>0</v>
          </cell>
          <cell r="M1919">
            <v>0</v>
          </cell>
          <cell r="N1919">
            <v>11</v>
          </cell>
          <cell r="O1919" t="str">
            <v>Wendy</v>
          </cell>
          <cell r="P1919">
            <v>0</v>
          </cell>
          <cell r="Q1919">
            <v>0</v>
          </cell>
          <cell r="R1919">
            <v>0</v>
          </cell>
          <cell r="T1919">
            <v>11</v>
          </cell>
          <cell r="U1919">
            <v>41717</v>
          </cell>
          <cell r="V1919">
            <v>0</v>
          </cell>
          <cell r="Y1919">
            <v>0</v>
          </cell>
        </row>
        <row r="1920">
          <cell r="E1920">
            <v>11596</v>
          </cell>
          <cell r="F1920" t="str">
            <v>a - Entregado</v>
          </cell>
          <cell r="G1920" t="str">
            <v>14 03</v>
          </cell>
          <cell r="H1920">
            <v>41717</v>
          </cell>
          <cell r="I1920" t="str">
            <v>NC</v>
          </cell>
          <cell r="J1920" t="str">
            <v>Liliana Guarna</v>
          </cell>
          <cell r="K1920">
            <v>10</v>
          </cell>
          <cell r="L1920">
            <v>0.98113207547169812</v>
          </cell>
          <cell r="M1920">
            <v>0</v>
          </cell>
          <cell r="N1920">
            <v>11</v>
          </cell>
          <cell r="O1920" t="str">
            <v>Wendy</v>
          </cell>
          <cell r="P1920">
            <v>0</v>
          </cell>
          <cell r="Q1920">
            <v>0</v>
          </cell>
          <cell r="R1920">
            <v>0</v>
          </cell>
          <cell r="T1920">
            <v>11</v>
          </cell>
          <cell r="U1920">
            <v>41717</v>
          </cell>
          <cell r="V1920">
            <v>0</v>
          </cell>
          <cell r="Y1920">
            <v>530</v>
          </cell>
        </row>
        <row r="1921">
          <cell r="E1921">
            <v>11597</v>
          </cell>
          <cell r="F1921" t="str">
            <v>a - Entregado</v>
          </cell>
          <cell r="G1921" t="str">
            <v>14 04</v>
          </cell>
          <cell r="H1921">
            <v>41753</v>
          </cell>
          <cell r="I1921" t="str">
            <v>C</v>
          </cell>
          <cell r="J1921" t="str">
            <v>Daniel Taito</v>
          </cell>
          <cell r="K1921">
            <v>0</v>
          </cell>
          <cell r="L1921">
            <v>1</v>
          </cell>
          <cell r="M1921">
            <v>0</v>
          </cell>
          <cell r="N1921">
            <v>15</v>
          </cell>
          <cell r="O1921" t="str">
            <v>Wendy</v>
          </cell>
          <cell r="P1921">
            <v>0</v>
          </cell>
          <cell r="Q1921">
            <v>0</v>
          </cell>
          <cell r="R1921">
            <v>0</v>
          </cell>
          <cell r="T1921">
            <v>15</v>
          </cell>
          <cell r="U1921">
            <v>41745</v>
          </cell>
          <cell r="V1921">
            <v>0</v>
          </cell>
          <cell r="Y1921">
            <v>38570</v>
          </cell>
        </row>
        <row r="1922">
          <cell r="E1922">
            <v>11598</v>
          </cell>
          <cell r="F1922" t="str">
            <v>a - Entregado</v>
          </cell>
          <cell r="G1922" t="str">
            <v>14 03</v>
          </cell>
          <cell r="H1922">
            <v>41711</v>
          </cell>
          <cell r="I1922" t="str">
            <v>C</v>
          </cell>
          <cell r="J1922" t="str">
            <v>Lina Meza</v>
          </cell>
          <cell r="K1922">
            <v>0</v>
          </cell>
          <cell r="L1922">
            <v>1</v>
          </cell>
          <cell r="M1922">
            <v>0</v>
          </cell>
          <cell r="N1922">
            <v>11</v>
          </cell>
          <cell r="O1922" t="str">
            <v>Wendy</v>
          </cell>
          <cell r="P1922">
            <v>0</v>
          </cell>
          <cell r="Q1922">
            <v>0</v>
          </cell>
          <cell r="R1922">
            <v>0</v>
          </cell>
          <cell r="T1922">
            <v>11</v>
          </cell>
          <cell r="U1922">
            <v>41717</v>
          </cell>
          <cell r="V1922">
            <v>0</v>
          </cell>
          <cell r="Y1922">
            <v>1540</v>
          </cell>
        </row>
        <row r="1923">
          <cell r="E1923">
            <v>11599</v>
          </cell>
          <cell r="F1923" t="str">
            <v>d - Pendiente</v>
          </cell>
          <cell r="I1923" t="str">
            <v/>
          </cell>
          <cell r="J1923" t="str">
            <v>Clara Kim</v>
          </cell>
          <cell r="K1923">
            <v>0</v>
          </cell>
          <cell r="L1923">
            <v>1</v>
          </cell>
          <cell r="M1923">
            <v>0</v>
          </cell>
          <cell r="N1923" t="str">
            <v>14 - 40</v>
          </cell>
          <cell r="O1923" t="str">
            <v>Wendy</v>
          </cell>
          <cell r="P1923">
            <v>0</v>
          </cell>
          <cell r="Q1923">
            <v>0</v>
          </cell>
          <cell r="R1923">
            <v>0</v>
          </cell>
          <cell r="T1923">
            <v>16</v>
          </cell>
          <cell r="U1923" t="e">
            <v>#VALUE!</v>
          </cell>
          <cell r="V1923">
            <v>0</v>
          </cell>
          <cell r="Y1923">
            <v>20000</v>
          </cell>
        </row>
        <row r="1924">
          <cell r="E1924">
            <v>11600</v>
          </cell>
          <cell r="F1924" t="str">
            <v>a - Entregado</v>
          </cell>
          <cell r="G1924" t="str">
            <v>14 06</v>
          </cell>
          <cell r="I1924" t="str">
            <v>C</v>
          </cell>
          <cell r="J1924" t="str">
            <v>Dona Petrelli</v>
          </cell>
          <cell r="K1924">
            <v>-500</v>
          </cell>
          <cell r="L1924">
            <v>1.1754385964912282</v>
          </cell>
          <cell r="M1924">
            <v>0</v>
          </cell>
          <cell r="N1924">
            <v>15</v>
          </cell>
          <cell r="O1924" t="str">
            <v>Wendy</v>
          </cell>
          <cell r="P1924">
            <v>0</v>
          </cell>
          <cell r="Q1924">
            <v>0</v>
          </cell>
          <cell r="R1924">
            <v>0</v>
          </cell>
          <cell r="T1924">
            <v>15</v>
          </cell>
          <cell r="U1924">
            <v>41745</v>
          </cell>
          <cell r="V1924">
            <v>0</v>
          </cell>
          <cell r="Y1924">
            <v>2850</v>
          </cell>
        </row>
        <row r="1925">
          <cell r="E1925">
            <v>11601</v>
          </cell>
          <cell r="F1925" t="str">
            <v>d - Pendiente</v>
          </cell>
          <cell r="I1925" t="str">
            <v/>
          </cell>
          <cell r="J1925" t="str">
            <v>Matias Magario</v>
          </cell>
          <cell r="K1925">
            <v>0</v>
          </cell>
          <cell r="L1925">
            <v>1</v>
          </cell>
          <cell r="M1925">
            <v>0</v>
          </cell>
          <cell r="N1925" t="str">
            <v>14 - 41</v>
          </cell>
          <cell r="O1925" t="str">
            <v>Wendy</v>
          </cell>
          <cell r="P1925">
            <v>0</v>
          </cell>
          <cell r="Q1925">
            <v>0</v>
          </cell>
          <cell r="R1925">
            <v>0</v>
          </cell>
          <cell r="T1925">
            <v>41</v>
          </cell>
          <cell r="U1925" t="e">
            <v>#VALUE!</v>
          </cell>
          <cell r="V1925">
            <v>0</v>
          </cell>
          <cell r="Y1925">
            <v>68850</v>
          </cell>
        </row>
        <row r="1926">
          <cell r="E1926">
            <v>11602</v>
          </cell>
          <cell r="F1926" t="str">
            <v>a - Entregado</v>
          </cell>
          <cell r="G1926" t="str">
            <v>14 03</v>
          </cell>
          <cell r="H1926">
            <v>41711</v>
          </cell>
          <cell r="I1926" t="str">
            <v>C</v>
          </cell>
          <cell r="J1926" t="str">
            <v>Natalia Bigio</v>
          </cell>
          <cell r="K1926">
            <v>0</v>
          </cell>
          <cell r="L1926">
            <v>1</v>
          </cell>
          <cell r="M1926">
            <v>0</v>
          </cell>
          <cell r="N1926">
            <v>12</v>
          </cell>
          <cell r="O1926" t="str">
            <v>Wendy</v>
          </cell>
          <cell r="P1926">
            <v>0</v>
          </cell>
          <cell r="Q1926">
            <v>0</v>
          </cell>
          <cell r="R1926">
            <v>0</v>
          </cell>
          <cell r="T1926">
            <v>12</v>
          </cell>
          <cell r="U1926">
            <v>41724</v>
          </cell>
          <cell r="V1926">
            <v>0</v>
          </cell>
          <cell r="Y1926">
            <v>16867</v>
          </cell>
        </row>
        <row r="1927">
          <cell r="E1927">
            <v>11603</v>
          </cell>
          <cell r="F1927" t="str">
            <v>a - Entregado</v>
          </cell>
          <cell r="G1927" t="str">
            <v>14 05</v>
          </cell>
          <cell r="H1927">
            <v>41780</v>
          </cell>
          <cell r="I1927" t="str">
            <v>&lt;14</v>
          </cell>
          <cell r="J1927" t="str">
            <v>Agustina Mazzoni</v>
          </cell>
          <cell r="K1927">
            <v>0</v>
          </cell>
          <cell r="L1927">
            <v>1</v>
          </cell>
          <cell r="M1927">
            <v>0</v>
          </cell>
          <cell r="N1927">
            <v>17</v>
          </cell>
          <cell r="O1927" t="str">
            <v>Wendy</v>
          </cell>
          <cell r="P1927">
            <v>0</v>
          </cell>
          <cell r="Q1927">
            <v>0</v>
          </cell>
          <cell r="R1927">
            <v>0</v>
          </cell>
          <cell r="T1927">
            <v>17</v>
          </cell>
          <cell r="U1927">
            <v>41759</v>
          </cell>
          <cell r="V1927">
            <v>0</v>
          </cell>
          <cell r="Y1927">
            <v>13465</v>
          </cell>
        </row>
        <row r="1928">
          <cell r="E1928">
            <v>11604</v>
          </cell>
          <cell r="F1928" t="str">
            <v>a - Entregado</v>
          </cell>
          <cell r="G1928" t="str">
            <v>14 03</v>
          </cell>
          <cell r="H1928">
            <v>41713</v>
          </cell>
          <cell r="I1928" t="str">
            <v>C</v>
          </cell>
          <cell r="J1928" t="str">
            <v>Jose Battat</v>
          </cell>
          <cell r="K1928">
            <v>0</v>
          </cell>
          <cell r="L1928">
            <v>1</v>
          </cell>
          <cell r="M1928">
            <v>0</v>
          </cell>
          <cell r="N1928">
            <v>12</v>
          </cell>
          <cell r="O1928" t="str">
            <v>Wendy</v>
          </cell>
          <cell r="P1928">
            <v>0</v>
          </cell>
          <cell r="Q1928">
            <v>0</v>
          </cell>
          <cell r="R1928">
            <v>0</v>
          </cell>
          <cell r="T1928">
            <v>12</v>
          </cell>
          <cell r="U1928">
            <v>41724</v>
          </cell>
          <cell r="V1928">
            <v>0</v>
          </cell>
          <cell r="Y1928">
            <v>1200</v>
          </cell>
        </row>
        <row r="1929">
          <cell r="E1929">
            <v>11605</v>
          </cell>
          <cell r="F1929" t="str">
            <v>a - Entregado</v>
          </cell>
          <cell r="G1929" t="str">
            <v>14 05</v>
          </cell>
          <cell r="H1929">
            <v>41778</v>
          </cell>
          <cell r="I1929" t="str">
            <v>C</v>
          </cell>
          <cell r="J1929" t="str">
            <v>Carlos Galvan</v>
          </cell>
          <cell r="K1929">
            <v>0</v>
          </cell>
          <cell r="L1929">
            <v>1</v>
          </cell>
          <cell r="M1929">
            <v>0</v>
          </cell>
          <cell r="N1929">
            <v>17</v>
          </cell>
          <cell r="O1929" t="str">
            <v>Wendy</v>
          </cell>
          <cell r="P1929">
            <v>0</v>
          </cell>
          <cell r="Q1929">
            <v>0</v>
          </cell>
          <cell r="R1929">
            <v>0</v>
          </cell>
          <cell r="T1929">
            <v>17</v>
          </cell>
          <cell r="U1929">
            <v>41759</v>
          </cell>
          <cell r="V1929">
            <v>0</v>
          </cell>
          <cell r="Y1929">
            <v>10055</v>
          </cell>
        </row>
        <row r="1930">
          <cell r="E1930">
            <v>11606</v>
          </cell>
          <cell r="F1930" t="str">
            <v>a - Entregado</v>
          </cell>
          <cell r="G1930" t="str">
            <v>14 04</v>
          </cell>
          <cell r="H1930">
            <v>41759</v>
          </cell>
          <cell r="I1930" t="str">
            <v>C</v>
          </cell>
          <cell r="J1930" t="str">
            <v>Evangelina Grivas</v>
          </cell>
          <cell r="K1930">
            <v>0</v>
          </cell>
          <cell r="L1930">
            <v>1</v>
          </cell>
          <cell r="M1930">
            <v>0</v>
          </cell>
          <cell r="N1930">
            <v>16</v>
          </cell>
          <cell r="O1930" t="str">
            <v>Wendy</v>
          </cell>
          <cell r="P1930">
            <v>0</v>
          </cell>
          <cell r="Q1930">
            <v>0</v>
          </cell>
          <cell r="R1930">
            <v>0</v>
          </cell>
          <cell r="T1930">
            <v>16</v>
          </cell>
          <cell r="U1930">
            <v>41752</v>
          </cell>
          <cell r="V1930">
            <v>0</v>
          </cell>
          <cell r="Y1930">
            <v>18130</v>
          </cell>
        </row>
        <row r="1931">
          <cell r="E1931">
            <v>11607</v>
          </cell>
          <cell r="F1931" t="str">
            <v>a - Entregado</v>
          </cell>
          <cell r="G1931" t="str">
            <v>14 05</v>
          </cell>
          <cell r="H1931">
            <v>41764</v>
          </cell>
          <cell r="I1931" t="str">
            <v>C</v>
          </cell>
          <cell r="J1931" t="str">
            <v>Alexandra Lopez</v>
          </cell>
          <cell r="K1931">
            <v>0</v>
          </cell>
          <cell r="L1931">
            <v>1</v>
          </cell>
          <cell r="M1931">
            <v>0</v>
          </cell>
          <cell r="N1931">
            <v>16</v>
          </cell>
          <cell r="O1931" t="str">
            <v>Wendy</v>
          </cell>
          <cell r="P1931">
            <v>0</v>
          </cell>
          <cell r="Q1931">
            <v>0</v>
          </cell>
          <cell r="R1931">
            <v>0</v>
          </cell>
          <cell r="T1931">
            <v>16</v>
          </cell>
          <cell r="U1931">
            <v>41752</v>
          </cell>
          <cell r="V1931">
            <v>0</v>
          </cell>
          <cell r="Y1931">
            <v>19529</v>
          </cell>
        </row>
        <row r="1932">
          <cell r="E1932">
            <v>11608</v>
          </cell>
          <cell r="F1932" t="str">
            <v>a - Entregado</v>
          </cell>
          <cell r="G1932" t="str">
            <v>14 05</v>
          </cell>
          <cell r="H1932">
            <v>41778</v>
          </cell>
          <cell r="I1932" t="str">
            <v>C</v>
          </cell>
          <cell r="J1932" t="str">
            <v>Laura Loizaga</v>
          </cell>
          <cell r="K1932">
            <v>-200</v>
          </cell>
          <cell r="L1932">
            <v>1.0090661831368994</v>
          </cell>
          <cell r="M1932">
            <v>0</v>
          </cell>
          <cell r="N1932">
            <v>18</v>
          </cell>
          <cell r="O1932" t="str">
            <v>Wendy</v>
          </cell>
          <cell r="P1932">
            <v>0</v>
          </cell>
          <cell r="Q1932">
            <v>0</v>
          </cell>
          <cell r="R1932">
            <v>0</v>
          </cell>
          <cell r="T1932">
            <v>18</v>
          </cell>
          <cell r="U1932">
            <v>41766</v>
          </cell>
          <cell r="V1932">
            <v>0</v>
          </cell>
          <cell r="Y1932">
            <v>22060</v>
          </cell>
        </row>
        <row r="1933">
          <cell r="E1933">
            <v>11609</v>
          </cell>
          <cell r="F1933" t="str">
            <v>a - Entregado</v>
          </cell>
          <cell r="G1933" t="str">
            <v>14 05</v>
          </cell>
          <cell r="H1933">
            <v>41768</v>
          </cell>
          <cell r="I1933" t="str">
            <v>&lt;14</v>
          </cell>
          <cell r="J1933" t="str">
            <v>Virginia Comas</v>
          </cell>
          <cell r="K1933">
            <v>0</v>
          </cell>
          <cell r="L1933">
            <v>1</v>
          </cell>
          <cell r="M1933">
            <v>0</v>
          </cell>
          <cell r="N1933">
            <v>16</v>
          </cell>
          <cell r="O1933" t="str">
            <v>Wendy</v>
          </cell>
          <cell r="P1933">
            <v>0</v>
          </cell>
          <cell r="Q1933">
            <v>0</v>
          </cell>
          <cell r="R1933">
            <v>0</v>
          </cell>
          <cell r="T1933">
            <v>16</v>
          </cell>
          <cell r="U1933">
            <v>41752</v>
          </cell>
          <cell r="V1933">
            <v>0</v>
          </cell>
          <cell r="Y1933">
            <v>12460</v>
          </cell>
        </row>
        <row r="1934">
          <cell r="E1934">
            <v>11610</v>
          </cell>
          <cell r="F1934" t="str">
            <v>a - Entregado</v>
          </cell>
          <cell r="G1934" t="str">
            <v>14 07</v>
          </cell>
          <cell r="H1934">
            <v>41851</v>
          </cell>
          <cell r="I1934" t="str">
            <v>NC</v>
          </cell>
          <cell r="J1934" t="str">
            <v>Gustavo Gianuzzio</v>
          </cell>
          <cell r="K1934">
            <v>0</v>
          </cell>
          <cell r="L1934">
            <v>1</v>
          </cell>
          <cell r="M1934">
            <v>0</v>
          </cell>
          <cell r="N1934">
            <v>30</v>
          </cell>
          <cell r="O1934" t="str">
            <v>Wendy</v>
          </cell>
          <cell r="P1934">
            <v>0</v>
          </cell>
          <cell r="Q1934">
            <v>0</v>
          </cell>
          <cell r="R1934">
            <v>0</v>
          </cell>
          <cell r="T1934">
            <v>12</v>
          </cell>
          <cell r="U1934">
            <v>41850</v>
          </cell>
          <cell r="V1934">
            <v>0</v>
          </cell>
          <cell r="Y1934">
            <v>84770</v>
          </cell>
        </row>
        <row r="1935">
          <cell r="E1935">
            <v>11611</v>
          </cell>
          <cell r="F1935" t="str">
            <v>a - Entregado</v>
          </cell>
          <cell r="G1935" t="str">
            <v>14 03</v>
          </cell>
          <cell r="H1935">
            <v>41717</v>
          </cell>
          <cell r="I1935" t="str">
            <v>C</v>
          </cell>
          <cell r="J1935" t="str">
            <v>Gaston</v>
          </cell>
          <cell r="K1935">
            <v>0</v>
          </cell>
          <cell r="L1935">
            <v>1</v>
          </cell>
          <cell r="M1935">
            <v>0</v>
          </cell>
          <cell r="N1935">
            <v>12</v>
          </cell>
          <cell r="O1935" t="str">
            <v>Wendy</v>
          </cell>
          <cell r="P1935">
            <v>0</v>
          </cell>
          <cell r="Q1935">
            <v>0</v>
          </cell>
          <cell r="R1935">
            <v>0</v>
          </cell>
          <cell r="T1935">
            <v>12</v>
          </cell>
          <cell r="U1935">
            <v>41724</v>
          </cell>
          <cell r="V1935">
            <v>0</v>
          </cell>
          <cell r="Y1935">
            <v>800</v>
          </cell>
        </row>
        <row r="1936">
          <cell r="E1936">
            <v>11612</v>
          </cell>
          <cell r="F1936" t="str">
            <v>a - Entregado</v>
          </cell>
          <cell r="G1936" t="str">
            <v>14 05</v>
          </cell>
          <cell r="H1936">
            <v>41782</v>
          </cell>
          <cell r="I1936" t="str">
            <v>&lt;7</v>
          </cell>
          <cell r="J1936" t="str">
            <v>Eliana Galeppi</v>
          </cell>
          <cell r="K1936">
            <v>0</v>
          </cell>
          <cell r="L1936">
            <v>1</v>
          </cell>
          <cell r="M1936">
            <v>0</v>
          </cell>
          <cell r="N1936">
            <v>22</v>
          </cell>
          <cell r="O1936" t="str">
            <v>Wendy</v>
          </cell>
          <cell r="P1936">
            <v>0</v>
          </cell>
          <cell r="Q1936">
            <v>0</v>
          </cell>
          <cell r="R1936">
            <v>0</v>
          </cell>
          <cell r="T1936">
            <v>16</v>
          </cell>
          <cell r="U1936">
            <v>41794</v>
          </cell>
          <cell r="V1936">
            <v>0</v>
          </cell>
          <cell r="Y1936">
            <v>26800</v>
          </cell>
        </row>
        <row r="1937">
          <cell r="E1937">
            <v>11613</v>
          </cell>
          <cell r="F1937" t="str">
            <v>a - Entregado</v>
          </cell>
          <cell r="G1937" t="str">
            <v>14 04</v>
          </cell>
          <cell r="H1937">
            <v>41734</v>
          </cell>
          <cell r="I1937" t="str">
            <v>&lt;14</v>
          </cell>
          <cell r="J1937" t="str">
            <v>Karina Bonfanti</v>
          </cell>
          <cell r="K1937">
            <v>0</v>
          </cell>
          <cell r="L1937">
            <v>1</v>
          </cell>
          <cell r="M1937">
            <v>0</v>
          </cell>
          <cell r="N1937">
            <v>14</v>
          </cell>
          <cell r="O1937" t="str">
            <v>Wendy</v>
          </cell>
          <cell r="P1937">
            <v>0</v>
          </cell>
          <cell r="Q1937">
            <v>0</v>
          </cell>
          <cell r="R1937">
            <v>0</v>
          </cell>
          <cell r="T1937">
            <v>14</v>
          </cell>
          <cell r="U1937">
            <v>41738</v>
          </cell>
          <cell r="V1937">
            <v>0</v>
          </cell>
          <cell r="Y1937">
            <v>6120</v>
          </cell>
        </row>
        <row r="1938">
          <cell r="E1938">
            <v>11614</v>
          </cell>
          <cell r="F1938" t="str">
            <v>h - Anulado</v>
          </cell>
          <cell r="G1938" t="str">
            <v>14 04</v>
          </cell>
          <cell r="I1938" t="str">
            <v>Anulado</v>
          </cell>
          <cell r="J1938" t="str">
            <v>Andrea Naccas  ANULADO</v>
          </cell>
          <cell r="K1938">
            <v>0</v>
          </cell>
          <cell r="L1938">
            <v>0</v>
          </cell>
          <cell r="M1938">
            <v>0</v>
          </cell>
          <cell r="N1938">
            <v>12</v>
          </cell>
          <cell r="O1938" t="str">
            <v>Wendy</v>
          </cell>
          <cell r="P1938">
            <v>0</v>
          </cell>
          <cell r="Q1938">
            <v>0</v>
          </cell>
          <cell r="R1938">
            <v>0</v>
          </cell>
          <cell r="T1938">
            <v>12</v>
          </cell>
          <cell r="U1938">
            <v>41724</v>
          </cell>
          <cell r="V1938">
            <v>0</v>
          </cell>
          <cell r="Y1938">
            <v>0</v>
          </cell>
        </row>
        <row r="1939">
          <cell r="E1939">
            <v>11615</v>
          </cell>
          <cell r="F1939" t="str">
            <v>a - Entregado</v>
          </cell>
          <cell r="G1939" t="str">
            <v>14 06</v>
          </cell>
          <cell r="H1939">
            <v>41797</v>
          </cell>
          <cell r="I1939" t="str">
            <v>C</v>
          </cell>
          <cell r="J1939" t="str">
            <v>Laura Graciela Treffinger</v>
          </cell>
          <cell r="K1939">
            <v>-10</v>
          </cell>
          <cell r="L1939">
            <v>1.0003592599245554</v>
          </cell>
          <cell r="M1939">
            <v>0</v>
          </cell>
          <cell r="N1939">
            <v>22</v>
          </cell>
          <cell r="O1939" t="str">
            <v>Wendy</v>
          </cell>
          <cell r="P1939">
            <v>0</v>
          </cell>
          <cell r="Q1939">
            <v>0</v>
          </cell>
          <cell r="R1939">
            <v>0</v>
          </cell>
          <cell r="T1939">
            <v>18</v>
          </cell>
          <cell r="U1939">
            <v>41794</v>
          </cell>
          <cell r="V1939">
            <v>0</v>
          </cell>
          <cell r="Y1939">
            <v>27835</v>
          </cell>
        </row>
        <row r="1940">
          <cell r="E1940">
            <v>11616</v>
          </cell>
          <cell r="F1940" t="str">
            <v>a - Entregado</v>
          </cell>
          <cell r="G1940" t="str">
            <v>14 04</v>
          </cell>
          <cell r="H1940">
            <v>41733</v>
          </cell>
          <cell r="I1940" t="str">
            <v>C</v>
          </cell>
          <cell r="J1940" t="str">
            <v>Liana Hartbrecht</v>
          </cell>
          <cell r="K1940">
            <v>0</v>
          </cell>
          <cell r="L1940">
            <v>1</v>
          </cell>
          <cell r="M1940">
            <v>0</v>
          </cell>
          <cell r="N1940">
            <v>16</v>
          </cell>
          <cell r="O1940" t="str">
            <v>Wendy</v>
          </cell>
          <cell r="P1940">
            <v>0</v>
          </cell>
          <cell r="Q1940">
            <v>0</v>
          </cell>
          <cell r="R1940">
            <v>0</v>
          </cell>
          <cell r="T1940">
            <v>16</v>
          </cell>
          <cell r="U1940">
            <v>41752</v>
          </cell>
          <cell r="V1940">
            <v>0</v>
          </cell>
          <cell r="Y1940">
            <v>16680</v>
          </cell>
        </row>
        <row r="1941">
          <cell r="E1941">
            <v>11617</v>
          </cell>
          <cell r="F1941" t="str">
            <v>a - Entregado</v>
          </cell>
          <cell r="G1941" t="str">
            <v>14 05</v>
          </cell>
          <cell r="H1941">
            <v>41768</v>
          </cell>
          <cell r="I1941" t="str">
            <v>NC</v>
          </cell>
          <cell r="J1941" t="str">
            <v>Alejandro Blanco</v>
          </cell>
          <cell r="K1941">
            <v>-224</v>
          </cell>
          <cell r="L1941">
            <v>1.008</v>
          </cell>
          <cell r="M1941">
            <v>0</v>
          </cell>
          <cell r="N1941">
            <v>18</v>
          </cell>
          <cell r="O1941" t="str">
            <v>Wendy</v>
          </cell>
          <cell r="P1941">
            <v>0</v>
          </cell>
          <cell r="Q1941">
            <v>0</v>
          </cell>
          <cell r="R1941">
            <v>0</v>
          </cell>
          <cell r="T1941">
            <v>18</v>
          </cell>
          <cell r="U1941">
            <v>41766</v>
          </cell>
          <cell r="V1941">
            <v>0</v>
          </cell>
          <cell r="Y1941">
            <v>28000</v>
          </cell>
        </row>
        <row r="1942">
          <cell r="E1942">
            <v>11618</v>
          </cell>
          <cell r="F1942" t="str">
            <v>a - Entregado</v>
          </cell>
          <cell r="G1942" t="str">
            <v>14 05</v>
          </cell>
          <cell r="H1942">
            <v>41782</v>
          </cell>
          <cell r="I1942" t="str">
            <v>NC</v>
          </cell>
          <cell r="J1942" t="str">
            <v>Javier Magra</v>
          </cell>
          <cell r="K1942">
            <v>0</v>
          </cell>
          <cell r="L1942">
            <v>1</v>
          </cell>
          <cell r="M1942">
            <v>0</v>
          </cell>
          <cell r="N1942">
            <v>22</v>
          </cell>
          <cell r="O1942" t="str">
            <v>Wendy</v>
          </cell>
          <cell r="P1942">
            <v>0</v>
          </cell>
          <cell r="Q1942">
            <v>0</v>
          </cell>
          <cell r="R1942">
            <v>0</v>
          </cell>
          <cell r="T1942">
            <v>16</v>
          </cell>
          <cell r="U1942">
            <v>41794</v>
          </cell>
          <cell r="V1942">
            <v>0</v>
          </cell>
          <cell r="Y1942">
            <v>42000</v>
          </cell>
        </row>
        <row r="1943">
          <cell r="E1943">
            <v>11619</v>
          </cell>
          <cell r="F1943" t="str">
            <v>h - Anulado</v>
          </cell>
          <cell r="G1943" t="str">
            <v>14 04</v>
          </cell>
          <cell r="I1943" t="str">
            <v>Anulado</v>
          </cell>
          <cell r="J1943" t="str">
            <v>Anulado</v>
          </cell>
          <cell r="K1943">
            <v>0</v>
          </cell>
          <cell r="L1943">
            <v>0</v>
          </cell>
          <cell r="M1943">
            <v>0</v>
          </cell>
          <cell r="N1943">
            <v>18</v>
          </cell>
          <cell r="O1943" t="str">
            <v>Wendy</v>
          </cell>
          <cell r="P1943">
            <v>0</v>
          </cell>
          <cell r="Q1943">
            <v>0</v>
          </cell>
          <cell r="R1943">
            <v>0</v>
          </cell>
          <cell r="T1943">
            <v>18</v>
          </cell>
          <cell r="U1943">
            <v>41766</v>
          </cell>
          <cell r="V1943">
            <v>0</v>
          </cell>
          <cell r="Y1943">
            <v>0</v>
          </cell>
        </row>
        <row r="1944">
          <cell r="E1944">
            <v>11620</v>
          </cell>
          <cell r="F1944" t="str">
            <v>a - Entregado</v>
          </cell>
          <cell r="G1944" t="str">
            <v>14 03</v>
          </cell>
          <cell r="H1944">
            <v>41717</v>
          </cell>
          <cell r="I1944" t="str">
            <v>C</v>
          </cell>
          <cell r="J1944" t="str">
            <v>Carla Caviglia</v>
          </cell>
          <cell r="K1944">
            <v>0</v>
          </cell>
          <cell r="L1944">
            <v>1</v>
          </cell>
          <cell r="M1944">
            <v>0</v>
          </cell>
          <cell r="N1944">
            <v>12</v>
          </cell>
          <cell r="O1944" t="str">
            <v>Wendy</v>
          </cell>
          <cell r="P1944">
            <v>0</v>
          </cell>
          <cell r="Q1944">
            <v>0</v>
          </cell>
          <cell r="R1944">
            <v>0</v>
          </cell>
          <cell r="T1944">
            <v>12</v>
          </cell>
          <cell r="U1944">
            <v>41724</v>
          </cell>
          <cell r="V1944">
            <v>0</v>
          </cell>
          <cell r="Y1944">
            <v>1200</v>
          </cell>
        </row>
        <row r="1945">
          <cell r="E1945">
            <v>11621</v>
          </cell>
          <cell r="F1945" t="str">
            <v>a - Entregado</v>
          </cell>
          <cell r="G1945" t="str">
            <v>14 03</v>
          </cell>
          <cell r="H1945">
            <v>41717</v>
          </cell>
          <cell r="I1945" t="str">
            <v>C</v>
          </cell>
          <cell r="J1945" t="str">
            <v>Barbara</v>
          </cell>
          <cell r="K1945">
            <v>0</v>
          </cell>
          <cell r="L1945">
            <v>1</v>
          </cell>
          <cell r="M1945">
            <v>0</v>
          </cell>
          <cell r="N1945">
            <v>12</v>
          </cell>
          <cell r="O1945" t="str">
            <v>Wendy</v>
          </cell>
          <cell r="P1945">
            <v>0</v>
          </cell>
          <cell r="Q1945">
            <v>0</v>
          </cell>
          <cell r="R1945">
            <v>0</v>
          </cell>
          <cell r="T1945">
            <v>12</v>
          </cell>
          <cell r="U1945">
            <v>41724</v>
          </cell>
          <cell r="V1945">
            <v>0</v>
          </cell>
          <cell r="Y1945">
            <v>100</v>
          </cell>
        </row>
        <row r="1946">
          <cell r="E1946">
            <v>11622</v>
          </cell>
          <cell r="F1946" t="str">
            <v>a - Entregado</v>
          </cell>
          <cell r="G1946" t="str">
            <v>14 03</v>
          </cell>
          <cell r="H1946">
            <v>41717</v>
          </cell>
          <cell r="I1946" t="str">
            <v>C</v>
          </cell>
          <cell r="J1946" t="str">
            <v>Victoria Losada</v>
          </cell>
          <cell r="K1946">
            <v>0</v>
          </cell>
          <cell r="L1946">
            <v>1</v>
          </cell>
          <cell r="M1946">
            <v>0</v>
          </cell>
          <cell r="N1946">
            <v>12</v>
          </cell>
          <cell r="O1946" t="str">
            <v>Wendy</v>
          </cell>
          <cell r="P1946">
            <v>0</v>
          </cell>
          <cell r="Q1946">
            <v>0</v>
          </cell>
          <cell r="R1946">
            <v>0</v>
          </cell>
          <cell r="T1946">
            <v>12</v>
          </cell>
          <cell r="U1946">
            <v>41724</v>
          </cell>
          <cell r="V1946">
            <v>0</v>
          </cell>
          <cell r="Y1946">
            <v>250</v>
          </cell>
        </row>
        <row r="1947">
          <cell r="E1947">
            <v>11623</v>
          </cell>
          <cell r="F1947" t="str">
            <v>a - Entregado</v>
          </cell>
          <cell r="G1947" t="str">
            <v>14 05</v>
          </cell>
          <cell r="H1947">
            <v>41790</v>
          </cell>
          <cell r="I1947" t="str">
            <v>C</v>
          </cell>
          <cell r="J1947" t="str">
            <v>Raul Gonzalez</v>
          </cell>
          <cell r="K1947">
            <v>0</v>
          </cell>
          <cell r="L1947">
            <v>1</v>
          </cell>
          <cell r="M1947">
            <v>0</v>
          </cell>
          <cell r="N1947">
            <v>22</v>
          </cell>
          <cell r="O1947" t="str">
            <v>Wendy</v>
          </cell>
          <cell r="P1947">
            <v>0</v>
          </cell>
          <cell r="Q1947">
            <v>0</v>
          </cell>
          <cell r="R1947">
            <v>0</v>
          </cell>
          <cell r="T1947">
            <v>21</v>
          </cell>
          <cell r="U1947">
            <v>41794</v>
          </cell>
          <cell r="V1947">
            <v>0</v>
          </cell>
          <cell r="Y1947">
            <v>27590</v>
          </cell>
        </row>
        <row r="1948">
          <cell r="E1948">
            <v>11624</v>
          </cell>
          <cell r="F1948" t="str">
            <v>a - Entregado</v>
          </cell>
          <cell r="G1948" t="str">
            <v>14 05</v>
          </cell>
          <cell r="H1948">
            <v>41774</v>
          </cell>
          <cell r="I1948" t="str">
            <v>&lt;30</v>
          </cell>
          <cell r="J1948" t="str">
            <v>Florencia Persoglia</v>
          </cell>
          <cell r="K1948">
            <v>0</v>
          </cell>
          <cell r="L1948">
            <v>1</v>
          </cell>
          <cell r="M1948">
            <v>0</v>
          </cell>
          <cell r="N1948">
            <v>16</v>
          </cell>
          <cell r="O1948" t="str">
            <v>Wendy</v>
          </cell>
          <cell r="P1948">
            <v>0</v>
          </cell>
          <cell r="Q1948">
            <v>0</v>
          </cell>
          <cell r="R1948">
            <v>0</v>
          </cell>
          <cell r="T1948">
            <v>16</v>
          </cell>
          <cell r="U1948">
            <v>41752</v>
          </cell>
          <cell r="V1948">
            <v>0</v>
          </cell>
          <cell r="Y1948">
            <v>19500</v>
          </cell>
        </row>
        <row r="1949">
          <cell r="E1949">
            <v>11625</v>
          </cell>
          <cell r="F1949" t="str">
            <v>a - Entregado</v>
          </cell>
          <cell r="G1949" t="str">
            <v>14 03</v>
          </cell>
          <cell r="H1949">
            <v>41717</v>
          </cell>
          <cell r="I1949" t="str">
            <v>C</v>
          </cell>
          <cell r="J1949" t="str">
            <v>Ines Poccioni</v>
          </cell>
          <cell r="K1949">
            <v>0</v>
          </cell>
          <cell r="L1949">
            <v>1</v>
          </cell>
          <cell r="M1949">
            <v>0</v>
          </cell>
          <cell r="N1949">
            <v>12</v>
          </cell>
          <cell r="O1949" t="str">
            <v>Wendy</v>
          </cell>
          <cell r="P1949">
            <v>0</v>
          </cell>
          <cell r="Q1949">
            <v>0</v>
          </cell>
          <cell r="R1949">
            <v>0</v>
          </cell>
          <cell r="T1949">
            <v>12</v>
          </cell>
          <cell r="U1949">
            <v>41724</v>
          </cell>
          <cell r="V1949">
            <v>0</v>
          </cell>
          <cell r="Y1949">
            <v>1200</v>
          </cell>
        </row>
        <row r="1950">
          <cell r="E1950">
            <v>11626</v>
          </cell>
          <cell r="F1950" t="str">
            <v>a - Entregado</v>
          </cell>
          <cell r="G1950" t="str">
            <v>14 05</v>
          </cell>
          <cell r="H1950">
            <v>41767</v>
          </cell>
          <cell r="I1950" t="str">
            <v>C</v>
          </cell>
          <cell r="J1950" t="str">
            <v>Nurith Groshaus</v>
          </cell>
          <cell r="K1950">
            <v>0</v>
          </cell>
          <cell r="L1950">
            <v>1</v>
          </cell>
          <cell r="M1950">
            <v>0</v>
          </cell>
          <cell r="N1950">
            <v>14</v>
          </cell>
          <cell r="O1950" t="str">
            <v>Wendy</v>
          </cell>
          <cell r="P1950">
            <v>0</v>
          </cell>
          <cell r="Q1950">
            <v>0</v>
          </cell>
          <cell r="R1950">
            <v>0</v>
          </cell>
          <cell r="T1950">
            <v>14</v>
          </cell>
          <cell r="U1950">
            <v>41738</v>
          </cell>
          <cell r="V1950">
            <v>0</v>
          </cell>
          <cell r="Y1950">
            <v>6890</v>
          </cell>
        </row>
        <row r="1951">
          <cell r="E1951">
            <v>11627</v>
          </cell>
          <cell r="F1951" t="str">
            <v>a - Entregado</v>
          </cell>
          <cell r="G1951" t="str">
            <v>14 05</v>
          </cell>
          <cell r="H1951">
            <v>41764</v>
          </cell>
          <cell r="I1951" t="str">
            <v>C</v>
          </cell>
          <cell r="J1951" t="str">
            <v>Vanina Craiem</v>
          </cell>
          <cell r="K1951">
            <v>638</v>
          </cell>
          <cell r="L1951">
            <v>0.95417983338121226</v>
          </cell>
          <cell r="M1951">
            <v>0</v>
          </cell>
          <cell r="N1951">
            <v>21</v>
          </cell>
          <cell r="O1951" t="str">
            <v>Wendy</v>
          </cell>
          <cell r="P1951">
            <v>0</v>
          </cell>
          <cell r="Q1951">
            <v>0</v>
          </cell>
          <cell r="R1951">
            <v>0</v>
          </cell>
          <cell r="T1951">
            <v>21</v>
          </cell>
          <cell r="U1951">
            <v>41787</v>
          </cell>
          <cell r="V1951">
            <v>0</v>
          </cell>
          <cell r="Y1951">
            <v>13924</v>
          </cell>
        </row>
        <row r="1952">
          <cell r="E1952">
            <v>11628</v>
          </cell>
          <cell r="F1952" t="str">
            <v>a - Entregado</v>
          </cell>
          <cell r="G1952" t="str">
            <v>14 03</v>
          </cell>
          <cell r="H1952">
            <v>41717</v>
          </cell>
          <cell r="I1952" t="str">
            <v>C</v>
          </cell>
          <cell r="J1952" t="str">
            <v>Barbara</v>
          </cell>
          <cell r="K1952">
            <v>0</v>
          </cell>
          <cell r="L1952">
            <v>1</v>
          </cell>
          <cell r="M1952">
            <v>0</v>
          </cell>
          <cell r="N1952">
            <v>12</v>
          </cell>
          <cell r="O1952" t="str">
            <v>Wendy</v>
          </cell>
          <cell r="P1952">
            <v>0</v>
          </cell>
          <cell r="Q1952">
            <v>0</v>
          </cell>
          <cell r="R1952">
            <v>0</v>
          </cell>
          <cell r="T1952">
            <v>12</v>
          </cell>
          <cell r="U1952">
            <v>41724</v>
          </cell>
          <cell r="V1952">
            <v>0</v>
          </cell>
          <cell r="Y1952">
            <v>250</v>
          </cell>
        </row>
        <row r="1953">
          <cell r="E1953">
            <v>11629</v>
          </cell>
          <cell r="F1953" t="str">
            <v>a - Entregado</v>
          </cell>
          <cell r="G1953" t="str">
            <v>14 05</v>
          </cell>
          <cell r="H1953">
            <v>41779</v>
          </cell>
          <cell r="I1953" t="str">
            <v>C</v>
          </cell>
          <cell r="J1953" t="str">
            <v>Roberto Gusti</v>
          </cell>
          <cell r="K1953">
            <v>0</v>
          </cell>
          <cell r="L1953">
            <v>1</v>
          </cell>
          <cell r="M1953">
            <v>0</v>
          </cell>
          <cell r="N1953">
            <v>17</v>
          </cell>
          <cell r="O1953" t="str">
            <v>Wendy</v>
          </cell>
          <cell r="P1953">
            <v>0</v>
          </cell>
          <cell r="Q1953">
            <v>0</v>
          </cell>
          <cell r="R1953">
            <v>0</v>
          </cell>
          <cell r="T1953">
            <v>17</v>
          </cell>
          <cell r="U1953">
            <v>41759</v>
          </cell>
          <cell r="V1953">
            <v>0</v>
          </cell>
          <cell r="Y1953">
            <v>21355</v>
          </cell>
        </row>
        <row r="1954">
          <cell r="E1954">
            <v>11630</v>
          </cell>
          <cell r="F1954" t="str">
            <v>a - Entregado</v>
          </cell>
          <cell r="G1954" t="str">
            <v>14 05</v>
          </cell>
          <cell r="H1954">
            <v>41789</v>
          </cell>
          <cell r="I1954" t="str">
            <v>&lt;14</v>
          </cell>
          <cell r="J1954" t="str">
            <v>Viviana Dioszegi</v>
          </cell>
          <cell r="K1954">
            <v>-2530</v>
          </cell>
          <cell r="L1954">
            <v>1.1106252732837778</v>
          </cell>
          <cell r="M1954">
            <v>0</v>
          </cell>
          <cell r="N1954">
            <v>22</v>
          </cell>
          <cell r="O1954" t="str">
            <v>Wendy</v>
          </cell>
          <cell r="P1954">
            <v>0</v>
          </cell>
          <cell r="Q1954">
            <v>0</v>
          </cell>
          <cell r="R1954">
            <v>0</v>
          </cell>
          <cell r="T1954">
            <v>18</v>
          </cell>
          <cell r="U1954">
            <v>41794</v>
          </cell>
          <cell r="V1954">
            <v>0</v>
          </cell>
          <cell r="Y1954">
            <v>22870</v>
          </cell>
        </row>
        <row r="1955">
          <cell r="E1955">
            <v>11631</v>
          </cell>
          <cell r="F1955" t="str">
            <v>a - Entregado</v>
          </cell>
          <cell r="G1955" t="str">
            <v>14 05</v>
          </cell>
          <cell r="H1955">
            <v>41786</v>
          </cell>
          <cell r="I1955" t="str">
            <v>C</v>
          </cell>
          <cell r="J1955" t="str">
            <v>Ariel Pucci</v>
          </cell>
          <cell r="K1955">
            <v>0</v>
          </cell>
          <cell r="L1955">
            <v>1</v>
          </cell>
          <cell r="M1955">
            <v>0</v>
          </cell>
          <cell r="N1955">
            <v>22</v>
          </cell>
          <cell r="O1955" t="str">
            <v>Wendy</v>
          </cell>
          <cell r="P1955">
            <v>0</v>
          </cell>
          <cell r="Q1955">
            <v>0</v>
          </cell>
          <cell r="R1955">
            <v>0</v>
          </cell>
          <cell r="T1955">
            <v>21</v>
          </cell>
          <cell r="U1955">
            <v>41794</v>
          </cell>
          <cell r="V1955">
            <v>0</v>
          </cell>
          <cell r="Y1955">
            <v>12790</v>
          </cell>
        </row>
        <row r="1956">
          <cell r="E1956">
            <v>11632</v>
          </cell>
          <cell r="F1956" t="str">
            <v>a - Entregado</v>
          </cell>
          <cell r="G1956" t="str">
            <v>14 05</v>
          </cell>
          <cell r="H1956">
            <v>41774</v>
          </cell>
          <cell r="I1956" t="str">
            <v>NC</v>
          </cell>
          <cell r="J1956" t="str">
            <v>Leticia Persico</v>
          </cell>
          <cell r="K1956">
            <v>0</v>
          </cell>
          <cell r="L1956">
            <v>1</v>
          </cell>
          <cell r="M1956">
            <v>0</v>
          </cell>
          <cell r="N1956">
            <v>18</v>
          </cell>
          <cell r="O1956" t="str">
            <v>Wendy</v>
          </cell>
          <cell r="P1956">
            <v>0</v>
          </cell>
          <cell r="Q1956">
            <v>0</v>
          </cell>
          <cell r="R1956">
            <v>0</v>
          </cell>
          <cell r="T1956">
            <v>18</v>
          </cell>
          <cell r="U1956">
            <v>41766</v>
          </cell>
          <cell r="V1956">
            <v>0</v>
          </cell>
          <cell r="Y1956">
            <v>30590</v>
          </cell>
        </row>
        <row r="1957">
          <cell r="E1957">
            <v>11633</v>
          </cell>
          <cell r="F1957" t="str">
            <v>a - Entregado</v>
          </cell>
          <cell r="G1957" t="str">
            <v>14 05</v>
          </cell>
          <cell r="H1957">
            <v>41778</v>
          </cell>
          <cell r="I1957" t="str">
            <v>&lt;30</v>
          </cell>
          <cell r="J1957" t="str">
            <v>Gustavo Portis</v>
          </cell>
          <cell r="K1957">
            <v>0</v>
          </cell>
          <cell r="L1957">
            <v>1</v>
          </cell>
          <cell r="M1957">
            <v>0</v>
          </cell>
          <cell r="N1957">
            <v>19</v>
          </cell>
          <cell r="O1957" t="str">
            <v>Wendy</v>
          </cell>
          <cell r="P1957">
            <v>0</v>
          </cell>
          <cell r="Q1957">
            <v>0</v>
          </cell>
          <cell r="R1957">
            <v>0</v>
          </cell>
          <cell r="T1957">
            <v>19</v>
          </cell>
          <cell r="U1957">
            <v>41773</v>
          </cell>
          <cell r="V1957">
            <v>0</v>
          </cell>
          <cell r="Y1957">
            <v>18820</v>
          </cell>
        </row>
        <row r="1958">
          <cell r="E1958">
            <v>11634</v>
          </cell>
          <cell r="F1958" t="str">
            <v>a - Entregado</v>
          </cell>
          <cell r="G1958" t="str">
            <v>14 08</v>
          </cell>
          <cell r="H1958">
            <v>41857</v>
          </cell>
          <cell r="I1958" t="str">
            <v>NC</v>
          </cell>
          <cell r="J1958" t="str">
            <v>Gustavo Gianuzzio</v>
          </cell>
          <cell r="K1958">
            <v>0</v>
          </cell>
          <cell r="L1958">
            <v>1</v>
          </cell>
          <cell r="M1958">
            <v>0</v>
          </cell>
          <cell r="N1958">
            <v>33</v>
          </cell>
          <cell r="O1958" t="str">
            <v>Wendy</v>
          </cell>
          <cell r="P1958">
            <v>0</v>
          </cell>
          <cell r="Q1958">
            <v>0</v>
          </cell>
          <cell r="R1958">
            <v>0</v>
          </cell>
          <cell r="T1958">
            <v>21</v>
          </cell>
          <cell r="U1958">
            <v>41871</v>
          </cell>
          <cell r="V1958">
            <v>0</v>
          </cell>
          <cell r="Y1958">
            <v>34890</v>
          </cell>
        </row>
        <row r="1959">
          <cell r="E1959">
            <v>11635</v>
          </cell>
          <cell r="F1959" t="str">
            <v>a - Entregado</v>
          </cell>
          <cell r="G1959" t="str">
            <v>14 03</v>
          </cell>
          <cell r="H1959">
            <v>41724</v>
          </cell>
          <cell r="I1959" t="str">
            <v>C</v>
          </cell>
          <cell r="J1959" t="str">
            <v xml:space="preserve">Barbara Brito </v>
          </cell>
          <cell r="K1959">
            <v>0</v>
          </cell>
          <cell r="L1959">
            <v>1</v>
          </cell>
          <cell r="M1959">
            <v>0</v>
          </cell>
          <cell r="N1959">
            <v>15</v>
          </cell>
          <cell r="O1959" t="str">
            <v>Wendy</v>
          </cell>
          <cell r="P1959">
            <v>0</v>
          </cell>
          <cell r="Q1959">
            <v>0</v>
          </cell>
          <cell r="R1959">
            <v>0</v>
          </cell>
          <cell r="T1959">
            <v>15</v>
          </cell>
          <cell r="U1959">
            <v>41745</v>
          </cell>
          <cell r="V1959">
            <v>0</v>
          </cell>
          <cell r="Y1959">
            <v>1200</v>
          </cell>
        </row>
        <row r="1960">
          <cell r="E1960">
            <v>11636</v>
          </cell>
          <cell r="F1960" t="str">
            <v>a - Entregado</v>
          </cell>
          <cell r="G1960" t="str">
            <v>14 05</v>
          </cell>
          <cell r="H1960">
            <v>41774</v>
          </cell>
          <cell r="I1960" t="str">
            <v>C</v>
          </cell>
          <cell r="J1960" t="str">
            <v>Beatriz de la torre</v>
          </cell>
          <cell r="K1960">
            <v>0</v>
          </cell>
          <cell r="L1960">
            <v>1</v>
          </cell>
          <cell r="M1960">
            <v>0</v>
          </cell>
          <cell r="N1960">
            <v>19</v>
          </cell>
          <cell r="O1960" t="str">
            <v>Wendy</v>
          </cell>
          <cell r="P1960">
            <v>0</v>
          </cell>
          <cell r="Q1960">
            <v>0</v>
          </cell>
          <cell r="R1960">
            <v>0</v>
          </cell>
          <cell r="T1960">
            <v>19</v>
          </cell>
          <cell r="U1960">
            <v>41773</v>
          </cell>
          <cell r="V1960">
            <v>0</v>
          </cell>
          <cell r="Y1960">
            <v>15190</v>
          </cell>
        </row>
        <row r="1961">
          <cell r="E1961">
            <v>11637</v>
          </cell>
          <cell r="F1961" t="str">
            <v>a - Entregado</v>
          </cell>
          <cell r="G1961" t="str">
            <v>14 05</v>
          </cell>
          <cell r="H1961">
            <v>41774</v>
          </cell>
          <cell r="I1961" t="str">
            <v>C</v>
          </cell>
          <cell r="J1961" t="str">
            <v>gisel Merlhe</v>
          </cell>
          <cell r="K1961">
            <v>0</v>
          </cell>
          <cell r="L1961">
            <v>1</v>
          </cell>
          <cell r="M1961">
            <v>0</v>
          </cell>
          <cell r="N1961">
            <v>19</v>
          </cell>
          <cell r="O1961" t="str">
            <v>Wendy</v>
          </cell>
          <cell r="P1961">
            <v>0</v>
          </cell>
          <cell r="Q1961">
            <v>0</v>
          </cell>
          <cell r="R1961">
            <v>0</v>
          </cell>
          <cell r="T1961">
            <v>19</v>
          </cell>
          <cell r="U1961">
            <v>41773</v>
          </cell>
          <cell r="V1961">
            <v>0</v>
          </cell>
          <cell r="Y1961">
            <v>10770</v>
          </cell>
        </row>
        <row r="1962">
          <cell r="E1962">
            <v>11638</v>
          </cell>
          <cell r="F1962" t="str">
            <v>a - Entregado</v>
          </cell>
          <cell r="G1962" t="str">
            <v>14 05</v>
          </cell>
          <cell r="H1962">
            <v>41774</v>
          </cell>
          <cell r="I1962" t="str">
            <v>C</v>
          </cell>
          <cell r="J1962" t="str">
            <v>Sandra Guelman</v>
          </cell>
          <cell r="K1962">
            <v>0</v>
          </cell>
          <cell r="L1962">
            <v>1</v>
          </cell>
          <cell r="M1962">
            <v>0</v>
          </cell>
          <cell r="N1962">
            <v>22</v>
          </cell>
          <cell r="O1962" t="str">
            <v>Wendy</v>
          </cell>
          <cell r="P1962">
            <v>0</v>
          </cell>
          <cell r="Q1962">
            <v>0</v>
          </cell>
          <cell r="R1962">
            <v>0</v>
          </cell>
          <cell r="T1962">
            <v>15</v>
          </cell>
          <cell r="U1962">
            <v>41794</v>
          </cell>
          <cell r="V1962">
            <v>0</v>
          </cell>
          <cell r="Y1962">
            <v>1900</v>
          </cell>
        </row>
        <row r="1963">
          <cell r="E1963">
            <v>11639</v>
          </cell>
          <cell r="F1963" t="str">
            <v>a - Entregado</v>
          </cell>
          <cell r="G1963" t="str">
            <v>14 05</v>
          </cell>
          <cell r="H1963">
            <v>41780</v>
          </cell>
          <cell r="I1963" t="str">
            <v>C</v>
          </cell>
          <cell r="J1963" t="str">
            <v>Silvana D'Assaro</v>
          </cell>
          <cell r="K1963">
            <v>0</v>
          </cell>
          <cell r="L1963">
            <v>1</v>
          </cell>
          <cell r="M1963">
            <v>0</v>
          </cell>
          <cell r="N1963">
            <v>22</v>
          </cell>
          <cell r="O1963" t="str">
            <v>Wendy</v>
          </cell>
          <cell r="P1963">
            <v>0</v>
          </cell>
          <cell r="Q1963">
            <v>0</v>
          </cell>
          <cell r="R1963">
            <v>0</v>
          </cell>
          <cell r="T1963">
            <v>16</v>
          </cell>
          <cell r="U1963">
            <v>41794</v>
          </cell>
          <cell r="V1963">
            <v>0</v>
          </cell>
          <cell r="Y1963">
            <v>5900</v>
          </cell>
        </row>
        <row r="1964">
          <cell r="E1964">
            <v>11640</v>
          </cell>
          <cell r="F1964" t="str">
            <v>a - Entregado</v>
          </cell>
          <cell r="G1964" t="str">
            <v>14 06</v>
          </cell>
          <cell r="H1964">
            <v>41797</v>
          </cell>
          <cell r="I1964" t="str">
            <v>NC</v>
          </cell>
          <cell r="J1964" t="str">
            <v>Walter Steininger</v>
          </cell>
          <cell r="K1964">
            <v>2360</v>
          </cell>
          <cell r="L1964">
            <v>0.9220607661822986</v>
          </cell>
          <cell r="M1964">
            <v>0</v>
          </cell>
          <cell r="N1964">
            <v>23</v>
          </cell>
          <cell r="O1964" t="str">
            <v>Wendy</v>
          </cell>
          <cell r="P1964">
            <v>0</v>
          </cell>
          <cell r="Q1964">
            <v>0</v>
          </cell>
          <cell r="R1964">
            <v>0</v>
          </cell>
          <cell r="T1964">
            <v>20</v>
          </cell>
          <cell r="U1964">
            <v>41801</v>
          </cell>
          <cell r="V1964">
            <v>0</v>
          </cell>
          <cell r="Y1964">
            <v>30280</v>
          </cell>
        </row>
        <row r="1965">
          <cell r="E1965">
            <v>11641</v>
          </cell>
          <cell r="F1965" t="str">
            <v>a - Entregado</v>
          </cell>
          <cell r="G1965" t="str">
            <v>14 05</v>
          </cell>
          <cell r="H1965">
            <v>41780</v>
          </cell>
          <cell r="I1965" t="str">
            <v>C</v>
          </cell>
          <cell r="J1965" t="str">
            <v>Etelvina Petriz</v>
          </cell>
          <cell r="K1965">
            <v>0</v>
          </cell>
          <cell r="L1965">
            <v>1</v>
          </cell>
          <cell r="M1965">
            <v>0</v>
          </cell>
          <cell r="N1965">
            <v>22</v>
          </cell>
          <cell r="O1965" t="str">
            <v>Wendy</v>
          </cell>
          <cell r="P1965">
            <v>0</v>
          </cell>
          <cell r="Q1965">
            <v>0</v>
          </cell>
          <cell r="R1965">
            <v>0</v>
          </cell>
          <cell r="T1965">
            <v>17</v>
          </cell>
          <cell r="U1965">
            <v>41794</v>
          </cell>
          <cell r="V1965">
            <v>0</v>
          </cell>
          <cell r="Y1965">
            <v>1900</v>
          </cell>
        </row>
        <row r="1966">
          <cell r="E1966">
            <v>11642</v>
          </cell>
          <cell r="F1966" t="str">
            <v>a - Entregado</v>
          </cell>
          <cell r="G1966" t="str">
            <v>14 06</v>
          </cell>
          <cell r="H1966">
            <v>41797</v>
          </cell>
          <cell r="I1966" t="str">
            <v>C</v>
          </cell>
          <cell r="J1966" t="str">
            <v xml:space="preserve">Lorena Pascual </v>
          </cell>
          <cell r="K1966">
            <v>200</v>
          </cell>
          <cell r="L1966">
            <v>0.96856828539996853</v>
          </cell>
          <cell r="M1966">
            <v>0</v>
          </cell>
          <cell r="N1966">
            <v>25</v>
          </cell>
          <cell r="O1966" t="str">
            <v>Wendy</v>
          </cell>
          <cell r="P1966">
            <v>0</v>
          </cell>
          <cell r="Q1966">
            <v>0</v>
          </cell>
          <cell r="R1966">
            <v>0</v>
          </cell>
          <cell r="T1966">
            <v>18</v>
          </cell>
          <cell r="U1966">
            <v>41815</v>
          </cell>
          <cell r="V1966">
            <v>0</v>
          </cell>
          <cell r="Y1966">
            <v>6363</v>
          </cell>
        </row>
        <row r="1967">
          <cell r="E1967">
            <v>11643</v>
          </cell>
          <cell r="F1967" t="str">
            <v>a - Entregado</v>
          </cell>
          <cell r="G1967" t="str">
            <v>14 03</v>
          </cell>
          <cell r="H1967">
            <v>41729</v>
          </cell>
          <cell r="I1967" t="str">
            <v>C</v>
          </cell>
          <cell r="J1967" t="str">
            <v>sergio salva</v>
          </cell>
          <cell r="K1967">
            <v>200</v>
          </cell>
          <cell r="L1967">
            <v>0</v>
          </cell>
          <cell r="M1967">
            <v>0</v>
          </cell>
          <cell r="N1967">
            <v>14</v>
          </cell>
          <cell r="O1967" t="str">
            <v>Wendy</v>
          </cell>
          <cell r="P1967">
            <v>0</v>
          </cell>
          <cell r="Q1967">
            <v>0</v>
          </cell>
          <cell r="R1967">
            <v>0</v>
          </cell>
          <cell r="T1967">
            <v>14</v>
          </cell>
          <cell r="U1967">
            <v>41738</v>
          </cell>
          <cell r="V1967">
            <v>0</v>
          </cell>
          <cell r="Y1967">
            <v>200</v>
          </cell>
        </row>
        <row r="1968">
          <cell r="E1968">
            <v>11644</v>
          </cell>
          <cell r="F1968" t="str">
            <v>a - Entregado</v>
          </cell>
          <cell r="G1968" t="str">
            <v>14 03</v>
          </cell>
          <cell r="H1968">
            <v>41729</v>
          </cell>
          <cell r="I1968" t="str">
            <v>C</v>
          </cell>
          <cell r="J1968" t="str">
            <v>Laura Antonelli</v>
          </cell>
          <cell r="K1968">
            <v>0</v>
          </cell>
          <cell r="L1968">
            <v>1</v>
          </cell>
          <cell r="M1968">
            <v>0</v>
          </cell>
          <cell r="N1968">
            <v>14</v>
          </cell>
          <cell r="O1968" t="str">
            <v>Wendy</v>
          </cell>
          <cell r="P1968">
            <v>0</v>
          </cell>
          <cell r="Q1968">
            <v>0</v>
          </cell>
          <cell r="R1968">
            <v>0</v>
          </cell>
          <cell r="T1968">
            <v>14</v>
          </cell>
          <cell r="U1968">
            <v>41738</v>
          </cell>
          <cell r="V1968">
            <v>0</v>
          </cell>
          <cell r="Y1968">
            <v>230</v>
          </cell>
        </row>
        <row r="1969">
          <cell r="E1969">
            <v>11645</v>
          </cell>
          <cell r="F1969" t="str">
            <v>a - Entregado</v>
          </cell>
          <cell r="G1969" t="str">
            <v>14 05</v>
          </cell>
          <cell r="H1969">
            <v>41779</v>
          </cell>
          <cell r="I1969" t="str">
            <v>C</v>
          </cell>
          <cell r="J1969" t="str">
            <v>Nicolas bobrovsky</v>
          </cell>
          <cell r="K1969">
            <v>0</v>
          </cell>
          <cell r="L1969">
            <v>1</v>
          </cell>
          <cell r="M1969">
            <v>0</v>
          </cell>
          <cell r="N1969">
            <v>18</v>
          </cell>
          <cell r="O1969" t="str">
            <v>Wendy</v>
          </cell>
          <cell r="P1969">
            <v>0</v>
          </cell>
          <cell r="Q1969">
            <v>0</v>
          </cell>
          <cell r="R1969">
            <v>0</v>
          </cell>
          <cell r="T1969">
            <v>18</v>
          </cell>
          <cell r="U1969">
            <v>41766</v>
          </cell>
          <cell r="V1969">
            <v>0</v>
          </cell>
          <cell r="Y1969">
            <v>5800</v>
          </cell>
        </row>
        <row r="1970">
          <cell r="E1970">
            <v>11646</v>
          </cell>
          <cell r="F1970" t="str">
            <v>a - Entregado</v>
          </cell>
          <cell r="G1970" t="str">
            <v>14 05</v>
          </cell>
          <cell r="H1970">
            <v>41774</v>
          </cell>
          <cell r="I1970" t="str">
            <v>C</v>
          </cell>
          <cell r="J1970" t="str">
            <v>Federico Glucksmann</v>
          </cell>
          <cell r="K1970">
            <v>0</v>
          </cell>
          <cell r="L1970">
            <v>1</v>
          </cell>
          <cell r="M1970">
            <v>0</v>
          </cell>
          <cell r="N1970">
            <v>20</v>
          </cell>
          <cell r="O1970" t="str">
            <v>Wendy</v>
          </cell>
          <cell r="P1970">
            <v>0</v>
          </cell>
          <cell r="Q1970">
            <v>0</v>
          </cell>
          <cell r="R1970">
            <v>0</v>
          </cell>
          <cell r="T1970">
            <v>20</v>
          </cell>
          <cell r="U1970">
            <v>41780</v>
          </cell>
          <cell r="V1970">
            <v>0</v>
          </cell>
          <cell r="Y1970">
            <v>2100</v>
          </cell>
        </row>
        <row r="1971">
          <cell r="E1971">
            <v>11647</v>
          </cell>
          <cell r="F1971" t="str">
            <v>a - Entregado</v>
          </cell>
          <cell r="G1971" t="str">
            <v>14 04</v>
          </cell>
          <cell r="H1971">
            <v>41744</v>
          </cell>
          <cell r="I1971" t="str">
            <v>C</v>
          </cell>
          <cell r="J1971" t="str">
            <v>Manuel Moreno</v>
          </cell>
          <cell r="K1971">
            <v>0</v>
          </cell>
          <cell r="L1971">
            <v>1</v>
          </cell>
          <cell r="M1971">
            <v>0</v>
          </cell>
          <cell r="N1971">
            <v>16</v>
          </cell>
          <cell r="O1971" t="str">
            <v>Wendy</v>
          </cell>
          <cell r="P1971">
            <v>0</v>
          </cell>
          <cell r="Q1971">
            <v>0</v>
          </cell>
          <cell r="R1971">
            <v>0</v>
          </cell>
          <cell r="T1971">
            <v>16</v>
          </cell>
          <cell r="U1971">
            <v>41752</v>
          </cell>
          <cell r="V1971">
            <v>0</v>
          </cell>
          <cell r="Y1971">
            <v>10200</v>
          </cell>
        </row>
        <row r="1972">
          <cell r="E1972">
            <v>11648</v>
          </cell>
          <cell r="F1972" t="str">
            <v>a - Entregado</v>
          </cell>
          <cell r="G1972" t="str">
            <v>14 04</v>
          </cell>
          <cell r="H1972">
            <v>41757</v>
          </cell>
          <cell r="I1972" t="str">
            <v>C</v>
          </cell>
          <cell r="J1972" t="str">
            <v>Florencia Laccio</v>
          </cell>
          <cell r="K1972">
            <v>0</v>
          </cell>
          <cell r="L1972">
            <v>1</v>
          </cell>
          <cell r="M1972">
            <v>0</v>
          </cell>
          <cell r="N1972">
            <v>17</v>
          </cell>
          <cell r="O1972" t="str">
            <v>Wendy</v>
          </cell>
          <cell r="P1972">
            <v>0</v>
          </cell>
          <cell r="Q1972">
            <v>0</v>
          </cell>
          <cell r="R1972">
            <v>0</v>
          </cell>
          <cell r="T1972">
            <v>17</v>
          </cell>
          <cell r="U1972">
            <v>41759</v>
          </cell>
          <cell r="V1972">
            <v>0</v>
          </cell>
          <cell r="Y1972">
            <v>3910</v>
          </cell>
        </row>
        <row r="1973">
          <cell r="E1973">
            <v>11649</v>
          </cell>
          <cell r="F1973" t="str">
            <v>a - Entregado</v>
          </cell>
          <cell r="G1973" t="str">
            <v>14 04</v>
          </cell>
          <cell r="H1973">
            <v>41757</v>
          </cell>
          <cell r="I1973" t="str">
            <v>C</v>
          </cell>
          <cell r="J1973" t="str">
            <v>Marcela Casatti</v>
          </cell>
          <cell r="K1973">
            <v>0</v>
          </cell>
          <cell r="L1973">
            <v>1</v>
          </cell>
          <cell r="M1973">
            <v>0</v>
          </cell>
          <cell r="N1973">
            <v>16</v>
          </cell>
          <cell r="O1973" t="str">
            <v>Wendy</v>
          </cell>
          <cell r="P1973">
            <v>0</v>
          </cell>
          <cell r="Q1973">
            <v>0</v>
          </cell>
          <cell r="R1973">
            <v>0</v>
          </cell>
          <cell r="T1973">
            <v>16</v>
          </cell>
          <cell r="U1973">
            <v>41752</v>
          </cell>
          <cell r="V1973">
            <v>0</v>
          </cell>
          <cell r="Y1973">
            <v>4240</v>
          </cell>
        </row>
        <row r="1974">
          <cell r="E1974">
            <v>11650</v>
          </cell>
          <cell r="F1974" t="str">
            <v>a - Entregado</v>
          </cell>
          <cell r="G1974" t="str">
            <v>14 04</v>
          </cell>
          <cell r="H1974">
            <v>41757</v>
          </cell>
          <cell r="I1974" t="str">
            <v>C</v>
          </cell>
          <cell r="J1974" t="str">
            <v>Augusto Lorkvic</v>
          </cell>
          <cell r="K1974">
            <v>0</v>
          </cell>
          <cell r="L1974">
            <v>1</v>
          </cell>
          <cell r="M1974">
            <v>0</v>
          </cell>
          <cell r="N1974">
            <v>16</v>
          </cell>
          <cell r="O1974" t="str">
            <v>Wendy</v>
          </cell>
          <cell r="P1974">
            <v>0</v>
          </cell>
          <cell r="Q1974">
            <v>0</v>
          </cell>
          <cell r="R1974">
            <v>0</v>
          </cell>
          <cell r="T1974">
            <v>16</v>
          </cell>
          <cell r="U1974">
            <v>41752</v>
          </cell>
          <cell r="V1974">
            <v>0</v>
          </cell>
          <cell r="Y1974">
            <v>2120</v>
          </cell>
        </row>
        <row r="1975">
          <cell r="E1975">
            <v>11651</v>
          </cell>
          <cell r="F1975" t="str">
            <v>a - Entregado</v>
          </cell>
          <cell r="G1975" t="str">
            <v>14 05</v>
          </cell>
          <cell r="H1975">
            <v>41779</v>
          </cell>
          <cell r="I1975" t="str">
            <v>&lt;14</v>
          </cell>
          <cell r="J1975" t="str">
            <v>Ana Corbellini</v>
          </cell>
          <cell r="K1975">
            <v>0</v>
          </cell>
          <cell r="L1975">
            <v>1</v>
          </cell>
          <cell r="M1975">
            <v>0</v>
          </cell>
          <cell r="N1975">
            <v>22</v>
          </cell>
          <cell r="O1975" t="str">
            <v>Wendy</v>
          </cell>
          <cell r="P1975">
            <v>0</v>
          </cell>
          <cell r="Q1975">
            <v>0</v>
          </cell>
          <cell r="R1975">
            <v>0</v>
          </cell>
          <cell r="T1975">
            <v>21</v>
          </cell>
          <cell r="U1975">
            <v>41794</v>
          </cell>
          <cell r="V1975">
            <v>0</v>
          </cell>
          <cell r="Y1975">
            <v>13798</v>
          </cell>
        </row>
        <row r="1976">
          <cell r="E1976">
            <v>11652</v>
          </cell>
          <cell r="F1976" t="str">
            <v>a - Entregado</v>
          </cell>
          <cell r="G1976" t="str">
            <v>14 06</v>
          </cell>
          <cell r="H1976">
            <v>41800</v>
          </cell>
          <cell r="I1976" t="str">
            <v>NC</v>
          </cell>
          <cell r="J1976" t="str">
            <v>Marcela Woloszyn</v>
          </cell>
          <cell r="K1976">
            <v>0</v>
          </cell>
          <cell r="L1976">
            <v>1</v>
          </cell>
          <cell r="M1976">
            <v>0</v>
          </cell>
          <cell r="N1976">
            <v>22</v>
          </cell>
          <cell r="O1976" t="str">
            <v>Wendy</v>
          </cell>
          <cell r="P1976">
            <v>0</v>
          </cell>
          <cell r="Q1976">
            <v>0</v>
          </cell>
          <cell r="R1976">
            <v>0</v>
          </cell>
          <cell r="T1976">
            <v>21</v>
          </cell>
          <cell r="U1976">
            <v>41794</v>
          </cell>
          <cell r="V1976">
            <v>0</v>
          </cell>
          <cell r="Y1976">
            <v>45200</v>
          </cell>
        </row>
        <row r="1977">
          <cell r="E1977">
            <v>11653</v>
          </cell>
          <cell r="F1977" t="str">
            <v>h - Anulado</v>
          </cell>
          <cell r="G1977" t="str">
            <v>14 05</v>
          </cell>
          <cell r="I1977" t="str">
            <v>Anulado</v>
          </cell>
          <cell r="J1977" t="str">
            <v>Valeria Lichtensztejn ANULADO</v>
          </cell>
          <cell r="K1977">
            <v>0</v>
          </cell>
          <cell r="L1977">
            <v>0</v>
          </cell>
          <cell r="M1977">
            <v>0</v>
          </cell>
          <cell r="N1977">
            <v>22</v>
          </cell>
          <cell r="O1977" t="str">
            <v>Wendy</v>
          </cell>
          <cell r="P1977">
            <v>0</v>
          </cell>
          <cell r="Q1977">
            <v>0</v>
          </cell>
          <cell r="R1977">
            <v>0</v>
          </cell>
          <cell r="T1977">
            <v>19</v>
          </cell>
          <cell r="U1977">
            <v>41794</v>
          </cell>
          <cell r="V1977">
            <v>0</v>
          </cell>
          <cell r="Y1977">
            <v>0</v>
          </cell>
        </row>
        <row r="1978">
          <cell r="E1978">
            <v>11654</v>
          </cell>
          <cell r="F1978" t="str">
            <v>a - Entregado</v>
          </cell>
          <cell r="G1978" t="str">
            <v>14 04</v>
          </cell>
          <cell r="H1978">
            <v>41734</v>
          </cell>
          <cell r="I1978" t="str">
            <v>C</v>
          </cell>
          <cell r="J1978" t="str">
            <v>Carlos Fuerzalida</v>
          </cell>
          <cell r="K1978">
            <v>0</v>
          </cell>
          <cell r="L1978">
            <v>1</v>
          </cell>
          <cell r="M1978">
            <v>0</v>
          </cell>
          <cell r="N1978">
            <v>15</v>
          </cell>
          <cell r="O1978" t="str">
            <v>Wendy</v>
          </cell>
          <cell r="P1978">
            <v>0</v>
          </cell>
          <cell r="Q1978">
            <v>0</v>
          </cell>
          <cell r="R1978">
            <v>0</v>
          </cell>
          <cell r="T1978">
            <v>15</v>
          </cell>
          <cell r="U1978">
            <v>41745</v>
          </cell>
          <cell r="V1978">
            <v>0</v>
          </cell>
          <cell r="Y1978">
            <v>200</v>
          </cell>
        </row>
        <row r="1979">
          <cell r="E1979">
            <v>11655</v>
          </cell>
          <cell r="F1979" t="str">
            <v>a - Entregado</v>
          </cell>
          <cell r="G1979" t="str">
            <v>14 05</v>
          </cell>
          <cell r="H1979">
            <v>41779</v>
          </cell>
          <cell r="I1979" t="str">
            <v>NC</v>
          </cell>
          <cell r="J1979" t="str">
            <v>Ximena Pavon</v>
          </cell>
          <cell r="K1979">
            <v>-200</v>
          </cell>
          <cell r="L1979">
            <v>1.0079051383399209</v>
          </cell>
          <cell r="M1979">
            <v>0</v>
          </cell>
          <cell r="N1979">
            <v>19</v>
          </cell>
          <cell r="O1979" t="str">
            <v>Wendy</v>
          </cell>
          <cell r="P1979">
            <v>0</v>
          </cell>
          <cell r="Q1979">
            <v>0</v>
          </cell>
          <cell r="R1979">
            <v>0</v>
          </cell>
          <cell r="T1979">
            <v>19</v>
          </cell>
          <cell r="U1979">
            <v>41773</v>
          </cell>
          <cell r="V1979">
            <v>0</v>
          </cell>
          <cell r="Y1979">
            <v>25300</v>
          </cell>
        </row>
        <row r="1980">
          <cell r="E1980">
            <v>11656</v>
          </cell>
          <cell r="F1980" t="str">
            <v>a - Entregado</v>
          </cell>
          <cell r="G1980" t="str">
            <v>14 04</v>
          </cell>
          <cell r="H1980">
            <v>41757</v>
          </cell>
          <cell r="I1980" t="str">
            <v>C</v>
          </cell>
          <cell r="J1980" t="str">
            <v>Silvia Altomari</v>
          </cell>
          <cell r="K1980">
            <v>-13</v>
          </cell>
          <cell r="L1980">
            <v>1.0065425264217414</v>
          </cell>
          <cell r="M1980">
            <v>0</v>
          </cell>
          <cell r="N1980">
            <v>17</v>
          </cell>
          <cell r="O1980" t="str">
            <v>Wendy</v>
          </cell>
          <cell r="P1980">
            <v>0</v>
          </cell>
          <cell r="Q1980">
            <v>0</v>
          </cell>
          <cell r="R1980">
            <v>0</v>
          </cell>
          <cell r="T1980">
            <v>17</v>
          </cell>
          <cell r="U1980">
            <v>41759</v>
          </cell>
          <cell r="V1980">
            <v>0</v>
          </cell>
          <cell r="Y1980">
            <v>1987</v>
          </cell>
        </row>
        <row r="1981">
          <cell r="E1981">
            <v>11657</v>
          </cell>
          <cell r="F1981" t="str">
            <v>a - Entregado</v>
          </cell>
          <cell r="G1981" t="str">
            <v>14 06</v>
          </cell>
          <cell r="H1981">
            <v>41820</v>
          </cell>
          <cell r="I1981" t="str">
            <v>C</v>
          </cell>
          <cell r="J1981" t="str">
            <v>Andrea Carbone</v>
          </cell>
          <cell r="K1981">
            <v>0</v>
          </cell>
          <cell r="L1981">
            <v>1</v>
          </cell>
          <cell r="M1981">
            <v>0</v>
          </cell>
          <cell r="N1981">
            <v>23</v>
          </cell>
          <cell r="O1981" t="str">
            <v>Wendy</v>
          </cell>
          <cell r="P1981">
            <v>0</v>
          </cell>
          <cell r="Q1981">
            <v>0</v>
          </cell>
          <cell r="R1981">
            <v>0</v>
          </cell>
          <cell r="T1981">
            <v>23</v>
          </cell>
          <cell r="U1981">
            <v>41801</v>
          </cell>
          <cell r="V1981">
            <v>0</v>
          </cell>
          <cell r="Y1981">
            <v>26800</v>
          </cell>
        </row>
        <row r="1982">
          <cell r="E1982">
            <v>11658</v>
          </cell>
          <cell r="F1982" t="str">
            <v>a - Entregado</v>
          </cell>
          <cell r="G1982" t="str">
            <v>14 06</v>
          </cell>
          <cell r="H1982">
            <v>41820</v>
          </cell>
          <cell r="I1982" t="str">
            <v>NC</v>
          </cell>
          <cell r="J1982" t="str">
            <v>Leonor Roffo</v>
          </cell>
          <cell r="K1982">
            <v>1000</v>
          </cell>
          <cell r="L1982">
            <v>0.96875</v>
          </cell>
          <cell r="M1982">
            <v>0</v>
          </cell>
          <cell r="N1982">
            <v>24</v>
          </cell>
          <cell r="O1982" t="str">
            <v>Wendy</v>
          </cell>
          <cell r="P1982">
            <v>0</v>
          </cell>
          <cell r="Q1982">
            <v>0</v>
          </cell>
          <cell r="R1982">
            <v>0</v>
          </cell>
          <cell r="T1982">
            <v>21</v>
          </cell>
          <cell r="U1982">
            <v>41808</v>
          </cell>
          <cell r="V1982">
            <v>0</v>
          </cell>
          <cell r="Y1982">
            <v>32000</v>
          </cell>
        </row>
        <row r="1983">
          <cell r="E1983">
            <v>11659</v>
          </cell>
          <cell r="F1983" t="str">
            <v>d - Pendiente</v>
          </cell>
          <cell r="I1983" t="str">
            <v/>
          </cell>
          <cell r="J1983" t="str">
            <v>Fernanda Viecens</v>
          </cell>
          <cell r="K1983">
            <v>8166</v>
          </cell>
          <cell r="L1983">
            <v>0.67335999999999996</v>
          </cell>
          <cell r="M1983">
            <v>0</v>
          </cell>
          <cell r="N1983" t="str">
            <v>14 - 40</v>
          </cell>
          <cell r="O1983" t="str">
            <v>Wendy</v>
          </cell>
          <cell r="P1983">
            <v>0</v>
          </cell>
          <cell r="Q1983">
            <v>0</v>
          </cell>
          <cell r="R1983">
            <v>0</v>
          </cell>
          <cell r="T1983">
            <v>23</v>
          </cell>
          <cell r="U1983" t="e">
            <v>#VALUE!</v>
          </cell>
          <cell r="V1983">
            <v>8166</v>
          </cell>
          <cell r="Y1983">
            <v>25000</v>
          </cell>
        </row>
        <row r="1984">
          <cell r="E1984">
            <v>11660</v>
          </cell>
          <cell r="F1984" t="str">
            <v>a - Entregado</v>
          </cell>
          <cell r="G1984" t="str">
            <v>14 07</v>
          </cell>
          <cell r="H1984">
            <v>41830</v>
          </cell>
          <cell r="I1984" t="str">
            <v>NC</v>
          </cell>
          <cell r="J1984" t="str">
            <v>Valeria Apicella</v>
          </cell>
          <cell r="K1984">
            <v>0</v>
          </cell>
          <cell r="L1984">
            <v>1</v>
          </cell>
          <cell r="M1984">
            <v>0</v>
          </cell>
          <cell r="N1984">
            <v>22</v>
          </cell>
          <cell r="O1984" t="str">
            <v>Wendy</v>
          </cell>
          <cell r="P1984">
            <v>0</v>
          </cell>
          <cell r="Q1984">
            <v>0</v>
          </cell>
          <cell r="R1984">
            <v>0</v>
          </cell>
          <cell r="T1984">
            <v>19</v>
          </cell>
          <cell r="U1984">
            <v>41794</v>
          </cell>
          <cell r="V1984">
            <v>0</v>
          </cell>
          <cell r="Y1984">
            <v>47000</v>
          </cell>
        </row>
        <row r="1985">
          <cell r="E1985">
            <v>11661</v>
          </cell>
          <cell r="F1985" t="str">
            <v>a - Entregado</v>
          </cell>
          <cell r="G1985" t="str">
            <v>14 04</v>
          </cell>
          <cell r="H1985">
            <v>41759</v>
          </cell>
          <cell r="I1985" t="str">
            <v>C</v>
          </cell>
          <cell r="J1985" t="str">
            <v xml:space="preserve">Luigi Calistri </v>
          </cell>
          <cell r="K1985">
            <v>0</v>
          </cell>
          <cell r="L1985">
            <v>1</v>
          </cell>
          <cell r="M1985">
            <v>0</v>
          </cell>
          <cell r="N1985">
            <v>18</v>
          </cell>
          <cell r="O1985" t="str">
            <v>Wendy</v>
          </cell>
          <cell r="P1985">
            <v>0</v>
          </cell>
          <cell r="Q1985">
            <v>0</v>
          </cell>
          <cell r="R1985">
            <v>0</v>
          </cell>
          <cell r="T1985">
            <v>18</v>
          </cell>
          <cell r="U1985">
            <v>41766</v>
          </cell>
          <cell r="V1985">
            <v>0</v>
          </cell>
          <cell r="Y1985">
            <v>31000</v>
          </cell>
        </row>
        <row r="1986">
          <cell r="E1986">
            <v>11662</v>
          </cell>
          <cell r="F1986" t="str">
            <v>a - Entregado</v>
          </cell>
          <cell r="G1986" t="str">
            <v>14 05</v>
          </cell>
          <cell r="H1986">
            <v>41768</v>
          </cell>
          <cell r="I1986" t="str">
            <v>C</v>
          </cell>
          <cell r="J1986" t="str">
            <v>Claudia Maskin</v>
          </cell>
          <cell r="K1986">
            <v>0</v>
          </cell>
          <cell r="L1986">
            <v>1</v>
          </cell>
          <cell r="M1986">
            <v>0</v>
          </cell>
          <cell r="N1986">
            <v>19</v>
          </cell>
          <cell r="O1986" t="str">
            <v>Wendy</v>
          </cell>
          <cell r="P1986">
            <v>0</v>
          </cell>
          <cell r="Q1986">
            <v>0</v>
          </cell>
          <cell r="R1986">
            <v>0</v>
          </cell>
          <cell r="T1986">
            <v>19</v>
          </cell>
          <cell r="U1986">
            <v>41773</v>
          </cell>
          <cell r="V1986">
            <v>0</v>
          </cell>
          <cell r="Y1986">
            <v>4650</v>
          </cell>
        </row>
        <row r="1987">
          <cell r="E1987">
            <v>11663</v>
          </cell>
          <cell r="F1987" t="str">
            <v>a - Entregado</v>
          </cell>
          <cell r="G1987" t="str">
            <v>14 06</v>
          </cell>
          <cell r="H1987">
            <v>41797</v>
          </cell>
          <cell r="I1987" t="str">
            <v>C</v>
          </cell>
          <cell r="J1987" t="str">
            <v>Sabrina Propper</v>
          </cell>
          <cell r="K1987">
            <v>0</v>
          </cell>
          <cell r="L1987">
            <v>1</v>
          </cell>
          <cell r="M1987">
            <v>0</v>
          </cell>
          <cell r="N1987">
            <v>22</v>
          </cell>
          <cell r="O1987" t="str">
            <v>Wendy</v>
          </cell>
          <cell r="P1987">
            <v>0</v>
          </cell>
          <cell r="Q1987">
            <v>0</v>
          </cell>
          <cell r="R1987">
            <v>0</v>
          </cell>
          <cell r="T1987">
            <v>21</v>
          </cell>
          <cell r="U1987">
            <v>41794</v>
          </cell>
          <cell r="V1987">
            <v>0</v>
          </cell>
          <cell r="Y1987">
            <v>17550</v>
          </cell>
        </row>
        <row r="1988">
          <cell r="E1988">
            <v>11664</v>
          </cell>
          <cell r="F1988" t="str">
            <v>a - Entregado</v>
          </cell>
          <cell r="G1988" t="str">
            <v>14 05</v>
          </cell>
          <cell r="H1988">
            <v>41768</v>
          </cell>
          <cell r="I1988" t="str">
            <v>NC</v>
          </cell>
          <cell r="J1988" t="str">
            <v>Fernando Flischfishch</v>
          </cell>
          <cell r="K1988">
            <v>0</v>
          </cell>
          <cell r="L1988">
            <v>1</v>
          </cell>
          <cell r="M1988">
            <v>0</v>
          </cell>
          <cell r="N1988">
            <v>18</v>
          </cell>
          <cell r="O1988" t="str">
            <v>Wendy</v>
          </cell>
          <cell r="P1988">
            <v>0</v>
          </cell>
          <cell r="Q1988">
            <v>0</v>
          </cell>
          <cell r="R1988">
            <v>0</v>
          </cell>
          <cell r="T1988">
            <v>18</v>
          </cell>
          <cell r="U1988">
            <v>41766</v>
          </cell>
          <cell r="V1988">
            <v>0</v>
          </cell>
          <cell r="Y1988">
            <v>20000</v>
          </cell>
        </row>
        <row r="1989">
          <cell r="E1989">
            <v>11665</v>
          </cell>
          <cell r="F1989" t="str">
            <v>a - Entregado</v>
          </cell>
          <cell r="G1989" t="str">
            <v>14 07</v>
          </cell>
          <cell r="H1989">
            <v>41824</v>
          </cell>
          <cell r="I1989" t="str">
            <v>C</v>
          </cell>
          <cell r="J1989" t="str">
            <v>Marisa Vinocur</v>
          </cell>
          <cell r="K1989">
            <v>0</v>
          </cell>
          <cell r="L1989">
            <v>1</v>
          </cell>
          <cell r="M1989">
            <v>0</v>
          </cell>
          <cell r="N1989">
            <v>22</v>
          </cell>
          <cell r="O1989" t="str">
            <v>Wendy</v>
          </cell>
          <cell r="P1989">
            <v>0</v>
          </cell>
          <cell r="Q1989">
            <v>0</v>
          </cell>
          <cell r="R1989">
            <v>0</v>
          </cell>
          <cell r="T1989">
            <v>18</v>
          </cell>
          <cell r="U1989">
            <v>41794</v>
          </cell>
          <cell r="V1989">
            <v>0</v>
          </cell>
          <cell r="Y1989">
            <v>2250</v>
          </cell>
        </row>
        <row r="1990">
          <cell r="E1990">
            <v>11666</v>
          </cell>
          <cell r="F1990" t="str">
            <v>h - Anulado</v>
          </cell>
          <cell r="G1990" t="str">
            <v>14 04</v>
          </cell>
          <cell r="I1990" t="str">
            <v>Anulado</v>
          </cell>
          <cell r="J1990" t="str">
            <v>Clarisa Tobal  ANULADO</v>
          </cell>
          <cell r="K1990">
            <v>-100</v>
          </cell>
          <cell r="L1990">
            <v>0</v>
          </cell>
          <cell r="M1990">
            <v>0</v>
          </cell>
          <cell r="N1990">
            <v>22</v>
          </cell>
          <cell r="O1990" t="str">
            <v>Wendy</v>
          </cell>
          <cell r="P1990">
            <v>0</v>
          </cell>
          <cell r="Q1990">
            <v>0</v>
          </cell>
          <cell r="R1990">
            <v>0</v>
          </cell>
          <cell r="T1990">
            <v>22</v>
          </cell>
          <cell r="U1990">
            <v>41794</v>
          </cell>
          <cell r="V1990">
            <v>0</v>
          </cell>
          <cell r="Y1990">
            <v>0</v>
          </cell>
        </row>
        <row r="1991">
          <cell r="E1991">
            <v>11667</v>
          </cell>
          <cell r="F1991" t="str">
            <v>a - Entregado</v>
          </cell>
          <cell r="G1991" t="str">
            <v>14 05</v>
          </cell>
          <cell r="H1991">
            <v>41774</v>
          </cell>
          <cell r="I1991" t="str">
            <v>C</v>
          </cell>
          <cell r="J1991" t="str">
            <v xml:space="preserve">Carolina Lande </v>
          </cell>
          <cell r="K1991">
            <v>0</v>
          </cell>
          <cell r="L1991">
            <v>1</v>
          </cell>
          <cell r="M1991">
            <v>0</v>
          </cell>
          <cell r="N1991">
            <v>15</v>
          </cell>
          <cell r="O1991" t="str">
            <v>Wendy</v>
          </cell>
          <cell r="P1991">
            <v>0</v>
          </cell>
          <cell r="Q1991">
            <v>0</v>
          </cell>
          <cell r="R1991">
            <v>0</v>
          </cell>
          <cell r="T1991">
            <v>15</v>
          </cell>
          <cell r="U1991">
            <v>41745</v>
          </cell>
          <cell r="V1991">
            <v>0</v>
          </cell>
          <cell r="Y1991">
            <v>600</v>
          </cell>
        </row>
        <row r="1992">
          <cell r="E1992">
            <v>11668</v>
          </cell>
          <cell r="F1992" t="str">
            <v>a - Entregado</v>
          </cell>
          <cell r="G1992" t="str">
            <v>14 05</v>
          </cell>
          <cell r="H1992">
            <v>41774</v>
          </cell>
          <cell r="I1992" t="str">
            <v>C</v>
          </cell>
          <cell r="J1992" t="str">
            <v xml:space="preserve">Luis Soto </v>
          </cell>
          <cell r="K1992">
            <v>0</v>
          </cell>
          <cell r="L1992">
            <v>1</v>
          </cell>
          <cell r="M1992">
            <v>0</v>
          </cell>
          <cell r="N1992">
            <v>22</v>
          </cell>
          <cell r="O1992" t="str">
            <v>Wendy</v>
          </cell>
          <cell r="P1992">
            <v>0</v>
          </cell>
          <cell r="Q1992">
            <v>0</v>
          </cell>
          <cell r="R1992">
            <v>0</v>
          </cell>
          <cell r="T1992">
            <v>22</v>
          </cell>
          <cell r="U1992">
            <v>41794</v>
          </cell>
          <cell r="V1992">
            <v>0</v>
          </cell>
          <cell r="Y1992">
            <v>9165</v>
          </cell>
        </row>
        <row r="1993">
          <cell r="E1993">
            <v>11669</v>
          </cell>
          <cell r="F1993" t="str">
            <v>a - Entregado</v>
          </cell>
          <cell r="G1993" t="str">
            <v>14 06</v>
          </cell>
          <cell r="H1993">
            <v>41820</v>
          </cell>
          <cell r="I1993" t="str">
            <v>NC</v>
          </cell>
          <cell r="J1993" t="str">
            <v>Eduardo Antonio Perez Fernandez</v>
          </cell>
          <cell r="K1993">
            <v>0</v>
          </cell>
          <cell r="L1993">
            <v>1</v>
          </cell>
          <cell r="M1993">
            <v>0</v>
          </cell>
          <cell r="N1993">
            <v>22</v>
          </cell>
          <cell r="O1993" t="str">
            <v>Wendy</v>
          </cell>
          <cell r="P1993">
            <v>0</v>
          </cell>
          <cell r="Q1993">
            <v>0</v>
          </cell>
          <cell r="R1993">
            <v>0</v>
          </cell>
          <cell r="T1993">
            <v>22</v>
          </cell>
          <cell r="U1993">
            <v>41794</v>
          </cell>
          <cell r="V1993">
            <v>0</v>
          </cell>
          <cell r="Y1993">
            <v>22600</v>
          </cell>
        </row>
        <row r="1994">
          <cell r="E1994">
            <v>11670</v>
          </cell>
          <cell r="F1994" t="str">
            <v>a - Entregado</v>
          </cell>
          <cell r="G1994" t="str">
            <v>14 04</v>
          </cell>
          <cell r="H1994">
            <v>41747</v>
          </cell>
          <cell r="I1994" t="str">
            <v>C</v>
          </cell>
          <cell r="J1994" t="str">
            <v>Carina Marquez</v>
          </cell>
          <cell r="K1994">
            <v>-145</v>
          </cell>
          <cell r="L1994">
            <v>1.0249999999999999</v>
          </cell>
          <cell r="M1994">
            <v>0</v>
          </cell>
          <cell r="N1994">
            <v>16</v>
          </cell>
          <cell r="O1994" t="str">
            <v>Wendy</v>
          </cell>
          <cell r="P1994">
            <v>0</v>
          </cell>
          <cell r="Q1994">
            <v>0</v>
          </cell>
          <cell r="R1994">
            <v>0</v>
          </cell>
          <cell r="T1994">
            <v>16</v>
          </cell>
          <cell r="U1994">
            <v>41752</v>
          </cell>
          <cell r="V1994">
            <v>0</v>
          </cell>
          <cell r="Y1994">
            <v>5800</v>
          </cell>
        </row>
        <row r="1995">
          <cell r="E1995">
            <v>11671</v>
          </cell>
          <cell r="F1995" t="str">
            <v>a - Entregado</v>
          </cell>
          <cell r="G1995" t="str">
            <v>14 05</v>
          </cell>
          <cell r="H1995">
            <v>41790</v>
          </cell>
          <cell r="I1995" t="str">
            <v>C</v>
          </cell>
          <cell r="J1995" t="str">
            <v>Ernesto Goransky</v>
          </cell>
          <cell r="K1995">
            <v>60</v>
          </cell>
          <cell r="L1995">
            <v>0.99765258215962438</v>
          </cell>
          <cell r="M1995">
            <v>0</v>
          </cell>
          <cell r="N1995">
            <v>22</v>
          </cell>
          <cell r="O1995" t="str">
            <v>Wendy</v>
          </cell>
          <cell r="P1995">
            <v>0</v>
          </cell>
          <cell r="Q1995">
            <v>0</v>
          </cell>
          <cell r="R1995">
            <v>0</v>
          </cell>
          <cell r="T1995">
            <v>22</v>
          </cell>
          <cell r="U1995">
            <v>41794</v>
          </cell>
          <cell r="V1995">
            <v>0</v>
          </cell>
          <cell r="Y1995">
            <v>25560</v>
          </cell>
        </row>
        <row r="1996">
          <cell r="E1996">
            <v>11672</v>
          </cell>
          <cell r="F1996" t="str">
            <v>a - Entregado</v>
          </cell>
          <cell r="G1996" t="str">
            <v>14 05</v>
          </cell>
          <cell r="H1996">
            <v>41774</v>
          </cell>
          <cell r="I1996" t="str">
            <v>&lt;14</v>
          </cell>
          <cell r="J1996" t="str">
            <v>Andrea Da Sambagio</v>
          </cell>
          <cell r="K1996">
            <v>-90</v>
          </cell>
          <cell r="L1996">
            <v>1.0221674876847291</v>
          </cell>
          <cell r="M1996">
            <v>0</v>
          </cell>
          <cell r="N1996">
            <v>18</v>
          </cell>
          <cell r="O1996" t="str">
            <v>Wendy</v>
          </cell>
          <cell r="P1996">
            <v>0</v>
          </cell>
          <cell r="Q1996">
            <v>0</v>
          </cell>
          <cell r="R1996">
            <v>0</v>
          </cell>
          <cell r="T1996">
            <v>18</v>
          </cell>
          <cell r="U1996">
            <v>41766</v>
          </cell>
          <cell r="V1996">
            <v>0</v>
          </cell>
          <cell r="Y1996">
            <v>4060</v>
          </cell>
        </row>
        <row r="1997">
          <cell r="E1997">
            <v>11673</v>
          </cell>
          <cell r="F1997" t="str">
            <v>a - Entregado</v>
          </cell>
          <cell r="G1997" t="str">
            <v>14 05</v>
          </cell>
          <cell r="H1997">
            <v>41764</v>
          </cell>
          <cell r="I1997" t="str">
            <v>C</v>
          </cell>
          <cell r="J1997" t="str">
            <v>Paula Saludas</v>
          </cell>
          <cell r="K1997">
            <v>24</v>
          </cell>
          <cell r="L1997">
            <v>0.99731963368327003</v>
          </cell>
          <cell r="M1997">
            <v>0</v>
          </cell>
          <cell r="N1997">
            <v>22</v>
          </cell>
          <cell r="O1997" t="str">
            <v>Wendy</v>
          </cell>
          <cell r="P1997">
            <v>0</v>
          </cell>
          <cell r="Q1997">
            <v>0</v>
          </cell>
          <cell r="R1997">
            <v>0</v>
          </cell>
          <cell r="T1997">
            <v>22</v>
          </cell>
          <cell r="U1997">
            <v>41794</v>
          </cell>
          <cell r="V1997">
            <v>0</v>
          </cell>
          <cell r="Y1997">
            <v>8954</v>
          </cell>
        </row>
        <row r="1998">
          <cell r="E1998">
            <v>11674</v>
          </cell>
          <cell r="F1998" t="str">
            <v>a - Entregado</v>
          </cell>
          <cell r="G1998" t="str">
            <v>14 06</v>
          </cell>
          <cell r="H1998">
            <v>41800</v>
          </cell>
          <cell r="I1998" t="str">
            <v>C</v>
          </cell>
          <cell r="J1998" t="str">
            <v>Leandro Leiro</v>
          </cell>
          <cell r="K1998">
            <v>0</v>
          </cell>
          <cell r="L1998">
            <v>1</v>
          </cell>
          <cell r="M1998">
            <v>0</v>
          </cell>
          <cell r="N1998">
            <v>24</v>
          </cell>
          <cell r="O1998" t="str">
            <v>Wendy</v>
          </cell>
          <cell r="P1998">
            <v>0</v>
          </cell>
          <cell r="Q1998">
            <v>0</v>
          </cell>
          <cell r="R1998">
            <v>0</v>
          </cell>
          <cell r="T1998">
            <v>22</v>
          </cell>
          <cell r="U1998">
            <v>41808</v>
          </cell>
          <cell r="V1998">
            <v>0</v>
          </cell>
          <cell r="Y1998">
            <v>24000</v>
          </cell>
        </row>
        <row r="1999">
          <cell r="E1999">
            <v>11675</v>
          </cell>
          <cell r="F1999" t="str">
            <v>a - Entregado</v>
          </cell>
          <cell r="G1999" t="str">
            <v>14 07</v>
          </cell>
          <cell r="H1999">
            <v>41831</v>
          </cell>
          <cell r="I1999" t="str">
            <v>NC</v>
          </cell>
          <cell r="J1999" t="str">
            <v>Rosana Alvarez</v>
          </cell>
          <cell r="K1999">
            <v>1980</v>
          </cell>
          <cell r="L1999">
            <v>0.86782376502002667</v>
          </cell>
          <cell r="M1999">
            <v>0</v>
          </cell>
          <cell r="N1999">
            <v>25</v>
          </cell>
          <cell r="O1999" t="str">
            <v>Wendy</v>
          </cell>
          <cell r="P1999">
            <v>0</v>
          </cell>
          <cell r="Q1999">
            <v>0</v>
          </cell>
          <cell r="R1999">
            <v>0</v>
          </cell>
          <cell r="T1999">
            <v>25</v>
          </cell>
          <cell r="U1999">
            <v>41815</v>
          </cell>
          <cell r="V1999">
            <v>0</v>
          </cell>
          <cell r="Y1999">
            <v>14980</v>
          </cell>
        </row>
        <row r="2000">
          <cell r="E2000">
            <v>11676</v>
          </cell>
          <cell r="F2000" t="str">
            <v>h - Anulado</v>
          </cell>
          <cell r="G2000" t="str">
            <v>14 05</v>
          </cell>
          <cell r="I2000" t="str">
            <v>Anulado</v>
          </cell>
          <cell r="J2000" t="str">
            <v>Fernando Abdala ANULADO</v>
          </cell>
          <cell r="K2000">
            <v>-200</v>
          </cell>
          <cell r="L2000">
            <v>0</v>
          </cell>
          <cell r="M2000">
            <v>0</v>
          </cell>
          <cell r="N2000">
            <v>25</v>
          </cell>
          <cell r="O2000" t="str">
            <v>Wendy</v>
          </cell>
          <cell r="P2000">
            <v>0</v>
          </cell>
          <cell r="Q2000">
            <v>0</v>
          </cell>
          <cell r="R2000">
            <v>0</v>
          </cell>
          <cell r="T2000">
            <v>25</v>
          </cell>
          <cell r="U2000">
            <v>41815</v>
          </cell>
          <cell r="V2000">
            <v>0</v>
          </cell>
          <cell r="Y2000">
            <v>0</v>
          </cell>
        </row>
        <row r="2001">
          <cell r="E2001">
            <v>11677</v>
          </cell>
          <cell r="F2001" t="str">
            <v>a - Entregado</v>
          </cell>
          <cell r="G2001" t="str">
            <v>14 06</v>
          </cell>
          <cell r="H2001">
            <v>41800</v>
          </cell>
          <cell r="I2001" t="str">
            <v>&lt;7</v>
          </cell>
          <cell r="J2001" t="str">
            <v>Silvana Maurizio</v>
          </cell>
          <cell r="K2001">
            <v>0</v>
          </cell>
          <cell r="L2001">
            <v>1</v>
          </cell>
          <cell r="M2001">
            <v>0</v>
          </cell>
          <cell r="N2001">
            <v>22</v>
          </cell>
          <cell r="O2001" t="str">
            <v>Wendy</v>
          </cell>
          <cell r="P2001">
            <v>0</v>
          </cell>
          <cell r="Q2001">
            <v>0</v>
          </cell>
          <cell r="R2001">
            <v>0</v>
          </cell>
          <cell r="T2001">
            <v>22</v>
          </cell>
          <cell r="U2001">
            <v>41794</v>
          </cell>
          <cell r="V2001">
            <v>0</v>
          </cell>
          <cell r="Y2001">
            <v>18830</v>
          </cell>
        </row>
        <row r="2002">
          <cell r="E2002">
            <v>11678</v>
          </cell>
          <cell r="F2002" t="str">
            <v>a - Entregado</v>
          </cell>
          <cell r="G2002" t="str">
            <v>14 06</v>
          </cell>
          <cell r="H2002">
            <v>41800</v>
          </cell>
          <cell r="I2002" t="str">
            <v>C</v>
          </cell>
          <cell r="J2002" t="str">
            <v>Sol Snitcosky</v>
          </cell>
          <cell r="K2002">
            <v>0</v>
          </cell>
          <cell r="L2002">
            <v>1</v>
          </cell>
          <cell r="M2002">
            <v>0</v>
          </cell>
          <cell r="N2002">
            <v>23</v>
          </cell>
          <cell r="O2002" t="str">
            <v>Wendy</v>
          </cell>
          <cell r="P2002">
            <v>0</v>
          </cell>
          <cell r="Q2002">
            <v>0</v>
          </cell>
          <cell r="R2002">
            <v>0</v>
          </cell>
          <cell r="T2002">
            <v>23</v>
          </cell>
          <cell r="U2002">
            <v>41801</v>
          </cell>
          <cell r="V2002">
            <v>0</v>
          </cell>
          <cell r="Y2002">
            <v>12925</v>
          </cell>
        </row>
        <row r="2003">
          <cell r="E2003">
            <v>11679</v>
          </cell>
          <cell r="F2003" t="str">
            <v>a - Entregado</v>
          </cell>
          <cell r="G2003" t="str">
            <v>14 06</v>
          </cell>
          <cell r="H2003">
            <v>41804</v>
          </cell>
          <cell r="I2003" t="str">
            <v>NC</v>
          </cell>
          <cell r="J2003" t="str">
            <v>Laura Puerta</v>
          </cell>
          <cell r="K2003">
            <v>0</v>
          </cell>
          <cell r="L2003">
            <v>1</v>
          </cell>
          <cell r="M2003">
            <v>0</v>
          </cell>
          <cell r="N2003">
            <v>23</v>
          </cell>
          <cell r="O2003" t="str">
            <v>Wendy</v>
          </cell>
          <cell r="P2003">
            <v>0</v>
          </cell>
          <cell r="Q2003">
            <v>0</v>
          </cell>
          <cell r="R2003">
            <v>0</v>
          </cell>
          <cell r="T2003">
            <v>23</v>
          </cell>
          <cell r="U2003">
            <v>41801</v>
          </cell>
          <cell r="V2003">
            <v>0</v>
          </cell>
          <cell r="Y2003">
            <v>24610</v>
          </cell>
        </row>
        <row r="2004">
          <cell r="E2004">
            <v>11680</v>
          </cell>
          <cell r="F2004" t="str">
            <v>a - Entregado</v>
          </cell>
          <cell r="G2004" t="str">
            <v>14 05</v>
          </cell>
          <cell r="H2004">
            <v>41780</v>
          </cell>
          <cell r="I2004" t="str">
            <v>C</v>
          </cell>
          <cell r="J2004" t="str">
            <v>Benno Hoerpel</v>
          </cell>
          <cell r="K2004">
            <v>0</v>
          </cell>
          <cell r="L2004">
            <v>1</v>
          </cell>
          <cell r="M2004">
            <v>0</v>
          </cell>
          <cell r="N2004">
            <v>23</v>
          </cell>
          <cell r="O2004" t="str">
            <v>Wendy</v>
          </cell>
          <cell r="P2004">
            <v>0</v>
          </cell>
          <cell r="Q2004">
            <v>0</v>
          </cell>
          <cell r="R2004">
            <v>0</v>
          </cell>
          <cell r="T2004">
            <v>23</v>
          </cell>
          <cell r="U2004">
            <v>41801</v>
          </cell>
          <cell r="V2004">
            <v>0</v>
          </cell>
          <cell r="Y2004">
            <v>20960</v>
          </cell>
        </row>
        <row r="2005">
          <cell r="E2005">
            <v>11681</v>
          </cell>
          <cell r="F2005" t="str">
            <v>a - Entregado</v>
          </cell>
          <cell r="G2005" t="str">
            <v>14 04</v>
          </cell>
          <cell r="H2005">
            <v>41748</v>
          </cell>
          <cell r="I2005" t="str">
            <v>C</v>
          </cell>
          <cell r="J2005" t="str">
            <v>Uriel Barbeito</v>
          </cell>
          <cell r="K2005">
            <v>0</v>
          </cell>
          <cell r="L2005">
            <v>1</v>
          </cell>
          <cell r="M2005">
            <v>0</v>
          </cell>
          <cell r="N2005">
            <v>17</v>
          </cell>
          <cell r="O2005" t="str">
            <v>Wendy</v>
          </cell>
          <cell r="P2005">
            <v>0</v>
          </cell>
          <cell r="Q2005">
            <v>0</v>
          </cell>
          <cell r="R2005">
            <v>0</v>
          </cell>
          <cell r="T2005">
            <v>17</v>
          </cell>
          <cell r="U2005">
            <v>41759</v>
          </cell>
          <cell r="V2005">
            <v>0</v>
          </cell>
          <cell r="Y2005">
            <v>200</v>
          </cell>
        </row>
        <row r="2006">
          <cell r="E2006">
            <v>11682</v>
          </cell>
          <cell r="F2006" t="str">
            <v>a - Entregado</v>
          </cell>
          <cell r="G2006" t="str">
            <v>14 06</v>
          </cell>
          <cell r="H2006">
            <v>41820</v>
          </cell>
          <cell r="I2006" t="str">
            <v>&lt;14</v>
          </cell>
          <cell r="J2006" t="str">
            <v>Veronia Lascurain</v>
          </cell>
          <cell r="K2006">
            <v>20</v>
          </cell>
          <cell r="L2006">
            <v>0.9988839285714286</v>
          </cell>
          <cell r="M2006">
            <v>0</v>
          </cell>
          <cell r="N2006">
            <v>25</v>
          </cell>
          <cell r="O2006" t="str">
            <v>Wendy</v>
          </cell>
          <cell r="P2006">
            <v>0</v>
          </cell>
          <cell r="Q2006">
            <v>0</v>
          </cell>
          <cell r="R2006">
            <v>0</v>
          </cell>
          <cell r="T2006">
            <v>23</v>
          </cell>
          <cell r="U2006">
            <v>41815</v>
          </cell>
          <cell r="V2006">
            <v>0</v>
          </cell>
          <cell r="Y2006">
            <v>17920</v>
          </cell>
        </row>
        <row r="2007">
          <cell r="E2007">
            <v>11683</v>
          </cell>
          <cell r="F2007" t="str">
            <v>a - Entregado</v>
          </cell>
          <cell r="G2007" t="str">
            <v>14 05</v>
          </cell>
          <cell r="H2007">
            <v>41786</v>
          </cell>
          <cell r="I2007" t="str">
            <v>C</v>
          </cell>
          <cell r="J2007" t="str">
            <v>Marcos Rodriguez</v>
          </cell>
          <cell r="K2007">
            <v>0</v>
          </cell>
          <cell r="L2007">
            <v>1</v>
          </cell>
          <cell r="M2007">
            <v>0</v>
          </cell>
          <cell r="N2007">
            <v>22</v>
          </cell>
          <cell r="O2007" t="str">
            <v>Wendy</v>
          </cell>
          <cell r="P2007">
            <v>0</v>
          </cell>
          <cell r="Q2007">
            <v>0</v>
          </cell>
          <cell r="R2007">
            <v>0</v>
          </cell>
          <cell r="T2007">
            <v>19</v>
          </cell>
          <cell r="U2007">
            <v>41794</v>
          </cell>
          <cell r="V2007">
            <v>0</v>
          </cell>
          <cell r="Y2007">
            <v>4935</v>
          </cell>
        </row>
        <row r="2008">
          <cell r="E2008">
            <v>11684</v>
          </cell>
          <cell r="F2008" t="str">
            <v>a - Entregado</v>
          </cell>
          <cell r="G2008" t="str">
            <v>14 07</v>
          </cell>
          <cell r="H2008">
            <v>41824</v>
          </cell>
          <cell r="I2008" t="str">
            <v>NC</v>
          </cell>
          <cell r="J2008" t="str">
            <v>Alejandro Elias</v>
          </cell>
          <cell r="K2008">
            <v>-1</v>
          </cell>
          <cell r="L2008">
            <v>1.0000352858151023</v>
          </cell>
          <cell r="M2008">
            <v>0</v>
          </cell>
          <cell r="N2008">
            <v>23</v>
          </cell>
          <cell r="O2008" t="str">
            <v>Wendy</v>
          </cell>
          <cell r="P2008">
            <v>0</v>
          </cell>
          <cell r="Q2008">
            <v>0</v>
          </cell>
          <cell r="R2008">
            <v>0</v>
          </cell>
          <cell r="T2008">
            <v>23</v>
          </cell>
          <cell r="U2008">
            <v>41801</v>
          </cell>
          <cell r="V2008">
            <v>0</v>
          </cell>
          <cell r="Y2008">
            <v>28340</v>
          </cell>
        </row>
        <row r="2009">
          <cell r="E2009">
            <v>11685</v>
          </cell>
          <cell r="F2009" t="str">
            <v>a - Entregado</v>
          </cell>
          <cell r="G2009" t="str">
            <v>14 05</v>
          </cell>
          <cell r="H2009">
            <v>41778</v>
          </cell>
          <cell r="I2009" t="str">
            <v>C</v>
          </cell>
          <cell r="J2009" t="str">
            <v>Karen Waldman</v>
          </cell>
          <cell r="K2009">
            <v>0</v>
          </cell>
          <cell r="L2009">
            <v>1</v>
          </cell>
          <cell r="M2009">
            <v>0</v>
          </cell>
          <cell r="N2009">
            <v>19</v>
          </cell>
          <cell r="O2009" t="str">
            <v>Wendy</v>
          </cell>
          <cell r="P2009">
            <v>0</v>
          </cell>
          <cell r="Q2009">
            <v>0</v>
          </cell>
          <cell r="R2009">
            <v>0</v>
          </cell>
          <cell r="T2009">
            <v>19</v>
          </cell>
          <cell r="U2009">
            <v>41773</v>
          </cell>
          <cell r="V2009">
            <v>0</v>
          </cell>
          <cell r="Y2009">
            <v>15500</v>
          </cell>
        </row>
        <row r="2010">
          <cell r="E2010">
            <v>11686</v>
          </cell>
          <cell r="F2010" t="str">
            <v>a - Entregado</v>
          </cell>
          <cell r="G2010" t="str">
            <v>14 06</v>
          </cell>
          <cell r="H2010">
            <v>41801</v>
          </cell>
          <cell r="I2010" t="str">
            <v>C</v>
          </cell>
          <cell r="J2010" t="str">
            <v>Jorge Depresbiteris</v>
          </cell>
          <cell r="K2010">
            <v>0</v>
          </cell>
          <cell r="L2010">
            <v>1</v>
          </cell>
          <cell r="M2010">
            <v>0</v>
          </cell>
          <cell r="N2010">
            <v>22</v>
          </cell>
          <cell r="O2010" t="str">
            <v>Wendy</v>
          </cell>
          <cell r="P2010">
            <v>0</v>
          </cell>
          <cell r="Q2010">
            <v>0</v>
          </cell>
          <cell r="R2010">
            <v>0</v>
          </cell>
          <cell r="T2010">
            <v>22</v>
          </cell>
          <cell r="U2010">
            <v>41794</v>
          </cell>
          <cell r="V2010">
            <v>0</v>
          </cell>
          <cell r="Y2010">
            <v>23640</v>
          </cell>
        </row>
        <row r="2011">
          <cell r="E2011">
            <v>11687</v>
          </cell>
          <cell r="F2011" t="str">
            <v>a - Entregado</v>
          </cell>
          <cell r="G2011" t="str">
            <v>14 06</v>
          </cell>
          <cell r="H2011">
            <v>41807</v>
          </cell>
          <cell r="I2011" t="str">
            <v>NC</v>
          </cell>
          <cell r="J2011" t="str">
            <v>Jorge Oscar Artuso</v>
          </cell>
          <cell r="K2011">
            <v>0</v>
          </cell>
          <cell r="L2011">
            <v>1</v>
          </cell>
          <cell r="M2011">
            <v>0</v>
          </cell>
          <cell r="N2011">
            <v>22</v>
          </cell>
          <cell r="O2011" t="str">
            <v>Wendy</v>
          </cell>
          <cell r="P2011">
            <v>0</v>
          </cell>
          <cell r="Q2011">
            <v>0</v>
          </cell>
          <cell r="R2011">
            <v>0</v>
          </cell>
          <cell r="T2011">
            <v>21</v>
          </cell>
          <cell r="U2011">
            <v>41794</v>
          </cell>
          <cell r="V2011">
            <v>0</v>
          </cell>
          <cell r="Y2011">
            <v>13400</v>
          </cell>
        </row>
        <row r="2012">
          <cell r="E2012">
            <v>11688</v>
          </cell>
          <cell r="F2012" t="str">
            <v>a - Entregado</v>
          </cell>
          <cell r="G2012" t="str">
            <v>14 07</v>
          </cell>
          <cell r="H2012">
            <v>41843</v>
          </cell>
          <cell r="I2012" t="str">
            <v>NC</v>
          </cell>
          <cell r="J2012" t="str">
            <v>Kanneman Christian</v>
          </cell>
          <cell r="K2012">
            <v>0</v>
          </cell>
          <cell r="L2012">
            <v>1</v>
          </cell>
          <cell r="M2012">
            <v>0</v>
          </cell>
          <cell r="N2012">
            <v>23</v>
          </cell>
          <cell r="O2012" t="str">
            <v>Wendy</v>
          </cell>
          <cell r="P2012">
            <v>0</v>
          </cell>
          <cell r="Q2012">
            <v>0</v>
          </cell>
          <cell r="R2012">
            <v>0</v>
          </cell>
          <cell r="T2012">
            <v>23</v>
          </cell>
          <cell r="U2012">
            <v>41801</v>
          </cell>
          <cell r="V2012">
            <v>0</v>
          </cell>
          <cell r="Y2012">
            <v>10170</v>
          </cell>
        </row>
        <row r="2013">
          <cell r="E2013">
            <v>11689</v>
          </cell>
          <cell r="F2013" t="str">
            <v>a - Entregado</v>
          </cell>
          <cell r="G2013" t="str">
            <v>14 07</v>
          </cell>
          <cell r="H2013">
            <v>41824</v>
          </cell>
          <cell r="I2013" t="str">
            <v>NC</v>
          </cell>
          <cell r="J2013" t="str">
            <v>Vanesa Vignolo</v>
          </cell>
          <cell r="K2013">
            <v>0</v>
          </cell>
          <cell r="L2013">
            <v>1</v>
          </cell>
          <cell r="M2013">
            <v>0</v>
          </cell>
          <cell r="N2013">
            <v>23</v>
          </cell>
          <cell r="O2013" t="str">
            <v>Wendy</v>
          </cell>
          <cell r="P2013">
            <v>0</v>
          </cell>
          <cell r="Q2013">
            <v>0</v>
          </cell>
          <cell r="R2013">
            <v>0</v>
          </cell>
          <cell r="T2013">
            <v>23</v>
          </cell>
          <cell r="U2013">
            <v>41801</v>
          </cell>
          <cell r="V2013">
            <v>0</v>
          </cell>
          <cell r="Y2013">
            <v>15345</v>
          </cell>
        </row>
        <row r="2014">
          <cell r="E2014">
            <v>11690</v>
          </cell>
          <cell r="F2014" t="str">
            <v>a - Entregado</v>
          </cell>
          <cell r="G2014" t="str">
            <v>14 06</v>
          </cell>
          <cell r="H2014">
            <v>41820</v>
          </cell>
          <cell r="I2014" t="str">
            <v>C</v>
          </cell>
          <cell r="J2014" t="str">
            <v>Ariel Abadi</v>
          </cell>
          <cell r="K2014">
            <v>2000</v>
          </cell>
          <cell r="L2014">
            <v>0.47368421052631576</v>
          </cell>
          <cell r="M2014">
            <v>0</v>
          </cell>
          <cell r="N2014">
            <v>22</v>
          </cell>
          <cell r="O2014" t="str">
            <v>Wendy</v>
          </cell>
          <cell r="P2014">
            <v>0</v>
          </cell>
          <cell r="Q2014">
            <v>0</v>
          </cell>
          <cell r="R2014">
            <v>0</v>
          </cell>
          <cell r="T2014">
            <v>19</v>
          </cell>
          <cell r="U2014">
            <v>41794</v>
          </cell>
          <cell r="V2014">
            <v>0</v>
          </cell>
          <cell r="Y2014">
            <v>3800</v>
          </cell>
        </row>
        <row r="2015">
          <cell r="E2015">
            <v>11691</v>
          </cell>
          <cell r="F2015" t="str">
            <v>a - Entregado</v>
          </cell>
          <cell r="G2015" t="str">
            <v>14 06</v>
          </cell>
          <cell r="H2015">
            <v>41807</v>
          </cell>
          <cell r="I2015" t="str">
            <v>C</v>
          </cell>
          <cell r="J2015" t="str">
            <v>Vanesa Kohan</v>
          </cell>
          <cell r="K2015">
            <v>0</v>
          </cell>
          <cell r="L2015">
            <v>1</v>
          </cell>
          <cell r="M2015">
            <v>0</v>
          </cell>
          <cell r="N2015">
            <v>22</v>
          </cell>
          <cell r="O2015" t="str">
            <v>Wendy</v>
          </cell>
          <cell r="P2015">
            <v>0</v>
          </cell>
          <cell r="Q2015">
            <v>0</v>
          </cell>
          <cell r="R2015">
            <v>0</v>
          </cell>
          <cell r="T2015">
            <v>21</v>
          </cell>
          <cell r="U2015">
            <v>41794</v>
          </cell>
          <cell r="V2015">
            <v>0</v>
          </cell>
          <cell r="Y2015">
            <v>28240</v>
          </cell>
        </row>
        <row r="2016">
          <cell r="E2016">
            <v>11692</v>
          </cell>
          <cell r="F2016" t="str">
            <v>a - Entregado</v>
          </cell>
          <cell r="G2016" t="str">
            <v>14 06</v>
          </cell>
          <cell r="H2016">
            <v>41797</v>
          </cell>
          <cell r="I2016" t="str">
            <v>NC</v>
          </cell>
          <cell r="J2016" t="str">
            <v>Valeria Schuarmann</v>
          </cell>
          <cell r="K2016">
            <v>0</v>
          </cell>
          <cell r="L2016">
            <v>1</v>
          </cell>
          <cell r="M2016">
            <v>0</v>
          </cell>
          <cell r="N2016">
            <v>22</v>
          </cell>
          <cell r="O2016" t="str">
            <v>Wendy</v>
          </cell>
          <cell r="P2016">
            <v>0</v>
          </cell>
          <cell r="Q2016">
            <v>0</v>
          </cell>
          <cell r="R2016">
            <v>0</v>
          </cell>
          <cell r="T2016">
            <v>21</v>
          </cell>
          <cell r="U2016">
            <v>41794</v>
          </cell>
          <cell r="V2016">
            <v>0</v>
          </cell>
          <cell r="Y2016">
            <v>20800</v>
          </cell>
        </row>
        <row r="2017">
          <cell r="E2017">
            <v>11693</v>
          </cell>
          <cell r="F2017" t="str">
            <v>a - Entregado</v>
          </cell>
          <cell r="G2017" t="str">
            <v>14 07</v>
          </cell>
          <cell r="H2017">
            <v>41843</v>
          </cell>
          <cell r="I2017" t="str">
            <v>C</v>
          </cell>
          <cell r="J2017" t="str">
            <v>Josefa Fernandez</v>
          </cell>
          <cell r="K2017">
            <v>3</v>
          </cell>
          <cell r="L2017">
            <v>0.99988124925780786</v>
          </cell>
          <cell r="M2017">
            <v>0</v>
          </cell>
          <cell r="N2017">
            <v>26</v>
          </cell>
          <cell r="O2017" t="str">
            <v>Wendy</v>
          </cell>
          <cell r="P2017">
            <v>0</v>
          </cell>
          <cell r="Q2017">
            <v>0</v>
          </cell>
          <cell r="R2017">
            <v>0</v>
          </cell>
          <cell r="T2017">
            <v>24</v>
          </cell>
          <cell r="U2017">
            <v>41822</v>
          </cell>
          <cell r="V2017">
            <v>0</v>
          </cell>
          <cell r="Y2017">
            <v>25263</v>
          </cell>
        </row>
        <row r="2018">
          <cell r="E2018">
            <v>11694</v>
          </cell>
          <cell r="F2018" t="str">
            <v>a - Entregado</v>
          </cell>
          <cell r="G2018" t="str">
            <v>14 08</v>
          </cell>
          <cell r="H2018">
            <v>41870</v>
          </cell>
          <cell r="I2018" t="str">
            <v>C</v>
          </cell>
          <cell r="J2018" t="str">
            <v>Natalia Bregna</v>
          </cell>
          <cell r="K2018">
            <v>0</v>
          </cell>
          <cell r="L2018">
            <v>1</v>
          </cell>
          <cell r="M2018">
            <v>0</v>
          </cell>
          <cell r="N2018">
            <v>32</v>
          </cell>
          <cell r="O2018" t="str">
            <v>Wendy</v>
          </cell>
          <cell r="P2018">
            <v>0</v>
          </cell>
          <cell r="Q2018">
            <v>0</v>
          </cell>
          <cell r="R2018">
            <v>0</v>
          </cell>
          <cell r="T2018">
            <v>24</v>
          </cell>
          <cell r="U2018">
            <v>41864</v>
          </cell>
          <cell r="V2018">
            <v>0</v>
          </cell>
          <cell r="Y2018">
            <v>28710</v>
          </cell>
        </row>
        <row r="2019">
          <cell r="E2019">
            <v>11695</v>
          </cell>
          <cell r="F2019" t="str">
            <v>a - Entregado</v>
          </cell>
          <cell r="G2019" t="str">
            <v>14 06</v>
          </cell>
          <cell r="H2019">
            <v>41797</v>
          </cell>
          <cell r="I2019" t="str">
            <v>NC</v>
          </cell>
          <cell r="J2019" t="str">
            <v>Carlos Diez</v>
          </cell>
          <cell r="K2019">
            <v>-1140</v>
          </cell>
          <cell r="L2019">
            <v>1.0569999999999999</v>
          </cell>
          <cell r="M2019">
            <v>0</v>
          </cell>
          <cell r="N2019">
            <v>24</v>
          </cell>
          <cell r="O2019" t="str">
            <v>Wendy</v>
          </cell>
          <cell r="P2019">
            <v>0</v>
          </cell>
          <cell r="Q2019">
            <v>0</v>
          </cell>
          <cell r="R2019">
            <v>0</v>
          </cell>
          <cell r="T2019">
            <v>24</v>
          </cell>
          <cell r="U2019">
            <v>41808</v>
          </cell>
          <cell r="V2019">
            <v>0</v>
          </cell>
          <cell r="Y2019">
            <v>20000</v>
          </cell>
        </row>
        <row r="2020">
          <cell r="E2020">
            <v>11696</v>
          </cell>
          <cell r="F2020" t="str">
            <v>a - Entregado</v>
          </cell>
          <cell r="G2020" t="str">
            <v>14 07</v>
          </cell>
          <cell r="H2020">
            <v>41827</v>
          </cell>
          <cell r="I2020" t="str">
            <v>C</v>
          </cell>
          <cell r="J2020" t="str">
            <v>Vanina Antebi</v>
          </cell>
          <cell r="K2020">
            <v>0</v>
          </cell>
          <cell r="L2020">
            <v>1</v>
          </cell>
          <cell r="M2020">
            <v>0</v>
          </cell>
          <cell r="N2020">
            <v>22</v>
          </cell>
          <cell r="O2020" t="str">
            <v>Wendy</v>
          </cell>
          <cell r="P2020">
            <v>0</v>
          </cell>
          <cell r="Q2020">
            <v>0</v>
          </cell>
          <cell r="R2020">
            <v>0</v>
          </cell>
          <cell r="T2020">
            <v>20</v>
          </cell>
          <cell r="U2020">
            <v>41794</v>
          </cell>
          <cell r="V2020">
            <v>0</v>
          </cell>
          <cell r="Y2020">
            <v>1900</v>
          </cell>
        </row>
        <row r="2021">
          <cell r="E2021">
            <v>11697</v>
          </cell>
          <cell r="F2021" t="str">
            <v>a - Entregado</v>
          </cell>
          <cell r="G2021" t="str">
            <v>14 06</v>
          </cell>
          <cell r="H2021">
            <v>41797</v>
          </cell>
          <cell r="I2021" t="str">
            <v>C</v>
          </cell>
          <cell r="J2021" t="str">
            <v>Raquel Aensio</v>
          </cell>
          <cell r="K2021">
            <v>0</v>
          </cell>
          <cell r="L2021">
            <v>1</v>
          </cell>
          <cell r="M2021">
            <v>0</v>
          </cell>
          <cell r="N2021">
            <v>22</v>
          </cell>
          <cell r="O2021" t="str">
            <v>Wendy</v>
          </cell>
          <cell r="P2021">
            <v>0</v>
          </cell>
          <cell r="Q2021">
            <v>0</v>
          </cell>
          <cell r="R2021">
            <v>0</v>
          </cell>
          <cell r="T2021">
            <v>21</v>
          </cell>
          <cell r="U2021">
            <v>41794</v>
          </cell>
          <cell r="V2021">
            <v>0</v>
          </cell>
          <cell r="Y2021">
            <v>2000</v>
          </cell>
        </row>
        <row r="2022">
          <cell r="E2022">
            <v>11698</v>
          </cell>
          <cell r="F2022" t="str">
            <v>a - Entregado</v>
          </cell>
          <cell r="G2022" t="str">
            <v>14 05</v>
          </cell>
          <cell r="H2022">
            <v>41780</v>
          </cell>
          <cell r="I2022" t="str">
            <v>C</v>
          </cell>
          <cell r="J2022" t="str">
            <v>Martin Emerland</v>
          </cell>
          <cell r="K2022">
            <v>999</v>
          </cell>
          <cell r="L2022">
            <v>0</v>
          </cell>
          <cell r="M2022">
            <v>0</v>
          </cell>
          <cell r="N2022">
            <v>22</v>
          </cell>
          <cell r="O2022" t="str">
            <v>Wendy</v>
          </cell>
          <cell r="P2022">
            <v>0</v>
          </cell>
          <cell r="Q2022">
            <v>0</v>
          </cell>
          <cell r="R2022">
            <v>0</v>
          </cell>
          <cell r="T2022">
            <v>18</v>
          </cell>
          <cell r="U2022">
            <v>41794</v>
          </cell>
          <cell r="V2022">
            <v>0</v>
          </cell>
          <cell r="Y2022">
            <v>999</v>
          </cell>
        </row>
        <row r="2023">
          <cell r="E2023">
            <v>11699</v>
          </cell>
          <cell r="F2023" t="str">
            <v>a - Entregado</v>
          </cell>
          <cell r="G2023" t="str">
            <v>14 07</v>
          </cell>
          <cell r="H2023">
            <v>41843</v>
          </cell>
          <cell r="I2023" t="str">
            <v>C</v>
          </cell>
          <cell r="J2023" t="str">
            <v>Erica Helfrich</v>
          </cell>
          <cell r="K2023">
            <v>150</v>
          </cell>
          <cell r="L2023">
            <v>0.9926108374384236</v>
          </cell>
          <cell r="M2023">
            <v>0</v>
          </cell>
          <cell r="N2023">
            <v>24</v>
          </cell>
          <cell r="O2023" t="str">
            <v>Wendy</v>
          </cell>
          <cell r="P2023">
            <v>0</v>
          </cell>
          <cell r="Q2023">
            <v>0</v>
          </cell>
          <cell r="R2023">
            <v>0</v>
          </cell>
          <cell r="T2023">
            <v>24</v>
          </cell>
          <cell r="U2023">
            <v>41808</v>
          </cell>
          <cell r="V2023">
            <v>0</v>
          </cell>
          <cell r="Y2023">
            <v>20300</v>
          </cell>
        </row>
        <row r="2024">
          <cell r="E2024">
            <v>11700</v>
          </cell>
          <cell r="F2024" t="str">
            <v>h - Anulado</v>
          </cell>
          <cell r="G2024" t="str">
            <v>14 05</v>
          </cell>
          <cell r="I2024" t="str">
            <v>Anulado</v>
          </cell>
          <cell r="J2024" t="str">
            <v>Noemi Carreira  ANULADO</v>
          </cell>
          <cell r="K2024">
            <v>-500</v>
          </cell>
          <cell r="L2024">
            <v>0</v>
          </cell>
          <cell r="M2024">
            <v>0</v>
          </cell>
          <cell r="N2024">
            <v>24</v>
          </cell>
          <cell r="O2024" t="str">
            <v>Wendy</v>
          </cell>
          <cell r="P2024">
            <v>0</v>
          </cell>
          <cell r="Q2024">
            <v>0</v>
          </cell>
          <cell r="R2024">
            <v>0</v>
          </cell>
          <cell r="T2024">
            <v>24</v>
          </cell>
          <cell r="U2024">
            <v>41808</v>
          </cell>
          <cell r="V2024">
            <v>0</v>
          </cell>
          <cell r="Y2024">
            <v>0</v>
          </cell>
        </row>
        <row r="2025">
          <cell r="E2025">
            <v>11701</v>
          </cell>
          <cell r="F2025" t="str">
            <v>h - Anulado</v>
          </cell>
          <cell r="G2025" t="str">
            <v>14 05</v>
          </cell>
          <cell r="I2025" t="str">
            <v>Anulado</v>
          </cell>
          <cell r="J2025" t="str">
            <v>Andrea Garcia ANULADO</v>
          </cell>
          <cell r="K2025">
            <v>0</v>
          </cell>
          <cell r="L2025">
            <v>0</v>
          </cell>
          <cell r="M2025">
            <v>0</v>
          </cell>
          <cell r="N2025">
            <v>22</v>
          </cell>
          <cell r="O2025" t="str">
            <v>Wendy</v>
          </cell>
          <cell r="P2025">
            <v>0</v>
          </cell>
          <cell r="Q2025">
            <v>0</v>
          </cell>
          <cell r="R2025">
            <v>0</v>
          </cell>
          <cell r="T2025">
            <v>18</v>
          </cell>
          <cell r="U2025">
            <v>41794</v>
          </cell>
          <cell r="V2025">
            <v>0</v>
          </cell>
          <cell r="Y2025">
            <v>0</v>
          </cell>
        </row>
        <row r="2026">
          <cell r="E2026">
            <v>11702</v>
          </cell>
          <cell r="F2026" t="str">
            <v>a - Entregado</v>
          </cell>
          <cell r="G2026" t="str">
            <v>14 06</v>
          </cell>
          <cell r="H2026">
            <v>41820</v>
          </cell>
          <cell r="I2026" t="str">
            <v>NC</v>
          </cell>
          <cell r="J2026" t="str">
            <v>Hernan Lopez</v>
          </cell>
          <cell r="K2026">
            <v>-248</v>
          </cell>
          <cell r="L2026">
            <v>1.0110952040085899</v>
          </cell>
          <cell r="M2026">
            <v>0</v>
          </cell>
          <cell r="N2026">
            <v>25</v>
          </cell>
          <cell r="O2026" t="str">
            <v>Wendy</v>
          </cell>
          <cell r="P2026">
            <v>0</v>
          </cell>
          <cell r="Q2026">
            <v>0</v>
          </cell>
          <cell r="R2026">
            <v>0</v>
          </cell>
          <cell r="T2026">
            <v>25</v>
          </cell>
          <cell r="U2026">
            <v>41815</v>
          </cell>
          <cell r="V2026">
            <v>0</v>
          </cell>
          <cell r="Y2026">
            <v>22352</v>
          </cell>
        </row>
        <row r="2027">
          <cell r="E2027">
            <v>11703</v>
          </cell>
          <cell r="F2027" t="str">
            <v>a - Entregado</v>
          </cell>
          <cell r="G2027" t="str">
            <v>14 07</v>
          </cell>
          <cell r="H2027">
            <v>41843</v>
          </cell>
          <cell r="I2027" t="str">
            <v>C</v>
          </cell>
          <cell r="J2027" t="str">
            <v xml:space="preserve">Andrea Rodicio </v>
          </cell>
          <cell r="K2027">
            <v>0</v>
          </cell>
          <cell r="L2027">
            <v>1</v>
          </cell>
          <cell r="M2027">
            <v>0</v>
          </cell>
          <cell r="N2027">
            <v>25</v>
          </cell>
          <cell r="O2027" t="str">
            <v>Wendy</v>
          </cell>
          <cell r="P2027">
            <v>0</v>
          </cell>
          <cell r="Q2027">
            <v>0</v>
          </cell>
          <cell r="R2027">
            <v>0</v>
          </cell>
          <cell r="T2027">
            <v>25</v>
          </cell>
          <cell r="U2027">
            <v>41815</v>
          </cell>
          <cell r="V2027">
            <v>0</v>
          </cell>
          <cell r="Y2027">
            <v>20200</v>
          </cell>
        </row>
        <row r="2028">
          <cell r="E2028">
            <v>11704</v>
          </cell>
          <cell r="F2028" t="str">
            <v>a - Entregado</v>
          </cell>
          <cell r="G2028" t="str">
            <v>14 06</v>
          </cell>
          <cell r="H2028">
            <v>41797</v>
          </cell>
          <cell r="I2028" t="str">
            <v>C</v>
          </cell>
          <cell r="J2028" t="str">
            <v xml:space="preserve">Maria Victoria Morrone </v>
          </cell>
          <cell r="K2028">
            <v>0</v>
          </cell>
          <cell r="L2028">
            <v>1</v>
          </cell>
          <cell r="M2028">
            <v>0</v>
          </cell>
          <cell r="N2028">
            <v>22</v>
          </cell>
          <cell r="O2028" t="str">
            <v>Wendy</v>
          </cell>
          <cell r="P2028">
            <v>0</v>
          </cell>
          <cell r="Q2028">
            <v>0</v>
          </cell>
          <cell r="R2028">
            <v>0</v>
          </cell>
          <cell r="T2028">
            <v>21</v>
          </cell>
          <cell r="U2028">
            <v>41794</v>
          </cell>
          <cell r="V2028">
            <v>0</v>
          </cell>
          <cell r="Y2028">
            <v>1850</v>
          </cell>
        </row>
        <row r="2029">
          <cell r="E2029">
            <v>11705</v>
          </cell>
          <cell r="F2029" t="str">
            <v>a - Entregado</v>
          </cell>
          <cell r="G2029" t="str">
            <v>14 08</v>
          </cell>
          <cell r="H2029">
            <v>41871</v>
          </cell>
          <cell r="I2029" t="str">
            <v>NC</v>
          </cell>
          <cell r="J2029" t="str">
            <v>Soledad Fernandez</v>
          </cell>
          <cell r="K2029">
            <v>3750</v>
          </cell>
          <cell r="L2029">
            <v>0.88207547169811318</v>
          </cell>
          <cell r="M2029">
            <v>0</v>
          </cell>
          <cell r="N2029">
            <v>33</v>
          </cell>
          <cell r="O2029" t="str">
            <v>Wendy</v>
          </cell>
          <cell r="P2029">
            <v>0</v>
          </cell>
          <cell r="Q2029">
            <v>0</v>
          </cell>
          <cell r="R2029">
            <v>0</v>
          </cell>
          <cell r="T2029">
            <v>27</v>
          </cell>
          <cell r="U2029">
            <v>41871</v>
          </cell>
          <cell r="V2029">
            <v>0</v>
          </cell>
          <cell r="Y2029">
            <v>31800</v>
          </cell>
        </row>
        <row r="2030">
          <cell r="E2030">
            <v>11706</v>
          </cell>
          <cell r="F2030" t="str">
            <v>a - Entregado</v>
          </cell>
          <cell r="G2030" t="str">
            <v>14 06</v>
          </cell>
          <cell r="H2030">
            <v>41797</v>
          </cell>
          <cell r="I2030" t="str">
            <v>&lt;14</v>
          </cell>
          <cell r="J2030" t="str">
            <v>Claudia Del Villa</v>
          </cell>
          <cell r="K2030">
            <v>0</v>
          </cell>
          <cell r="L2030">
            <v>1</v>
          </cell>
          <cell r="M2030">
            <v>0</v>
          </cell>
          <cell r="N2030">
            <v>25</v>
          </cell>
          <cell r="O2030" t="str">
            <v>Wendy</v>
          </cell>
          <cell r="P2030">
            <v>0</v>
          </cell>
          <cell r="Q2030">
            <v>0</v>
          </cell>
          <cell r="R2030">
            <v>0</v>
          </cell>
          <cell r="T2030">
            <v>25</v>
          </cell>
          <cell r="U2030">
            <v>41815</v>
          </cell>
          <cell r="V2030">
            <v>0</v>
          </cell>
          <cell r="Y2030">
            <v>10700</v>
          </cell>
        </row>
        <row r="2031">
          <cell r="E2031">
            <v>11707</v>
          </cell>
          <cell r="F2031" t="str">
            <v>a - Entregado</v>
          </cell>
          <cell r="G2031" t="str">
            <v>14 06</v>
          </cell>
          <cell r="H2031">
            <v>41813</v>
          </cell>
          <cell r="I2031" t="str">
            <v>C</v>
          </cell>
          <cell r="J2031" t="str">
            <v>Maria Del Carmen Mendez</v>
          </cell>
          <cell r="K2031">
            <v>0</v>
          </cell>
          <cell r="L2031">
            <v>1</v>
          </cell>
          <cell r="M2031">
            <v>0</v>
          </cell>
          <cell r="N2031">
            <v>25</v>
          </cell>
          <cell r="O2031" t="str">
            <v>Wendy</v>
          </cell>
          <cell r="P2031">
            <v>0</v>
          </cell>
          <cell r="Q2031">
            <v>0</v>
          </cell>
          <cell r="R2031">
            <v>0</v>
          </cell>
          <cell r="T2031">
            <v>25</v>
          </cell>
          <cell r="U2031">
            <v>41815</v>
          </cell>
          <cell r="V2031">
            <v>0</v>
          </cell>
          <cell r="Y2031">
            <v>11060</v>
          </cell>
        </row>
        <row r="2032">
          <cell r="E2032">
            <v>11708</v>
          </cell>
          <cell r="F2032" t="str">
            <v>a - Entregado</v>
          </cell>
          <cell r="G2032" t="str">
            <v>14 07</v>
          </cell>
          <cell r="H2032">
            <v>41830</v>
          </cell>
          <cell r="I2032" t="str">
            <v>&lt;30</v>
          </cell>
          <cell r="J2032" t="str">
            <v>Mercedes Lopez</v>
          </cell>
          <cell r="K2032">
            <v>250</v>
          </cell>
          <cell r="L2032">
            <v>0.97777777777777775</v>
          </cell>
          <cell r="M2032">
            <v>0</v>
          </cell>
          <cell r="N2032">
            <v>25</v>
          </cell>
          <cell r="O2032" t="str">
            <v>Wendy</v>
          </cell>
          <cell r="P2032">
            <v>0</v>
          </cell>
          <cell r="Q2032">
            <v>0</v>
          </cell>
          <cell r="R2032">
            <v>0</v>
          </cell>
          <cell r="T2032">
            <v>25</v>
          </cell>
          <cell r="U2032">
            <v>41815</v>
          </cell>
          <cell r="V2032">
            <v>0</v>
          </cell>
          <cell r="Y2032">
            <v>11250</v>
          </cell>
        </row>
        <row r="2033">
          <cell r="E2033">
            <v>11709</v>
          </cell>
          <cell r="F2033" t="str">
            <v>a - Entregado</v>
          </cell>
          <cell r="G2033" t="str">
            <v>14 06</v>
          </cell>
          <cell r="H2033">
            <v>41820</v>
          </cell>
          <cell r="I2033" t="str">
            <v>NC</v>
          </cell>
          <cell r="J2033" t="str">
            <v>Jorge Jabbaz</v>
          </cell>
          <cell r="K2033">
            <v>-0.7999999999992724</v>
          </cell>
          <cell r="L2033">
            <v>1.0000283185840708</v>
          </cell>
          <cell r="M2033">
            <v>0</v>
          </cell>
          <cell r="N2033">
            <v>25</v>
          </cell>
          <cell r="O2033" t="str">
            <v>Wendy</v>
          </cell>
          <cell r="P2033">
            <v>0</v>
          </cell>
          <cell r="Q2033">
            <v>0</v>
          </cell>
          <cell r="R2033">
            <v>0</v>
          </cell>
          <cell r="T2033">
            <v>25</v>
          </cell>
          <cell r="U2033">
            <v>41815</v>
          </cell>
          <cell r="V2033">
            <v>0</v>
          </cell>
          <cell r="Y2033">
            <v>28250</v>
          </cell>
        </row>
        <row r="2034">
          <cell r="E2034">
            <v>11710</v>
          </cell>
          <cell r="F2034" t="str">
            <v>h - Anulado</v>
          </cell>
          <cell r="G2034" t="str">
            <v>14 05</v>
          </cell>
          <cell r="I2034" t="str">
            <v>Anulado</v>
          </cell>
          <cell r="J2034" t="str">
            <v>Norberto Bogel/ karina ANULADO</v>
          </cell>
          <cell r="K2034">
            <v>-100</v>
          </cell>
          <cell r="L2034">
            <v>0</v>
          </cell>
          <cell r="M2034">
            <v>0</v>
          </cell>
          <cell r="N2034">
            <v>28</v>
          </cell>
          <cell r="O2034" t="str">
            <v>Wendy</v>
          </cell>
          <cell r="P2034">
            <v>0</v>
          </cell>
          <cell r="Q2034">
            <v>0</v>
          </cell>
          <cell r="R2034">
            <v>0</v>
          </cell>
          <cell r="T2034">
            <v>23</v>
          </cell>
          <cell r="U2034">
            <v>41836</v>
          </cell>
          <cell r="V2034">
            <v>0</v>
          </cell>
          <cell r="Y2034">
            <v>0</v>
          </cell>
        </row>
        <row r="2035">
          <cell r="E2035">
            <v>11711</v>
          </cell>
          <cell r="F2035" t="str">
            <v>a - Entregado</v>
          </cell>
          <cell r="G2035" t="str">
            <v>14 08</v>
          </cell>
          <cell r="H2035">
            <v>41871</v>
          </cell>
          <cell r="I2035" t="str">
            <v>NC</v>
          </cell>
          <cell r="J2035" t="str">
            <v>Patricia busada</v>
          </cell>
          <cell r="K2035">
            <v>0</v>
          </cell>
          <cell r="L2035">
            <v>1</v>
          </cell>
          <cell r="M2035">
            <v>0</v>
          </cell>
          <cell r="N2035">
            <v>31</v>
          </cell>
          <cell r="O2035" t="str">
            <v>Wendy</v>
          </cell>
          <cell r="P2035">
            <v>0</v>
          </cell>
          <cell r="Q2035">
            <v>0</v>
          </cell>
          <cell r="R2035">
            <v>0</v>
          </cell>
          <cell r="T2035">
            <v>23</v>
          </cell>
          <cell r="U2035">
            <v>41857</v>
          </cell>
          <cell r="V2035">
            <v>0</v>
          </cell>
          <cell r="Y2035">
            <v>30000</v>
          </cell>
        </row>
        <row r="2036">
          <cell r="E2036">
            <v>11712</v>
          </cell>
          <cell r="F2036" t="str">
            <v>h - Anulado</v>
          </cell>
          <cell r="G2036" t="str">
            <v>14 05</v>
          </cell>
          <cell r="I2036" t="str">
            <v>Anulado</v>
          </cell>
          <cell r="J2036" t="str">
            <v>Omar Garjardo  ANULADO</v>
          </cell>
          <cell r="K2036">
            <v>0</v>
          </cell>
          <cell r="L2036">
            <v>0</v>
          </cell>
          <cell r="M2036">
            <v>0</v>
          </cell>
          <cell r="N2036">
            <v>28</v>
          </cell>
          <cell r="O2036" t="str">
            <v>Wendy</v>
          </cell>
          <cell r="P2036">
            <v>0</v>
          </cell>
          <cell r="Q2036">
            <v>0</v>
          </cell>
          <cell r="R2036">
            <v>0</v>
          </cell>
          <cell r="T2036">
            <v>28</v>
          </cell>
          <cell r="U2036">
            <v>41836</v>
          </cell>
          <cell r="V2036">
            <v>0</v>
          </cell>
          <cell r="Y2036">
            <v>0</v>
          </cell>
        </row>
        <row r="2037">
          <cell r="E2037">
            <v>11713</v>
          </cell>
          <cell r="F2037" t="str">
            <v>d - Pendiente</v>
          </cell>
          <cell r="I2037" t="str">
            <v/>
          </cell>
          <cell r="J2037" t="str">
            <v>Leticia Zsafir</v>
          </cell>
          <cell r="K2037">
            <v>3200</v>
          </cell>
          <cell r="L2037">
            <v>0.2</v>
          </cell>
          <cell r="M2037">
            <v>0</v>
          </cell>
          <cell r="N2037" t="str">
            <v>14 - 37</v>
          </cell>
          <cell r="O2037" t="str">
            <v>Wendy</v>
          </cell>
          <cell r="P2037">
            <v>0</v>
          </cell>
          <cell r="Q2037">
            <v>0</v>
          </cell>
          <cell r="R2037">
            <v>0</v>
          </cell>
          <cell r="T2037">
            <v>21</v>
          </cell>
          <cell r="U2037" t="e">
            <v>#VALUE!</v>
          </cell>
          <cell r="V2037">
            <v>3200</v>
          </cell>
          <cell r="Y2037">
            <v>4000</v>
          </cell>
        </row>
        <row r="2038">
          <cell r="E2038">
            <v>11714</v>
          </cell>
          <cell r="F2038" t="str">
            <v>a - Entregado</v>
          </cell>
          <cell r="G2038" t="str">
            <v>14 06</v>
          </cell>
          <cell r="H2038">
            <v>41799</v>
          </cell>
          <cell r="I2038" t="str">
            <v>C</v>
          </cell>
          <cell r="J2038" t="str">
            <v xml:space="preserve">Horacio Torlasco </v>
          </cell>
          <cell r="K2038">
            <v>0</v>
          </cell>
          <cell r="L2038">
            <v>1</v>
          </cell>
          <cell r="M2038">
            <v>0</v>
          </cell>
          <cell r="N2038">
            <v>22</v>
          </cell>
          <cell r="O2038" t="str">
            <v>Wendy</v>
          </cell>
          <cell r="P2038">
            <v>0</v>
          </cell>
          <cell r="Q2038">
            <v>0</v>
          </cell>
          <cell r="R2038">
            <v>0</v>
          </cell>
          <cell r="T2038">
            <v>21</v>
          </cell>
          <cell r="U2038">
            <v>41794</v>
          </cell>
          <cell r="V2038">
            <v>0</v>
          </cell>
          <cell r="Y2038">
            <v>2000</v>
          </cell>
        </row>
        <row r="2039">
          <cell r="E2039">
            <v>11715</v>
          </cell>
          <cell r="F2039" t="str">
            <v>a - Entregado</v>
          </cell>
          <cell r="G2039" t="str">
            <v>14 05</v>
          </cell>
          <cell r="H2039">
            <v>41782</v>
          </cell>
          <cell r="I2039" t="str">
            <v>C</v>
          </cell>
          <cell r="J2039" t="str">
            <v>Luis Soto</v>
          </cell>
          <cell r="K2039">
            <v>0</v>
          </cell>
          <cell r="L2039">
            <v>1</v>
          </cell>
          <cell r="M2039">
            <v>0</v>
          </cell>
          <cell r="N2039">
            <v>22</v>
          </cell>
          <cell r="O2039" t="str">
            <v>Wendy</v>
          </cell>
          <cell r="P2039">
            <v>0</v>
          </cell>
          <cell r="Q2039">
            <v>0</v>
          </cell>
          <cell r="R2039">
            <v>0</v>
          </cell>
          <cell r="T2039">
            <v>21</v>
          </cell>
          <cell r="U2039">
            <v>41794</v>
          </cell>
          <cell r="V2039">
            <v>0</v>
          </cell>
          <cell r="Y2039">
            <v>4117</v>
          </cell>
        </row>
        <row r="2040">
          <cell r="E2040">
            <v>11716</v>
          </cell>
          <cell r="F2040" t="str">
            <v>a - Entregado</v>
          </cell>
          <cell r="G2040" t="str">
            <v>14 06</v>
          </cell>
          <cell r="H2040">
            <v>41797</v>
          </cell>
          <cell r="I2040" t="str">
            <v>C</v>
          </cell>
          <cell r="J2040" t="str">
            <v>Gabriela Masi</v>
          </cell>
          <cell r="K2040">
            <v>0</v>
          </cell>
          <cell r="L2040">
            <v>1</v>
          </cell>
          <cell r="M2040">
            <v>0</v>
          </cell>
          <cell r="N2040">
            <v>22</v>
          </cell>
          <cell r="O2040" t="str">
            <v>Wendy</v>
          </cell>
          <cell r="P2040">
            <v>0</v>
          </cell>
          <cell r="Q2040">
            <v>0</v>
          </cell>
          <cell r="R2040">
            <v>0</v>
          </cell>
          <cell r="T2040">
            <v>22</v>
          </cell>
          <cell r="U2040">
            <v>41794</v>
          </cell>
          <cell r="V2040">
            <v>0</v>
          </cell>
          <cell r="Y2040">
            <v>4200</v>
          </cell>
        </row>
        <row r="2041">
          <cell r="E2041">
            <v>11717</v>
          </cell>
          <cell r="F2041" t="str">
            <v>h - Anulado</v>
          </cell>
          <cell r="G2041" t="str">
            <v>14 05</v>
          </cell>
          <cell r="I2041" t="str">
            <v>Anulado</v>
          </cell>
          <cell r="J2041" t="str">
            <v>Meliza Sverdlk  ANULADO</v>
          </cell>
          <cell r="K2041">
            <v>-200</v>
          </cell>
          <cell r="L2041">
            <v>0</v>
          </cell>
          <cell r="M2041">
            <v>0</v>
          </cell>
          <cell r="N2041">
            <v>30</v>
          </cell>
          <cell r="O2041" t="str">
            <v>Wendy</v>
          </cell>
          <cell r="P2041">
            <v>0</v>
          </cell>
          <cell r="Q2041">
            <v>0</v>
          </cell>
          <cell r="R2041">
            <v>0</v>
          </cell>
          <cell r="T2041">
            <v>26</v>
          </cell>
          <cell r="U2041">
            <v>41850</v>
          </cell>
          <cell r="V2041">
            <v>0</v>
          </cell>
          <cell r="Y2041">
            <v>0</v>
          </cell>
        </row>
        <row r="2042">
          <cell r="E2042">
            <v>11718</v>
          </cell>
          <cell r="F2042" t="str">
            <v>a - Entregado</v>
          </cell>
          <cell r="G2042" t="str">
            <v>14 06</v>
          </cell>
          <cell r="H2042">
            <v>41820</v>
          </cell>
          <cell r="I2042" t="str">
            <v>NC</v>
          </cell>
          <cell r="J2042" t="str">
            <v>Roberto Boggiano</v>
          </cell>
          <cell r="K2042">
            <v>0</v>
          </cell>
          <cell r="L2042">
            <v>1</v>
          </cell>
          <cell r="M2042">
            <v>0</v>
          </cell>
          <cell r="N2042">
            <v>26</v>
          </cell>
          <cell r="O2042" t="str">
            <v>Wendy</v>
          </cell>
          <cell r="P2042">
            <v>0</v>
          </cell>
          <cell r="Q2042">
            <v>0</v>
          </cell>
          <cell r="R2042">
            <v>0</v>
          </cell>
          <cell r="T2042">
            <v>26</v>
          </cell>
          <cell r="U2042">
            <v>41822</v>
          </cell>
          <cell r="V2042">
            <v>0</v>
          </cell>
          <cell r="Y2042">
            <v>6150</v>
          </cell>
        </row>
        <row r="2043">
          <cell r="E2043">
            <v>11719</v>
          </cell>
          <cell r="F2043" t="str">
            <v>a - Entregado</v>
          </cell>
          <cell r="G2043" t="str">
            <v>14 06</v>
          </cell>
          <cell r="H2043">
            <v>41797</v>
          </cell>
          <cell r="I2043" t="str">
            <v>&lt;30</v>
          </cell>
          <cell r="J2043" t="str">
            <v>Hector Meroi</v>
          </cell>
          <cell r="K2043">
            <v>0</v>
          </cell>
          <cell r="L2043">
            <v>1</v>
          </cell>
          <cell r="M2043">
            <v>0</v>
          </cell>
          <cell r="N2043">
            <v>26</v>
          </cell>
          <cell r="O2043" t="str">
            <v>Wendy</v>
          </cell>
          <cell r="P2043">
            <v>0</v>
          </cell>
          <cell r="Q2043">
            <v>0</v>
          </cell>
          <cell r="R2043">
            <v>0</v>
          </cell>
          <cell r="T2043">
            <v>26</v>
          </cell>
          <cell r="U2043">
            <v>41822</v>
          </cell>
          <cell r="V2043">
            <v>0</v>
          </cell>
          <cell r="Y2043">
            <v>10700</v>
          </cell>
        </row>
        <row r="2044">
          <cell r="E2044">
            <v>11720</v>
          </cell>
          <cell r="F2044" t="str">
            <v>a - Entregado</v>
          </cell>
          <cell r="G2044" t="str">
            <v>14 06</v>
          </cell>
          <cell r="H2044">
            <v>41820</v>
          </cell>
          <cell r="I2044" t="str">
            <v>C</v>
          </cell>
          <cell r="J2044" t="str">
            <v>Laura Drault</v>
          </cell>
          <cell r="K2044">
            <v>0</v>
          </cell>
          <cell r="L2044">
            <v>1</v>
          </cell>
          <cell r="M2044">
            <v>0</v>
          </cell>
          <cell r="N2044">
            <v>22</v>
          </cell>
          <cell r="O2044" t="str">
            <v>Wendy</v>
          </cell>
          <cell r="P2044">
            <v>0</v>
          </cell>
          <cell r="Q2044">
            <v>0</v>
          </cell>
          <cell r="R2044">
            <v>0</v>
          </cell>
          <cell r="T2044">
            <v>22</v>
          </cell>
          <cell r="U2044">
            <v>41794</v>
          </cell>
          <cell r="V2044">
            <v>0</v>
          </cell>
          <cell r="Y2044">
            <v>2100</v>
          </cell>
        </row>
        <row r="2045">
          <cell r="E2045">
            <v>11721</v>
          </cell>
          <cell r="F2045" t="str">
            <v>a - Entregado</v>
          </cell>
          <cell r="G2045" t="str">
            <v>14 05</v>
          </cell>
          <cell r="H2045">
            <v>41790</v>
          </cell>
          <cell r="I2045" t="str">
            <v>C</v>
          </cell>
          <cell r="J2045" t="str">
            <v>Mauro Caputti</v>
          </cell>
          <cell r="K2045">
            <v>0</v>
          </cell>
          <cell r="L2045">
            <v>1</v>
          </cell>
          <cell r="M2045">
            <v>0</v>
          </cell>
          <cell r="N2045">
            <v>22</v>
          </cell>
          <cell r="O2045" t="str">
            <v>Wendy</v>
          </cell>
          <cell r="P2045">
            <v>0</v>
          </cell>
          <cell r="Q2045">
            <v>0</v>
          </cell>
          <cell r="R2045">
            <v>0</v>
          </cell>
          <cell r="T2045">
            <v>22</v>
          </cell>
          <cell r="U2045">
            <v>41794</v>
          </cell>
          <cell r="V2045">
            <v>0</v>
          </cell>
          <cell r="Y2045">
            <v>5100</v>
          </cell>
        </row>
        <row r="2046">
          <cell r="E2046">
            <v>11722</v>
          </cell>
          <cell r="F2046" t="str">
            <v>a - Entregado</v>
          </cell>
          <cell r="G2046" t="str">
            <v>14 06</v>
          </cell>
          <cell r="H2046">
            <v>41797</v>
          </cell>
          <cell r="I2046" t="str">
            <v>C</v>
          </cell>
          <cell r="J2046" t="str">
            <v>Norberto Julian Maggini</v>
          </cell>
          <cell r="K2046">
            <v>0</v>
          </cell>
          <cell r="L2046">
            <v>1</v>
          </cell>
          <cell r="M2046">
            <v>0</v>
          </cell>
          <cell r="N2046">
            <v>24</v>
          </cell>
          <cell r="O2046" t="str">
            <v>Wendy</v>
          </cell>
          <cell r="P2046">
            <v>0</v>
          </cell>
          <cell r="Q2046">
            <v>0</v>
          </cell>
          <cell r="R2046">
            <v>0</v>
          </cell>
          <cell r="T2046">
            <v>22</v>
          </cell>
          <cell r="U2046">
            <v>41808</v>
          </cell>
          <cell r="V2046">
            <v>0</v>
          </cell>
          <cell r="Y2046">
            <v>10500</v>
          </cell>
        </row>
        <row r="2047">
          <cell r="E2047">
            <v>11723</v>
          </cell>
          <cell r="F2047" t="str">
            <v>a - Entregado</v>
          </cell>
          <cell r="G2047" t="str">
            <v>14 05</v>
          </cell>
          <cell r="H2047">
            <v>41782</v>
          </cell>
          <cell r="I2047" t="str">
            <v>C</v>
          </cell>
          <cell r="J2047" t="str">
            <v>Clara Mollura</v>
          </cell>
          <cell r="K2047">
            <v>0</v>
          </cell>
          <cell r="L2047">
            <v>1</v>
          </cell>
          <cell r="M2047">
            <v>0</v>
          </cell>
          <cell r="N2047">
            <v>22</v>
          </cell>
          <cell r="O2047" t="str">
            <v>Wendy</v>
          </cell>
          <cell r="P2047">
            <v>0</v>
          </cell>
          <cell r="Q2047">
            <v>0</v>
          </cell>
          <cell r="R2047">
            <v>0</v>
          </cell>
          <cell r="T2047">
            <v>22</v>
          </cell>
          <cell r="U2047">
            <v>41794</v>
          </cell>
          <cell r="V2047">
            <v>0</v>
          </cell>
          <cell r="Y2047">
            <v>2000</v>
          </cell>
        </row>
        <row r="2048">
          <cell r="E2048">
            <v>11724</v>
          </cell>
          <cell r="F2048" t="str">
            <v>a - Entregado</v>
          </cell>
          <cell r="G2048" t="str">
            <v>14 07</v>
          </cell>
          <cell r="H2048">
            <v>41850</v>
          </cell>
          <cell r="I2048" t="str">
            <v>C</v>
          </cell>
          <cell r="J2048" t="str">
            <v>Angel Brisighelli</v>
          </cell>
          <cell r="K2048">
            <v>0</v>
          </cell>
          <cell r="L2048">
            <v>1</v>
          </cell>
          <cell r="M2048">
            <v>0</v>
          </cell>
          <cell r="N2048">
            <v>28</v>
          </cell>
          <cell r="O2048" t="str">
            <v>Wendy</v>
          </cell>
          <cell r="P2048">
            <v>0</v>
          </cell>
          <cell r="Q2048">
            <v>0</v>
          </cell>
          <cell r="R2048">
            <v>0</v>
          </cell>
          <cell r="T2048">
            <v>22</v>
          </cell>
          <cell r="U2048">
            <v>41836</v>
          </cell>
          <cell r="V2048">
            <v>0</v>
          </cell>
          <cell r="Y2048">
            <v>38600</v>
          </cell>
        </row>
        <row r="2049">
          <cell r="E2049">
            <v>11725</v>
          </cell>
          <cell r="F2049" t="str">
            <v>a - Entregado</v>
          </cell>
          <cell r="G2049" t="str">
            <v>14 05</v>
          </cell>
          <cell r="H2049">
            <v>41780</v>
          </cell>
          <cell r="I2049" t="str">
            <v>C</v>
          </cell>
          <cell r="J2049" t="str">
            <v>Adriana Limonoff</v>
          </cell>
          <cell r="K2049">
            <v>0</v>
          </cell>
          <cell r="L2049">
            <v>1</v>
          </cell>
          <cell r="M2049">
            <v>0</v>
          </cell>
          <cell r="N2049">
            <v>23</v>
          </cell>
          <cell r="O2049" t="str">
            <v>Wendy</v>
          </cell>
          <cell r="P2049">
            <v>0</v>
          </cell>
          <cell r="Q2049">
            <v>0</v>
          </cell>
          <cell r="R2049">
            <v>0</v>
          </cell>
          <cell r="T2049">
            <v>23</v>
          </cell>
          <cell r="U2049">
            <v>41801</v>
          </cell>
          <cell r="V2049">
            <v>0</v>
          </cell>
          <cell r="Y2049">
            <v>2100</v>
          </cell>
        </row>
        <row r="2050">
          <cell r="E2050">
            <v>11726</v>
          </cell>
          <cell r="F2050" t="str">
            <v>a - Entregado</v>
          </cell>
          <cell r="G2050" t="str">
            <v>14 07</v>
          </cell>
          <cell r="H2050">
            <v>41830</v>
          </cell>
          <cell r="I2050" t="str">
            <v>C</v>
          </cell>
          <cell r="J2050" t="str">
            <v>Adela crespo</v>
          </cell>
          <cell r="K2050">
            <v>0</v>
          </cell>
          <cell r="L2050">
            <v>1</v>
          </cell>
          <cell r="M2050">
            <v>0</v>
          </cell>
          <cell r="N2050">
            <v>32</v>
          </cell>
          <cell r="O2050" t="str">
            <v>Wendy</v>
          </cell>
          <cell r="P2050">
            <v>0</v>
          </cell>
          <cell r="Q2050">
            <v>0</v>
          </cell>
          <cell r="R2050">
            <v>0</v>
          </cell>
          <cell r="T2050">
            <v>24</v>
          </cell>
          <cell r="U2050">
            <v>41864</v>
          </cell>
          <cell r="V2050">
            <v>0</v>
          </cell>
          <cell r="Y2050">
            <v>1200</v>
          </cell>
        </row>
        <row r="2051">
          <cell r="E2051">
            <v>11727</v>
          </cell>
          <cell r="F2051" t="str">
            <v>a - Entregado</v>
          </cell>
          <cell r="G2051" t="str">
            <v>14 06</v>
          </cell>
          <cell r="H2051">
            <v>41813</v>
          </cell>
          <cell r="I2051" t="str">
            <v>C</v>
          </cell>
          <cell r="J2051" t="str">
            <v>Luciano Rafowicz</v>
          </cell>
          <cell r="K2051">
            <v>0</v>
          </cell>
          <cell r="L2051">
            <v>1</v>
          </cell>
          <cell r="M2051">
            <v>0</v>
          </cell>
          <cell r="N2051">
            <v>24</v>
          </cell>
          <cell r="O2051" t="str">
            <v>Wendy</v>
          </cell>
          <cell r="P2051">
            <v>0</v>
          </cell>
          <cell r="Q2051">
            <v>0</v>
          </cell>
          <cell r="R2051">
            <v>0</v>
          </cell>
          <cell r="T2051">
            <v>22</v>
          </cell>
          <cell r="U2051">
            <v>41808</v>
          </cell>
          <cell r="V2051">
            <v>0</v>
          </cell>
          <cell r="Y2051">
            <v>4520</v>
          </cell>
        </row>
        <row r="2052">
          <cell r="E2052">
            <v>11728</v>
          </cell>
          <cell r="F2052" t="str">
            <v>a - Entregado</v>
          </cell>
          <cell r="G2052" t="str">
            <v>14 06</v>
          </cell>
          <cell r="H2052">
            <v>41820</v>
          </cell>
          <cell r="I2052" t="str">
            <v>C</v>
          </cell>
          <cell r="J2052" t="str">
            <v>Paula Estrada</v>
          </cell>
          <cell r="K2052">
            <v>0</v>
          </cell>
          <cell r="L2052">
            <v>1</v>
          </cell>
          <cell r="M2052">
            <v>0</v>
          </cell>
          <cell r="N2052">
            <v>22</v>
          </cell>
          <cell r="O2052" t="str">
            <v>Wendy</v>
          </cell>
          <cell r="P2052">
            <v>0</v>
          </cell>
          <cell r="Q2052">
            <v>0</v>
          </cell>
          <cell r="R2052">
            <v>0</v>
          </cell>
          <cell r="T2052">
            <v>22</v>
          </cell>
          <cell r="U2052">
            <v>41794</v>
          </cell>
          <cell r="V2052">
            <v>0</v>
          </cell>
          <cell r="Y2052">
            <v>1500</v>
          </cell>
        </row>
        <row r="2053">
          <cell r="E2053">
            <v>11729</v>
          </cell>
          <cell r="F2053" t="str">
            <v>a - Entregado</v>
          </cell>
          <cell r="G2053" t="str">
            <v>14 06</v>
          </cell>
          <cell r="H2053">
            <v>41820</v>
          </cell>
          <cell r="I2053" t="str">
            <v>NC</v>
          </cell>
          <cell r="J2053" t="str">
            <v>Laura Audisia</v>
          </cell>
          <cell r="K2053">
            <v>2800</v>
          </cell>
          <cell r="L2053">
            <v>0.92947103274559195</v>
          </cell>
          <cell r="M2053">
            <v>0</v>
          </cell>
          <cell r="N2053">
            <v>25</v>
          </cell>
          <cell r="O2053" t="str">
            <v>Wendy</v>
          </cell>
          <cell r="P2053">
            <v>0</v>
          </cell>
          <cell r="Q2053">
            <v>0</v>
          </cell>
          <cell r="R2053">
            <v>0</v>
          </cell>
          <cell r="T2053">
            <v>25</v>
          </cell>
          <cell r="U2053">
            <v>41815</v>
          </cell>
          <cell r="V2053">
            <v>0</v>
          </cell>
          <cell r="Y2053">
            <v>39700</v>
          </cell>
        </row>
        <row r="2054">
          <cell r="E2054">
            <v>11730</v>
          </cell>
          <cell r="F2054" t="str">
            <v>a - Entregado</v>
          </cell>
          <cell r="G2054" t="str">
            <v>14 06</v>
          </cell>
          <cell r="H2054">
            <v>41797</v>
          </cell>
          <cell r="I2054" t="str">
            <v>C</v>
          </cell>
          <cell r="J2054" t="str">
            <v>Silvina Mella</v>
          </cell>
          <cell r="K2054">
            <v>0</v>
          </cell>
          <cell r="L2054">
            <v>1</v>
          </cell>
          <cell r="M2054">
            <v>0</v>
          </cell>
          <cell r="N2054">
            <v>23</v>
          </cell>
          <cell r="O2054" t="str">
            <v>Wendy</v>
          </cell>
          <cell r="P2054">
            <v>0</v>
          </cell>
          <cell r="Q2054">
            <v>0</v>
          </cell>
          <cell r="R2054">
            <v>0</v>
          </cell>
          <cell r="T2054">
            <v>23</v>
          </cell>
          <cell r="U2054">
            <v>41801</v>
          </cell>
          <cell r="V2054">
            <v>0</v>
          </cell>
          <cell r="Y2054">
            <v>1800</v>
          </cell>
        </row>
        <row r="2055">
          <cell r="E2055">
            <v>11731</v>
          </cell>
          <cell r="F2055" t="str">
            <v>a - Entregado</v>
          </cell>
          <cell r="G2055" t="str">
            <v>14 06</v>
          </cell>
          <cell r="H2055">
            <v>41820</v>
          </cell>
          <cell r="I2055" t="str">
            <v>NC</v>
          </cell>
          <cell r="J2055" t="str">
            <v>Miriam Etchamendi</v>
          </cell>
          <cell r="K2055">
            <v>0</v>
          </cell>
          <cell r="L2055">
            <v>1</v>
          </cell>
          <cell r="M2055">
            <v>0</v>
          </cell>
          <cell r="N2055">
            <v>25</v>
          </cell>
          <cell r="O2055" t="str">
            <v>Wendy</v>
          </cell>
          <cell r="P2055">
            <v>0</v>
          </cell>
          <cell r="Q2055">
            <v>0</v>
          </cell>
          <cell r="R2055">
            <v>0</v>
          </cell>
          <cell r="T2055">
            <v>25</v>
          </cell>
          <cell r="U2055">
            <v>41815</v>
          </cell>
          <cell r="V2055">
            <v>0</v>
          </cell>
          <cell r="Y2055">
            <v>21770</v>
          </cell>
        </row>
        <row r="2056">
          <cell r="E2056">
            <v>11732</v>
          </cell>
          <cell r="F2056" t="str">
            <v>a - Entregado</v>
          </cell>
          <cell r="G2056" t="str">
            <v>14 05</v>
          </cell>
          <cell r="H2056">
            <v>41782</v>
          </cell>
          <cell r="I2056" t="str">
            <v>C</v>
          </cell>
          <cell r="J2056" t="str">
            <v>Alejandro Blanco</v>
          </cell>
          <cell r="K2056">
            <v>0</v>
          </cell>
          <cell r="L2056">
            <v>1</v>
          </cell>
          <cell r="M2056">
            <v>0</v>
          </cell>
          <cell r="N2056">
            <v>22</v>
          </cell>
          <cell r="O2056" t="str">
            <v>Wendy</v>
          </cell>
          <cell r="P2056">
            <v>0</v>
          </cell>
          <cell r="Q2056">
            <v>0</v>
          </cell>
          <cell r="R2056">
            <v>0</v>
          </cell>
          <cell r="T2056">
            <v>21</v>
          </cell>
          <cell r="U2056">
            <v>41794</v>
          </cell>
          <cell r="V2056">
            <v>0</v>
          </cell>
          <cell r="Y2056">
            <v>230</v>
          </cell>
        </row>
        <row r="2057">
          <cell r="E2057">
            <v>11733</v>
          </cell>
          <cell r="F2057" t="str">
            <v>a - Entregado</v>
          </cell>
          <cell r="G2057" t="str">
            <v>14 05</v>
          </cell>
          <cell r="H2057">
            <v>41782</v>
          </cell>
          <cell r="I2057" t="str">
            <v>C</v>
          </cell>
          <cell r="J2057" t="str">
            <v>Maria Ryan</v>
          </cell>
          <cell r="K2057">
            <v>0</v>
          </cell>
          <cell r="L2057">
            <v>1</v>
          </cell>
          <cell r="M2057">
            <v>0</v>
          </cell>
          <cell r="N2057">
            <v>22</v>
          </cell>
          <cell r="O2057" t="str">
            <v>Wendy</v>
          </cell>
          <cell r="P2057">
            <v>0</v>
          </cell>
          <cell r="Q2057">
            <v>0</v>
          </cell>
          <cell r="R2057">
            <v>0</v>
          </cell>
          <cell r="T2057">
            <v>21</v>
          </cell>
          <cell r="U2057">
            <v>41794</v>
          </cell>
          <cell r="V2057">
            <v>0</v>
          </cell>
          <cell r="Y2057">
            <v>280</v>
          </cell>
        </row>
        <row r="2058">
          <cell r="E2058">
            <v>11734</v>
          </cell>
          <cell r="F2058" t="str">
            <v>d - Pendiente</v>
          </cell>
          <cell r="I2058" t="str">
            <v/>
          </cell>
          <cell r="J2058" t="str">
            <v>Flabio Lieber</v>
          </cell>
          <cell r="K2058">
            <v>54800</v>
          </cell>
          <cell r="L2058">
            <v>0.22816901408450704</v>
          </cell>
          <cell r="M2058">
            <v>0</v>
          </cell>
          <cell r="N2058" t="str">
            <v>14 - 50</v>
          </cell>
          <cell r="O2058" t="str">
            <v>Wendy</v>
          </cell>
          <cell r="P2058">
            <v>0</v>
          </cell>
          <cell r="Q2058">
            <v>0</v>
          </cell>
          <cell r="R2058">
            <v>0</v>
          </cell>
          <cell r="T2058">
            <v>30</v>
          </cell>
          <cell r="U2058" t="e">
            <v>#VALUE!</v>
          </cell>
          <cell r="V2058">
            <v>54800</v>
          </cell>
          <cell r="Y2058">
            <v>71000</v>
          </cell>
        </row>
        <row r="2059">
          <cell r="E2059">
            <v>11735</v>
          </cell>
          <cell r="F2059" t="str">
            <v>a - Entregado</v>
          </cell>
          <cell r="G2059" t="str">
            <v>14 07</v>
          </cell>
          <cell r="H2059">
            <v>41845</v>
          </cell>
          <cell r="I2059" t="str">
            <v>C</v>
          </cell>
          <cell r="J2059" t="str">
            <v>Dario Smaldone</v>
          </cell>
          <cell r="K2059">
            <v>0</v>
          </cell>
          <cell r="L2059">
            <v>1</v>
          </cell>
          <cell r="M2059">
            <v>0</v>
          </cell>
          <cell r="N2059">
            <v>25</v>
          </cell>
          <cell r="O2059" t="str">
            <v>Wendy</v>
          </cell>
          <cell r="P2059">
            <v>0</v>
          </cell>
          <cell r="Q2059">
            <v>0</v>
          </cell>
          <cell r="R2059">
            <v>0</v>
          </cell>
          <cell r="T2059">
            <v>25</v>
          </cell>
          <cell r="U2059">
            <v>41815</v>
          </cell>
          <cell r="V2059">
            <v>0</v>
          </cell>
          <cell r="Y2059">
            <v>15600</v>
          </cell>
        </row>
        <row r="2060">
          <cell r="E2060">
            <v>11736</v>
          </cell>
          <cell r="F2060" t="str">
            <v>h - Anulado</v>
          </cell>
          <cell r="G2060" t="str">
            <v>14 05</v>
          </cell>
          <cell r="I2060" t="str">
            <v>Anulado</v>
          </cell>
          <cell r="J2060" t="str">
            <v>nn</v>
          </cell>
          <cell r="K2060">
            <v>0</v>
          </cell>
          <cell r="L2060">
            <v>0</v>
          </cell>
          <cell r="M2060">
            <v>0</v>
          </cell>
          <cell r="N2060">
            <v>22</v>
          </cell>
          <cell r="O2060" t="str">
            <v>Wendy</v>
          </cell>
          <cell r="P2060">
            <v>0</v>
          </cell>
          <cell r="Q2060">
            <v>0</v>
          </cell>
          <cell r="R2060">
            <v>0</v>
          </cell>
          <cell r="T2060">
            <v>25</v>
          </cell>
          <cell r="U2060">
            <v>41794</v>
          </cell>
          <cell r="V2060">
            <v>0</v>
          </cell>
          <cell r="Y2060">
            <v>0</v>
          </cell>
        </row>
        <row r="2061">
          <cell r="E2061">
            <v>11737</v>
          </cell>
          <cell r="F2061" t="str">
            <v>a - Entregado</v>
          </cell>
          <cell r="G2061" t="str">
            <v>14 07</v>
          </cell>
          <cell r="H2061">
            <v>41836</v>
          </cell>
          <cell r="I2061" t="str">
            <v>NC</v>
          </cell>
          <cell r="J2061" t="str">
            <v>Solange Febrile Baiona</v>
          </cell>
          <cell r="K2061">
            <v>5650</v>
          </cell>
          <cell r="L2061">
            <v>0.48636363636363639</v>
          </cell>
          <cell r="M2061">
            <v>0</v>
          </cell>
          <cell r="N2061">
            <v>25</v>
          </cell>
          <cell r="O2061" t="str">
            <v>Wendy</v>
          </cell>
          <cell r="P2061">
            <v>0</v>
          </cell>
          <cell r="Q2061">
            <v>0</v>
          </cell>
          <cell r="R2061">
            <v>0</v>
          </cell>
          <cell r="T2061">
            <v>25</v>
          </cell>
          <cell r="U2061">
            <v>41815</v>
          </cell>
          <cell r="V2061">
            <v>0</v>
          </cell>
          <cell r="Y2061">
            <v>11000</v>
          </cell>
        </row>
        <row r="2062">
          <cell r="E2062">
            <v>11738</v>
          </cell>
          <cell r="F2062" t="str">
            <v>a - Entregado</v>
          </cell>
          <cell r="G2062" t="str">
            <v>14 07</v>
          </cell>
          <cell r="H2062">
            <v>41830</v>
          </cell>
          <cell r="I2062" t="str">
            <v>NC</v>
          </cell>
          <cell r="J2062" t="str">
            <v>Silvina Mignardi</v>
          </cell>
          <cell r="K2062">
            <v>0</v>
          </cell>
          <cell r="L2062">
            <v>1</v>
          </cell>
          <cell r="M2062">
            <v>0</v>
          </cell>
          <cell r="N2062">
            <v>27</v>
          </cell>
          <cell r="O2062" t="str">
            <v>Wendy</v>
          </cell>
          <cell r="P2062">
            <v>0</v>
          </cell>
          <cell r="Q2062">
            <v>0</v>
          </cell>
          <cell r="R2062">
            <v>0</v>
          </cell>
          <cell r="T2062">
            <v>27</v>
          </cell>
          <cell r="U2062">
            <v>41829</v>
          </cell>
          <cell r="V2062">
            <v>0</v>
          </cell>
          <cell r="Y2062">
            <v>14000</v>
          </cell>
        </row>
        <row r="2063">
          <cell r="E2063">
            <v>11739</v>
          </cell>
          <cell r="F2063" t="str">
            <v>a - Entregado</v>
          </cell>
          <cell r="G2063" t="str">
            <v>14 09</v>
          </cell>
          <cell r="H2063">
            <v>41883</v>
          </cell>
          <cell r="I2063" t="str">
            <v>C</v>
          </cell>
          <cell r="J2063" t="str">
            <v>Eva Marceau</v>
          </cell>
          <cell r="K2063">
            <v>0</v>
          </cell>
          <cell r="L2063">
            <v>1</v>
          </cell>
          <cell r="M2063">
            <v>0</v>
          </cell>
          <cell r="N2063">
            <v>31</v>
          </cell>
          <cell r="O2063" t="str">
            <v>Wendy</v>
          </cell>
          <cell r="P2063">
            <v>0</v>
          </cell>
          <cell r="Q2063">
            <v>0</v>
          </cell>
          <cell r="R2063">
            <v>0</v>
          </cell>
          <cell r="T2063">
            <v>24</v>
          </cell>
          <cell r="U2063">
            <v>41857</v>
          </cell>
          <cell r="V2063">
            <v>0</v>
          </cell>
          <cell r="Y2063">
            <v>4200</v>
          </cell>
        </row>
        <row r="2064">
          <cell r="E2064">
            <v>11740</v>
          </cell>
          <cell r="F2064" t="str">
            <v>a - Entregado</v>
          </cell>
          <cell r="G2064" t="str">
            <v>14 07</v>
          </cell>
          <cell r="H2064">
            <v>41830</v>
          </cell>
          <cell r="I2064" t="str">
            <v>C</v>
          </cell>
          <cell r="J2064" t="str">
            <v>Eugenia Giampaoletti</v>
          </cell>
          <cell r="K2064">
            <v>-200</v>
          </cell>
          <cell r="L2064">
            <v>1.0375939849624061</v>
          </cell>
          <cell r="M2064">
            <v>0</v>
          </cell>
          <cell r="N2064">
            <v>26</v>
          </cell>
          <cell r="O2064" t="str">
            <v>Wendy</v>
          </cell>
          <cell r="P2064">
            <v>0</v>
          </cell>
          <cell r="Q2064">
            <v>0</v>
          </cell>
          <cell r="R2064">
            <v>0</v>
          </cell>
          <cell r="T2064">
            <v>26</v>
          </cell>
          <cell r="U2064">
            <v>41822</v>
          </cell>
          <cell r="V2064">
            <v>0</v>
          </cell>
          <cell r="Y2064">
            <v>5320</v>
          </cell>
        </row>
        <row r="2065">
          <cell r="E2065">
            <v>11741</v>
          </cell>
          <cell r="F2065" t="str">
            <v>a - Entregado</v>
          </cell>
          <cell r="G2065" t="str">
            <v>14 07</v>
          </cell>
          <cell r="H2065">
            <v>41824</v>
          </cell>
          <cell r="I2065" t="str">
            <v>NC</v>
          </cell>
          <cell r="J2065" t="str">
            <v>Cora Maganiello</v>
          </cell>
          <cell r="K2065">
            <v>0</v>
          </cell>
          <cell r="L2065">
            <v>1</v>
          </cell>
          <cell r="M2065">
            <v>0</v>
          </cell>
          <cell r="N2065">
            <v>26</v>
          </cell>
          <cell r="O2065" t="str">
            <v>Wendy</v>
          </cell>
          <cell r="P2065">
            <v>0</v>
          </cell>
          <cell r="Q2065">
            <v>0</v>
          </cell>
          <cell r="R2065">
            <v>0</v>
          </cell>
          <cell r="T2065">
            <v>26</v>
          </cell>
          <cell r="U2065">
            <v>41822</v>
          </cell>
          <cell r="V2065">
            <v>0</v>
          </cell>
          <cell r="Y2065">
            <v>19830</v>
          </cell>
        </row>
        <row r="2066">
          <cell r="E2066">
            <v>11742</v>
          </cell>
          <cell r="F2066" t="str">
            <v>a - Entregado</v>
          </cell>
          <cell r="G2066" t="str">
            <v>14 08</v>
          </cell>
          <cell r="H2066">
            <v>41857</v>
          </cell>
          <cell r="I2066" t="str">
            <v>C</v>
          </cell>
          <cell r="J2066" t="str">
            <v>Cecilia Ruiz</v>
          </cell>
          <cell r="K2066">
            <v>0</v>
          </cell>
          <cell r="L2066">
            <v>1</v>
          </cell>
          <cell r="M2066">
            <v>0</v>
          </cell>
          <cell r="N2066">
            <v>32</v>
          </cell>
          <cell r="O2066" t="str">
            <v>Wendy</v>
          </cell>
          <cell r="P2066">
            <v>0</v>
          </cell>
          <cell r="Q2066">
            <v>0</v>
          </cell>
          <cell r="R2066">
            <v>0</v>
          </cell>
          <cell r="T2066">
            <v>28</v>
          </cell>
          <cell r="U2066">
            <v>41864</v>
          </cell>
          <cell r="V2066">
            <v>0</v>
          </cell>
          <cell r="Y2066">
            <v>16000</v>
          </cell>
        </row>
        <row r="2067">
          <cell r="E2067">
            <v>11743</v>
          </cell>
          <cell r="F2067" t="str">
            <v>h - Anulado</v>
          </cell>
          <cell r="G2067" t="str">
            <v>14 07</v>
          </cell>
          <cell r="I2067" t="str">
            <v>Anulado</v>
          </cell>
          <cell r="J2067" t="str">
            <v>ANULADO Gaston Renus</v>
          </cell>
          <cell r="K2067">
            <v>-300</v>
          </cell>
          <cell r="L2067">
            <v>0</v>
          </cell>
          <cell r="M2067">
            <v>0</v>
          </cell>
          <cell r="N2067">
            <v>31</v>
          </cell>
          <cell r="O2067" t="str">
            <v>Wendy</v>
          </cell>
          <cell r="P2067">
            <v>0</v>
          </cell>
          <cell r="Q2067">
            <v>0</v>
          </cell>
          <cell r="R2067">
            <v>0</v>
          </cell>
          <cell r="T2067">
            <v>31</v>
          </cell>
          <cell r="U2067">
            <v>41857</v>
          </cell>
          <cell r="V2067">
            <v>0</v>
          </cell>
          <cell r="Y2067">
            <v>0</v>
          </cell>
        </row>
        <row r="2068">
          <cell r="E2068">
            <v>11744</v>
          </cell>
          <cell r="F2068" t="str">
            <v>a - Entregado</v>
          </cell>
          <cell r="G2068" t="str">
            <v>14 09</v>
          </cell>
          <cell r="H2068">
            <v>41883</v>
          </cell>
          <cell r="I2068" t="str">
            <v>C</v>
          </cell>
          <cell r="J2068" t="str">
            <v>Lorena Gaudiuso</v>
          </cell>
          <cell r="K2068">
            <v>0</v>
          </cell>
          <cell r="L2068">
            <v>1</v>
          </cell>
          <cell r="M2068">
            <v>0</v>
          </cell>
          <cell r="N2068">
            <v>31</v>
          </cell>
          <cell r="O2068" t="str">
            <v>Wendy</v>
          </cell>
          <cell r="P2068">
            <v>0</v>
          </cell>
          <cell r="Q2068">
            <v>0</v>
          </cell>
          <cell r="R2068">
            <v>0</v>
          </cell>
          <cell r="T2068">
            <v>24</v>
          </cell>
          <cell r="U2068">
            <v>41857</v>
          </cell>
          <cell r="V2068">
            <v>0</v>
          </cell>
          <cell r="Y2068">
            <v>2400</v>
          </cell>
        </row>
        <row r="2069">
          <cell r="E2069">
            <v>11745</v>
          </cell>
          <cell r="F2069" t="str">
            <v>h - Anulado</v>
          </cell>
          <cell r="G2069" t="str">
            <v>14 07</v>
          </cell>
          <cell r="I2069" t="str">
            <v>Anulado</v>
          </cell>
          <cell r="J2069" t="str">
            <v>ANULADO Norberto Giglio</v>
          </cell>
          <cell r="K2069">
            <v>-100</v>
          </cell>
          <cell r="L2069">
            <v>0</v>
          </cell>
          <cell r="M2069">
            <v>0</v>
          </cell>
          <cell r="N2069">
            <v>28</v>
          </cell>
          <cell r="O2069" t="str">
            <v>Wendy</v>
          </cell>
          <cell r="P2069">
            <v>0</v>
          </cell>
          <cell r="Q2069">
            <v>0</v>
          </cell>
          <cell r="R2069">
            <v>0</v>
          </cell>
          <cell r="T2069">
            <v>28</v>
          </cell>
          <cell r="U2069">
            <v>41836</v>
          </cell>
          <cell r="V2069">
            <v>0</v>
          </cell>
          <cell r="Y2069">
            <v>0</v>
          </cell>
        </row>
        <row r="2070">
          <cell r="E2070">
            <v>11746</v>
          </cell>
          <cell r="F2070" t="str">
            <v>a - Entregado</v>
          </cell>
          <cell r="G2070" t="str">
            <v>14 06</v>
          </cell>
          <cell r="H2070">
            <v>41820</v>
          </cell>
          <cell r="I2070" t="str">
            <v>C</v>
          </cell>
          <cell r="J2070" t="str">
            <v>Javier Febre</v>
          </cell>
          <cell r="K2070">
            <v>0</v>
          </cell>
          <cell r="L2070">
            <v>1</v>
          </cell>
          <cell r="M2070">
            <v>0</v>
          </cell>
          <cell r="N2070">
            <v>26</v>
          </cell>
          <cell r="O2070" t="str">
            <v>Wendy</v>
          </cell>
          <cell r="P2070">
            <v>0</v>
          </cell>
          <cell r="Q2070">
            <v>0</v>
          </cell>
          <cell r="R2070">
            <v>0</v>
          </cell>
          <cell r="T2070">
            <v>26</v>
          </cell>
          <cell r="U2070">
            <v>41822</v>
          </cell>
          <cell r="V2070">
            <v>0</v>
          </cell>
          <cell r="Y2070">
            <v>19700</v>
          </cell>
        </row>
        <row r="2071">
          <cell r="E2071">
            <v>11747</v>
          </cell>
          <cell r="F2071" t="str">
            <v>d - Pendiente</v>
          </cell>
          <cell r="I2071" t="str">
            <v/>
          </cell>
          <cell r="J2071" t="str">
            <v>Juan Martin Encina</v>
          </cell>
          <cell r="K2071">
            <v>2010</v>
          </cell>
          <cell r="L2071">
            <v>0.61420345489443373</v>
          </cell>
          <cell r="M2071">
            <v>0</v>
          </cell>
          <cell r="N2071" t="str">
            <v>14 - 38</v>
          </cell>
          <cell r="O2071" t="str">
            <v>Wendy</v>
          </cell>
          <cell r="P2071">
            <v>0</v>
          </cell>
          <cell r="Q2071">
            <v>0</v>
          </cell>
          <cell r="R2071">
            <v>0</v>
          </cell>
          <cell r="T2071">
            <v>24</v>
          </cell>
          <cell r="U2071" t="e">
            <v>#VALUE!</v>
          </cell>
          <cell r="V2071">
            <v>2010</v>
          </cell>
          <cell r="Y2071">
            <v>5210</v>
          </cell>
        </row>
        <row r="2072">
          <cell r="E2072">
            <v>11748</v>
          </cell>
          <cell r="F2072" t="str">
            <v>a - Entregado</v>
          </cell>
          <cell r="G2072" t="str">
            <v>14 06</v>
          </cell>
          <cell r="H2072">
            <v>41807</v>
          </cell>
          <cell r="I2072" t="str">
            <v>NC</v>
          </cell>
          <cell r="J2072" t="str">
            <v>Deretti Carina</v>
          </cell>
          <cell r="K2072">
            <v>0</v>
          </cell>
          <cell r="L2072">
            <v>1</v>
          </cell>
          <cell r="M2072">
            <v>0</v>
          </cell>
          <cell r="N2072">
            <v>24</v>
          </cell>
          <cell r="O2072" t="str">
            <v>Wendy</v>
          </cell>
          <cell r="P2072">
            <v>0</v>
          </cell>
          <cell r="Q2072">
            <v>0</v>
          </cell>
          <cell r="R2072">
            <v>0</v>
          </cell>
          <cell r="T2072">
            <v>24</v>
          </cell>
          <cell r="U2072">
            <v>41808</v>
          </cell>
          <cell r="V2072">
            <v>0</v>
          </cell>
          <cell r="Y2072">
            <v>16200</v>
          </cell>
        </row>
        <row r="2073">
          <cell r="E2073">
            <v>11749</v>
          </cell>
          <cell r="F2073" t="str">
            <v>d - Pendiente</v>
          </cell>
          <cell r="I2073" t="str">
            <v/>
          </cell>
          <cell r="J2073" t="str">
            <v>Javier Furman</v>
          </cell>
          <cell r="K2073">
            <v>41500</v>
          </cell>
          <cell r="L2073">
            <v>1.1904761904761904E-2</v>
          </cell>
          <cell r="M2073">
            <v>0</v>
          </cell>
          <cell r="N2073" t="str">
            <v>14 - 42</v>
          </cell>
          <cell r="O2073" t="str">
            <v>Wendy</v>
          </cell>
          <cell r="P2073">
            <v>0</v>
          </cell>
          <cell r="Q2073">
            <v>0</v>
          </cell>
          <cell r="R2073">
            <v>0</v>
          </cell>
          <cell r="T2073">
            <v>31</v>
          </cell>
          <cell r="U2073" t="e">
            <v>#VALUE!</v>
          </cell>
          <cell r="V2073">
            <v>41500</v>
          </cell>
          <cell r="Y2073">
            <v>42000</v>
          </cell>
        </row>
        <row r="2074">
          <cell r="E2074">
            <v>11750</v>
          </cell>
          <cell r="F2074" t="str">
            <v>d - Pendiente</v>
          </cell>
          <cell r="I2074" t="str">
            <v/>
          </cell>
          <cell r="J2074" t="str">
            <v>Marin Maour</v>
          </cell>
          <cell r="K2074">
            <v>0</v>
          </cell>
          <cell r="L2074">
            <v>1</v>
          </cell>
          <cell r="M2074">
            <v>0</v>
          </cell>
          <cell r="N2074" t="str">
            <v>14 - 37</v>
          </cell>
          <cell r="O2074" t="str">
            <v>Wendy</v>
          </cell>
          <cell r="P2074">
            <v>0</v>
          </cell>
          <cell r="Q2074">
            <v>0</v>
          </cell>
          <cell r="R2074">
            <v>0</v>
          </cell>
          <cell r="T2074">
            <v>28</v>
          </cell>
          <cell r="U2074" t="e">
            <v>#VALUE!</v>
          </cell>
          <cell r="V2074">
            <v>0</v>
          </cell>
          <cell r="Y2074">
            <v>23700</v>
          </cell>
        </row>
        <row r="2075">
          <cell r="E2075">
            <v>11751</v>
          </cell>
          <cell r="F2075" t="str">
            <v>a - Entregado</v>
          </cell>
          <cell r="G2075" t="str">
            <v>14 07</v>
          </cell>
          <cell r="H2075">
            <v>41824</v>
          </cell>
          <cell r="I2075" t="str">
            <v>&lt;30</v>
          </cell>
          <cell r="J2075" t="str">
            <v>Valeria Lavagnino</v>
          </cell>
          <cell r="K2075">
            <v>0</v>
          </cell>
          <cell r="L2075">
            <v>1</v>
          </cell>
          <cell r="M2075">
            <v>0</v>
          </cell>
          <cell r="N2075">
            <v>27</v>
          </cell>
          <cell r="O2075" t="str">
            <v>Wendy</v>
          </cell>
          <cell r="P2075">
            <v>0</v>
          </cell>
          <cell r="Q2075">
            <v>0</v>
          </cell>
          <cell r="R2075">
            <v>0</v>
          </cell>
          <cell r="T2075">
            <v>27</v>
          </cell>
          <cell r="U2075">
            <v>41829</v>
          </cell>
          <cell r="V2075">
            <v>0</v>
          </cell>
          <cell r="Y2075">
            <v>8370</v>
          </cell>
        </row>
        <row r="2076">
          <cell r="E2076">
            <v>11752</v>
          </cell>
          <cell r="F2076" t="str">
            <v>a - Entregado</v>
          </cell>
          <cell r="G2076" t="str">
            <v>14 07</v>
          </cell>
          <cell r="H2076">
            <v>41851</v>
          </cell>
          <cell r="I2076" t="str">
            <v>C</v>
          </cell>
          <cell r="J2076" t="str">
            <v>Maria Julia Ortega</v>
          </cell>
          <cell r="K2076">
            <v>1200</v>
          </cell>
          <cell r="L2076">
            <v>0.5</v>
          </cell>
          <cell r="M2076">
            <v>0</v>
          </cell>
          <cell r="N2076">
            <v>25</v>
          </cell>
          <cell r="O2076" t="str">
            <v>Wendy</v>
          </cell>
          <cell r="P2076">
            <v>0</v>
          </cell>
          <cell r="Q2076">
            <v>0</v>
          </cell>
          <cell r="R2076">
            <v>0</v>
          </cell>
          <cell r="T2076">
            <v>25</v>
          </cell>
          <cell r="U2076">
            <v>41815</v>
          </cell>
          <cell r="V2076">
            <v>0</v>
          </cell>
          <cell r="Y2076">
            <v>2400</v>
          </cell>
        </row>
        <row r="2077">
          <cell r="E2077">
            <v>11753</v>
          </cell>
          <cell r="F2077" t="str">
            <v>a - Entregado</v>
          </cell>
          <cell r="G2077" t="str">
            <v>14 07</v>
          </cell>
          <cell r="H2077">
            <v>41824</v>
          </cell>
          <cell r="I2077" t="str">
            <v>NC</v>
          </cell>
          <cell r="J2077" t="str">
            <v>Jorge Genise</v>
          </cell>
          <cell r="K2077">
            <v>0</v>
          </cell>
          <cell r="L2077">
            <v>1</v>
          </cell>
          <cell r="M2077">
            <v>0</v>
          </cell>
          <cell r="N2077">
            <v>28</v>
          </cell>
          <cell r="O2077" t="str">
            <v>Wendy</v>
          </cell>
          <cell r="P2077">
            <v>0</v>
          </cell>
          <cell r="Q2077">
            <v>0</v>
          </cell>
          <cell r="R2077">
            <v>0</v>
          </cell>
          <cell r="T2077">
            <v>28</v>
          </cell>
          <cell r="U2077">
            <v>41836</v>
          </cell>
          <cell r="V2077">
            <v>0</v>
          </cell>
          <cell r="Y2077">
            <v>17240</v>
          </cell>
        </row>
        <row r="2078">
          <cell r="E2078">
            <v>11754</v>
          </cell>
          <cell r="F2078" t="str">
            <v>a - Entregado</v>
          </cell>
          <cell r="G2078" t="str">
            <v>14 07</v>
          </cell>
          <cell r="H2078">
            <v>41824</v>
          </cell>
          <cell r="I2078" t="str">
            <v>C</v>
          </cell>
          <cell r="J2078" t="str">
            <v>Soledad Rotela</v>
          </cell>
          <cell r="K2078">
            <v>900</v>
          </cell>
          <cell r="L2078">
            <v>0</v>
          </cell>
          <cell r="M2078">
            <v>0</v>
          </cell>
          <cell r="N2078">
            <v>26</v>
          </cell>
          <cell r="O2078" t="str">
            <v>Wendy</v>
          </cell>
          <cell r="P2078">
            <v>0</v>
          </cell>
          <cell r="Q2078">
            <v>0</v>
          </cell>
          <cell r="R2078">
            <v>0</v>
          </cell>
          <cell r="T2078">
            <v>26</v>
          </cell>
          <cell r="U2078">
            <v>41822</v>
          </cell>
          <cell r="V2078">
            <v>0</v>
          </cell>
          <cell r="Y2078">
            <v>900</v>
          </cell>
        </row>
        <row r="2079">
          <cell r="E2079">
            <v>11755</v>
          </cell>
          <cell r="F2079" t="str">
            <v>a - Entregado</v>
          </cell>
          <cell r="G2079" t="str">
            <v>14 08</v>
          </cell>
          <cell r="H2079">
            <v>41857</v>
          </cell>
          <cell r="I2079" t="str">
            <v>C</v>
          </cell>
          <cell r="J2079" t="str">
            <v>Silvia Lang</v>
          </cell>
          <cell r="K2079">
            <v>0</v>
          </cell>
          <cell r="L2079">
            <v>1</v>
          </cell>
          <cell r="M2079">
            <v>0</v>
          </cell>
          <cell r="N2079">
            <v>31</v>
          </cell>
          <cell r="O2079" t="str">
            <v>Wendy</v>
          </cell>
          <cell r="P2079">
            <v>0</v>
          </cell>
          <cell r="Q2079">
            <v>0</v>
          </cell>
          <cell r="R2079">
            <v>0</v>
          </cell>
          <cell r="T2079">
            <v>28</v>
          </cell>
          <cell r="U2079">
            <v>41857</v>
          </cell>
          <cell r="V2079">
            <v>0</v>
          </cell>
          <cell r="Y2079">
            <v>22320</v>
          </cell>
        </row>
        <row r="2080">
          <cell r="E2080">
            <v>11756</v>
          </cell>
          <cell r="F2080" t="str">
            <v>a - Entregado</v>
          </cell>
          <cell r="G2080" t="str">
            <v>14 08</v>
          </cell>
          <cell r="H2080">
            <v>41857</v>
          </cell>
          <cell r="I2080" t="str">
            <v>NC</v>
          </cell>
          <cell r="J2080" t="str">
            <v>Malva Lollo</v>
          </cell>
          <cell r="K2080">
            <v>-300</v>
          </cell>
          <cell r="L2080">
            <v>1.0168918918918919</v>
          </cell>
          <cell r="M2080">
            <v>0</v>
          </cell>
          <cell r="N2080">
            <v>32</v>
          </cell>
          <cell r="O2080" t="str">
            <v>Wendy</v>
          </cell>
          <cell r="P2080">
            <v>0</v>
          </cell>
          <cell r="Q2080">
            <v>0</v>
          </cell>
          <cell r="R2080">
            <v>0</v>
          </cell>
          <cell r="T2080">
            <v>28</v>
          </cell>
          <cell r="U2080">
            <v>41864</v>
          </cell>
          <cell r="V2080">
            <v>0</v>
          </cell>
          <cell r="Y2080">
            <v>17760</v>
          </cell>
        </row>
        <row r="2081">
          <cell r="E2081">
            <v>11757</v>
          </cell>
          <cell r="F2081" t="str">
            <v>a - Entregado</v>
          </cell>
          <cell r="G2081" t="str">
            <v>14 05</v>
          </cell>
          <cell r="H2081">
            <v>41787</v>
          </cell>
          <cell r="I2081" t="str">
            <v>C</v>
          </cell>
          <cell r="J2081" t="str">
            <v>Graciela</v>
          </cell>
          <cell r="K2081">
            <v>0</v>
          </cell>
          <cell r="L2081">
            <v>1</v>
          </cell>
          <cell r="M2081">
            <v>0</v>
          </cell>
          <cell r="N2081">
            <v>22</v>
          </cell>
          <cell r="O2081" t="str">
            <v>Wendy</v>
          </cell>
          <cell r="P2081">
            <v>0</v>
          </cell>
          <cell r="Q2081">
            <v>0</v>
          </cell>
          <cell r="R2081">
            <v>0</v>
          </cell>
          <cell r="T2081">
            <v>22</v>
          </cell>
          <cell r="U2081">
            <v>41794</v>
          </cell>
          <cell r="V2081">
            <v>0</v>
          </cell>
          <cell r="Y2081">
            <v>210</v>
          </cell>
        </row>
        <row r="2082">
          <cell r="E2082">
            <v>11758</v>
          </cell>
          <cell r="F2082" t="str">
            <v>a - Entregado</v>
          </cell>
          <cell r="G2082" t="str">
            <v>14 05</v>
          </cell>
          <cell r="H2082">
            <v>41790</v>
          </cell>
          <cell r="I2082" t="str">
            <v>C</v>
          </cell>
          <cell r="J2082" t="str">
            <v>Silvana</v>
          </cell>
          <cell r="K2082">
            <v>0</v>
          </cell>
          <cell r="L2082">
            <v>1</v>
          </cell>
          <cell r="M2082">
            <v>0</v>
          </cell>
          <cell r="N2082">
            <v>22</v>
          </cell>
          <cell r="O2082" t="str">
            <v>Wendy</v>
          </cell>
          <cell r="P2082">
            <v>0</v>
          </cell>
          <cell r="Q2082">
            <v>0</v>
          </cell>
          <cell r="R2082">
            <v>0</v>
          </cell>
          <cell r="T2082">
            <v>22</v>
          </cell>
          <cell r="U2082">
            <v>41794</v>
          </cell>
          <cell r="V2082">
            <v>0</v>
          </cell>
          <cell r="Y2082">
            <v>600</v>
          </cell>
        </row>
        <row r="2083">
          <cell r="E2083">
            <v>11759</v>
          </cell>
          <cell r="F2083" t="str">
            <v>h - Anulado</v>
          </cell>
          <cell r="G2083" t="str">
            <v>14 07</v>
          </cell>
          <cell r="I2083" t="str">
            <v>Anulado</v>
          </cell>
          <cell r="J2083" t="str">
            <v>ANULADO Frans Misdorp</v>
          </cell>
          <cell r="K2083">
            <v>0</v>
          </cell>
          <cell r="L2083">
            <v>0</v>
          </cell>
          <cell r="M2083">
            <v>0</v>
          </cell>
          <cell r="N2083">
            <v>26</v>
          </cell>
          <cell r="O2083" t="str">
            <v>Wendy</v>
          </cell>
          <cell r="P2083">
            <v>0</v>
          </cell>
          <cell r="Q2083">
            <v>0</v>
          </cell>
          <cell r="R2083">
            <v>0</v>
          </cell>
          <cell r="T2083">
            <v>26</v>
          </cell>
          <cell r="U2083">
            <v>41822</v>
          </cell>
          <cell r="V2083">
            <v>0</v>
          </cell>
          <cell r="Y2083">
            <v>0</v>
          </cell>
        </row>
        <row r="2084">
          <cell r="E2084">
            <v>11760</v>
          </cell>
          <cell r="F2084" t="str">
            <v>h - Anulado</v>
          </cell>
          <cell r="G2084" t="str">
            <v>14 07</v>
          </cell>
          <cell r="I2084" t="str">
            <v>Anulado</v>
          </cell>
          <cell r="J2084" t="str">
            <v>ANULADO  Gisela Minones</v>
          </cell>
          <cell r="K2084">
            <v>0</v>
          </cell>
          <cell r="L2084">
            <v>0</v>
          </cell>
          <cell r="M2084">
            <v>0</v>
          </cell>
          <cell r="N2084">
            <v>29</v>
          </cell>
          <cell r="O2084" t="str">
            <v>Wendy</v>
          </cell>
          <cell r="P2084">
            <v>0</v>
          </cell>
          <cell r="Q2084">
            <v>0</v>
          </cell>
          <cell r="R2084">
            <v>0</v>
          </cell>
          <cell r="T2084">
            <v>29</v>
          </cell>
          <cell r="U2084">
            <v>41843</v>
          </cell>
          <cell r="V2084">
            <v>0</v>
          </cell>
          <cell r="Y2084">
            <v>0</v>
          </cell>
        </row>
        <row r="2085">
          <cell r="E2085">
            <v>11761</v>
          </cell>
          <cell r="F2085" t="str">
            <v>a - Entregado</v>
          </cell>
          <cell r="G2085" t="str">
            <v>14 08</v>
          </cell>
          <cell r="H2085">
            <v>41855</v>
          </cell>
          <cell r="I2085" t="str">
            <v>C</v>
          </cell>
          <cell r="J2085" t="str">
            <v>Teresa di Paola</v>
          </cell>
          <cell r="K2085">
            <v>0</v>
          </cell>
          <cell r="L2085">
            <v>1</v>
          </cell>
          <cell r="M2085">
            <v>0</v>
          </cell>
          <cell r="N2085">
            <v>31</v>
          </cell>
          <cell r="O2085" t="str">
            <v>Wendy</v>
          </cell>
          <cell r="P2085">
            <v>0</v>
          </cell>
          <cell r="Q2085">
            <v>0</v>
          </cell>
          <cell r="R2085">
            <v>0</v>
          </cell>
          <cell r="T2085">
            <v>24</v>
          </cell>
          <cell r="U2085">
            <v>41857</v>
          </cell>
          <cell r="V2085">
            <v>0</v>
          </cell>
          <cell r="Y2085">
            <v>1700</v>
          </cell>
        </row>
        <row r="2086">
          <cell r="E2086">
            <v>11762</v>
          </cell>
          <cell r="F2086" t="str">
            <v>a - Entregado</v>
          </cell>
          <cell r="G2086" t="str">
            <v>14 07</v>
          </cell>
          <cell r="H2086">
            <v>41845</v>
          </cell>
          <cell r="I2086" t="str">
            <v>C</v>
          </cell>
          <cell r="J2086" t="str">
            <v>Javier Lopez</v>
          </cell>
          <cell r="K2086">
            <v>800</v>
          </cell>
          <cell r="L2086">
            <v>0.94405594405594406</v>
          </cell>
          <cell r="M2086">
            <v>0</v>
          </cell>
          <cell r="N2086">
            <v>29</v>
          </cell>
          <cell r="O2086" t="str">
            <v>Wendy</v>
          </cell>
          <cell r="P2086">
            <v>0</v>
          </cell>
          <cell r="Q2086">
            <v>0</v>
          </cell>
          <cell r="R2086">
            <v>0</v>
          </cell>
          <cell r="T2086">
            <v>29</v>
          </cell>
          <cell r="U2086">
            <v>41843</v>
          </cell>
          <cell r="V2086">
            <v>0</v>
          </cell>
          <cell r="Y2086">
            <v>14300</v>
          </cell>
        </row>
        <row r="2087">
          <cell r="E2087">
            <v>11763</v>
          </cell>
          <cell r="F2087" t="str">
            <v>a - Entregado</v>
          </cell>
          <cell r="G2087" t="str">
            <v>14 09</v>
          </cell>
          <cell r="H2087">
            <v>41883</v>
          </cell>
          <cell r="I2087" t="str">
            <v>C</v>
          </cell>
          <cell r="J2087" t="str">
            <v>Marcela Santo</v>
          </cell>
          <cell r="K2087">
            <v>2340</v>
          </cell>
          <cell r="L2087">
            <v>0.46082949308755761</v>
          </cell>
          <cell r="M2087">
            <v>0</v>
          </cell>
          <cell r="N2087">
            <v>29</v>
          </cell>
          <cell r="O2087" t="str">
            <v>Wendy</v>
          </cell>
          <cell r="P2087">
            <v>0</v>
          </cell>
          <cell r="Q2087">
            <v>0</v>
          </cell>
          <cell r="R2087">
            <v>0</v>
          </cell>
          <cell r="T2087">
            <v>29</v>
          </cell>
          <cell r="U2087">
            <v>41843</v>
          </cell>
          <cell r="V2087">
            <v>0</v>
          </cell>
          <cell r="Y2087">
            <v>4340</v>
          </cell>
        </row>
        <row r="2088">
          <cell r="E2088">
            <v>11764</v>
          </cell>
          <cell r="F2088" t="str">
            <v>a - Entregado</v>
          </cell>
          <cell r="G2088" t="str">
            <v>14 06</v>
          </cell>
          <cell r="H2088">
            <v>41820</v>
          </cell>
          <cell r="I2088" t="str">
            <v>C</v>
          </cell>
          <cell r="J2088" t="str">
            <v>Ariel Pucci</v>
          </cell>
          <cell r="K2088">
            <v>0</v>
          </cell>
          <cell r="L2088">
            <v>1</v>
          </cell>
          <cell r="M2088">
            <v>0</v>
          </cell>
          <cell r="N2088">
            <v>23</v>
          </cell>
          <cell r="O2088" t="str">
            <v>Wendy</v>
          </cell>
          <cell r="P2088">
            <v>0</v>
          </cell>
          <cell r="Q2088">
            <v>0</v>
          </cell>
          <cell r="R2088">
            <v>0</v>
          </cell>
          <cell r="T2088">
            <v>23</v>
          </cell>
          <cell r="U2088">
            <v>41801</v>
          </cell>
          <cell r="V2088">
            <v>0</v>
          </cell>
          <cell r="Y2088">
            <v>1300</v>
          </cell>
        </row>
        <row r="2089">
          <cell r="E2089">
            <v>11765</v>
          </cell>
          <cell r="F2089" t="str">
            <v>a - Entregado</v>
          </cell>
          <cell r="G2089" t="str">
            <v>14 07</v>
          </cell>
          <cell r="H2089">
            <v>41824</v>
          </cell>
          <cell r="I2089" t="str">
            <v>C</v>
          </cell>
          <cell r="J2089" t="str">
            <v>Hector Souto</v>
          </cell>
          <cell r="K2089">
            <v>0</v>
          </cell>
          <cell r="L2089">
            <v>1</v>
          </cell>
          <cell r="M2089">
            <v>0</v>
          </cell>
          <cell r="N2089">
            <v>29</v>
          </cell>
          <cell r="O2089" t="str">
            <v>Wendy</v>
          </cell>
          <cell r="P2089">
            <v>0</v>
          </cell>
          <cell r="Q2089">
            <v>0</v>
          </cell>
          <cell r="R2089">
            <v>0</v>
          </cell>
          <cell r="T2089">
            <v>29</v>
          </cell>
          <cell r="U2089">
            <v>41843</v>
          </cell>
          <cell r="V2089">
            <v>0</v>
          </cell>
          <cell r="Y2089">
            <v>1850</v>
          </cell>
        </row>
        <row r="2090">
          <cell r="E2090">
            <v>11766</v>
          </cell>
          <cell r="F2090" t="str">
            <v>a - Entregado</v>
          </cell>
          <cell r="G2090" t="str">
            <v>14 07</v>
          </cell>
          <cell r="H2090">
            <v>41848</v>
          </cell>
          <cell r="I2090" t="str">
            <v>&lt;30</v>
          </cell>
          <cell r="J2090" t="str">
            <v>Eugenio Bedolla</v>
          </cell>
          <cell r="K2090">
            <v>0</v>
          </cell>
          <cell r="L2090">
            <v>1</v>
          </cell>
          <cell r="M2090">
            <v>0</v>
          </cell>
          <cell r="N2090">
            <v>29</v>
          </cell>
          <cell r="O2090" t="str">
            <v>Wendy</v>
          </cell>
          <cell r="P2090">
            <v>0</v>
          </cell>
          <cell r="Q2090">
            <v>0</v>
          </cell>
          <cell r="R2090">
            <v>0</v>
          </cell>
          <cell r="T2090">
            <v>29</v>
          </cell>
          <cell r="U2090">
            <v>41843</v>
          </cell>
          <cell r="V2090">
            <v>0</v>
          </cell>
          <cell r="Y2090">
            <v>48000</v>
          </cell>
        </row>
        <row r="2091">
          <cell r="E2091">
            <v>11767</v>
          </cell>
          <cell r="F2091" t="str">
            <v>a - Entregado</v>
          </cell>
          <cell r="G2091" t="str">
            <v>14 07</v>
          </cell>
          <cell r="H2091">
            <v>41824</v>
          </cell>
          <cell r="I2091" t="str">
            <v>NC</v>
          </cell>
          <cell r="J2091" t="str">
            <v>Fabiana Ibelli</v>
          </cell>
          <cell r="K2091">
            <v>620</v>
          </cell>
          <cell r="L2091">
            <v>0.97713864306784659</v>
          </cell>
          <cell r="M2091">
            <v>0</v>
          </cell>
          <cell r="N2091">
            <v>29</v>
          </cell>
          <cell r="O2091" t="str">
            <v>Wendy</v>
          </cell>
          <cell r="P2091">
            <v>0</v>
          </cell>
          <cell r="Q2091">
            <v>0</v>
          </cell>
          <cell r="R2091">
            <v>0</v>
          </cell>
          <cell r="T2091">
            <v>29</v>
          </cell>
          <cell r="U2091">
            <v>41843</v>
          </cell>
          <cell r="V2091">
            <v>0</v>
          </cell>
          <cell r="Y2091">
            <v>27120</v>
          </cell>
        </row>
        <row r="2092">
          <cell r="E2092">
            <v>11768</v>
          </cell>
          <cell r="F2092" t="str">
            <v>d - Pendiente</v>
          </cell>
          <cell r="I2092" t="str">
            <v/>
          </cell>
          <cell r="J2092" t="str">
            <v>Facundo Nervegna</v>
          </cell>
          <cell r="K2092">
            <v>0</v>
          </cell>
          <cell r="L2092">
            <v>1</v>
          </cell>
          <cell r="M2092">
            <v>0</v>
          </cell>
          <cell r="N2092" t="str">
            <v>14 - 37</v>
          </cell>
          <cell r="O2092" t="str">
            <v>Wendy</v>
          </cell>
          <cell r="P2092">
            <v>0</v>
          </cell>
          <cell r="Q2092">
            <v>0</v>
          </cell>
          <cell r="R2092">
            <v>0</v>
          </cell>
          <cell r="T2092">
            <v>33</v>
          </cell>
          <cell r="U2092" t="e">
            <v>#VALUE!</v>
          </cell>
          <cell r="V2092">
            <v>0</v>
          </cell>
          <cell r="Y2092">
            <v>25900</v>
          </cell>
        </row>
        <row r="2093">
          <cell r="E2093">
            <v>11769</v>
          </cell>
          <cell r="F2093" t="str">
            <v>a - Entregado</v>
          </cell>
          <cell r="G2093" t="str">
            <v>14 07</v>
          </cell>
          <cell r="H2093">
            <v>41832</v>
          </cell>
          <cell r="I2093" t="str">
            <v>NC</v>
          </cell>
          <cell r="J2093" t="str">
            <v>Gabriela Liaudat</v>
          </cell>
          <cell r="K2093">
            <v>6250</v>
          </cell>
          <cell r="L2093">
            <v>0.75</v>
          </cell>
          <cell r="M2093">
            <v>0</v>
          </cell>
          <cell r="N2093">
            <v>27</v>
          </cell>
          <cell r="O2093" t="str">
            <v>Wendy</v>
          </cell>
          <cell r="P2093">
            <v>0</v>
          </cell>
          <cell r="Q2093">
            <v>0</v>
          </cell>
          <cell r="R2093">
            <v>0</v>
          </cell>
          <cell r="T2093">
            <v>27</v>
          </cell>
          <cell r="U2093">
            <v>41829</v>
          </cell>
          <cell r="V2093">
            <v>0</v>
          </cell>
          <cell r="Y2093">
            <v>25000</v>
          </cell>
        </row>
        <row r="2094">
          <cell r="E2094">
            <v>11770</v>
          </cell>
          <cell r="F2094" t="str">
            <v>a - Entregado</v>
          </cell>
          <cell r="G2094" t="str">
            <v>14 07</v>
          </cell>
          <cell r="H2094">
            <v>41824</v>
          </cell>
          <cell r="I2094" t="str">
            <v>C</v>
          </cell>
          <cell r="J2094" t="str">
            <v>Gustavo Pressacco</v>
          </cell>
          <cell r="K2094">
            <v>0</v>
          </cell>
          <cell r="L2094">
            <v>1</v>
          </cell>
          <cell r="M2094">
            <v>0</v>
          </cell>
          <cell r="N2094">
            <v>27</v>
          </cell>
          <cell r="O2094" t="str">
            <v>Wendy</v>
          </cell>
          <cell r="P2094">
            <v>0</v>
          </cell>
          <cell r="Q2094">
            <v>0</v>
          </cell>
          <cell r="R2094">
            <v>0</v>
          </cell>
          <cell r="T2094">
            <v>27</v>
          </cell>
          <cell r="U2094">
            <v>41829</v>
          </cell>
          <cell r="V2094">
            <v>0</v>
          </cell>
          <cell r="Y2094">
            <v>20000</v>
          </cell>
        </row>
        <row r="2095">
          <cell r="E2095">
            <v>11771</v>
          </cell>
          <cell r="F2095" t="str">
            <v>a - Entregado</v>
          </cell>
          <cell r="G2095" t="str">
            <v>14 06</v>
          </cell>
          <cell r="H2095">
            <v>41820</v>
          </cell>
          <cell r="I2095" t="str">
            <v>C</v>
          </cell>
          <cell r="J2095" t="str">
            <v>Luciana Guzman</v>
          </cell>
          <cell r="K2095">
            <v>0</v>
          </cell>
          <cell r="L2095">
            <v>1</v>
          </cell>
          <cell r="M2095">
            <v>0</v>
          </cell>
          <cell r="N2095">
            <v>27</v>
          </cell>
          <cell r="O2095" t="str">
            <v>Wendy</v>
          </cell>
          <cell r="P2095">
            <v>0</v>
          </cell>
          <cell r="Q2095">
            <v>0</v>
          </cell>
          <cell r="R2095">
            <v>0</v>
          </cell>
          <cell r="T2095">
            <v>27</v>
          </cell>
          <cell r="U2095">
            <v>41829</v>
          </cell>
          <cell r="V2095">
            <v>0</v>
          </cell>
          <cell r="Y2095">
            <v>11700</v>
          </cell>
        </row>
        <row r="2096">
          <cell r="E2096">
            <v>11772</v>
          </cell>
          <cell r="F2096" t="str">
            <v>a - Entregado</v>
          </cell>
          <cell r="G2096" t="str">
            <v>14 08</v>
          </cell>
          <cell r="H2096">
            <v>41855</v>
          </cell>
          <cell r="I2096" t="str">
            <v>NC</v>
          </cell>
          <cell r="J2096" t="str">
            <v>Eduardo Jensen</v>
          </cell>
          <cell r="K2096">
            <v>0</v>
          </cell>
          <cell r="L2096">
            <v>1</v>
          </cell>
          <cell r="M2096">
            <v>0</v>
          </cell>
          <cell r="N2096">
            <v>31</v>
          </cell>
          <cell r="O2096" t="str">
            <v>Wendy</v>
          </cell>
          <cell r="P2096">
            <v>0</v>
          </cell>
          <cell r="Q2096">
            <v>0</v>
          </cell>
          <cell r="R2096">
            <v>0</v>
          </cell>
          <cell r="T2096">
            <v>31</v>
          </cell>
          <cell r="U2096">
            <v>41857</v>
          </cell>
          <cell r="V2096">
            <v>0</v>
          </cell>
          <cell r="Y2096">
            <v>62000</v>
          </cell>
        </row>
        <row r="2097">
          <cell r="E2097">
            <v>11773</v>
          </cell>
          <cell r="F2097" t="str">
            <v>a - Entregado</v>
          </cell>
          <cell r="G2097" t="str">
            <v>14 07</v>
          </cell>
          <cell r="H2097">
            <v>41824</v>
          </cell>
          <cell r="I2097" t="str">
            <v>NC</v>
          </cell>
          <cell r="J2097" t="str">
            <v>Veronica Rivera</v>
          </cell>
          <cell r="K2097">
            <v>0</v>
          </cell>
          <cell r="L2097">
            <v>1</v>
          </cell>
          <cell r="M2097">
            <v>0</v>
          </cell>
          <cell r="N2097">
            <v>26</v>
          </cell>
          <cell r="O2097" t="str">
            <v>Wendy</v>
          </cell>
          <cell r="P2097">
            <v>0</v>
          </cell>
          <cell r="Q2097">
            <v>0</v>
          </cell>
          <cell r="R2097">
            <v>0</v>
          </cell>
          <cell r="T2097">
            <v>26</v>
          </cell>
          <cell r="U2097">
            <v>41822</v>
          </cell>
          <cell r="V2097">
            <v>0</v>
          </cell>
          <cell r="Y2097">
            <v>39000</v>
          </cell>
        </row>
        <row r="2098">
          <cell r="E2098">
            <v>11774</v>
          </cell>
          <cell r="F2098" t="str">
            <v>a - Entregado</v>
          </cell>
          <cell r="G2098" t="str">
            <v>14 07</v>
          </cell>
          <cell r="H2098">
            <v>41824</v>
          </cell>
          <cell r="I2098" t="str">
            <v>C</v>
          </cell>
          <cell r="J2098" t="str">
            <v>Claudia Mollo</v>
          </cell>
          <cell r="K2098">
            <v>0</v>
          </cell>
          <cell r="L2098">
            <v>1</v>
          </cell>
          <cell r="M2098">
            <v>0</v>
          </cell>
          <cell r="N2098">
            <v>25</v>
          </cell>
          <cell r="O2098" t="str">
            <v>Wendy</v>
          </cell>
          <cell r="P2098">
            <v>0</v>
          </cell>
          <cell r="Q2098">
            <v>0</v>
          </cell>
          <cell r="R2098">
            <v>0</v>
          </cell>
          <cell r="T2098">
            <v>25</v>
          </cell>
          <cell r="U2098">
            <v>41815</v>
          </cell>
          <cell r="V2098">
            <v>0</v>
          </cell>
          <cell r="Y2098">
            <v>2400</v>
          </cell>
        </row>
        <row r="2099">
          <cell r="E2099">
            <v>11775</v>
          </cell>
          <cell r="F2099" t="str">
            <v>h - Anulado</v>
          </cell>
          <cell r="G2099" t="str">
            <v>14 07</v>
          </cell>
          <cell r="I2099" t="str">
            <v>Anulado</v>
          </cell>
          <cell r="J2099" t="str">
            <v>ANULADO Alvaro Balestrini</v>
          </cell>
          <cell r="K2099">
            <v>-500</v>
          </cell>
          <cell r="L2099">
            <v>0</v>
          </cell>
          <cell r="M2099">
            <v>0</v>
          </cell>
          <cell r="N2099">
            <v>30</v>
          </cell>
          <cell r="O2099" t="str">
            <v>Wendy</v>
          </cell>
          <cell r="P2099">
            <v>0</v>
          </cell>
          <cell r="Q2099">
            <v>0</v>
          </cell>
          <cell r="R2099">
            <v>0</v>
          </cell>
          <cell r="T2099">
            <v>30</v>
          </cell>
          <cell r="U2099">
            <v>41850</v>
          </cell>
          <cell r="V2099">
            <v>0</v>
          </cell>
          <cell r="Y2099">
            <v>0</v>
          </cell>
        </row>
        <row r="2100">
          <cell r="E2100">
            <v>11776</v>
          </cell>
          <cell r="F2100" t="str">
            <v>a - Entregado</v>
          </cell>
          <cell r="G2100" t="str">
            <v>14 07</v>
          </cell>
          <cell r="H2100">
            <v>41836</v>
          </cell>
          <cell r="I2100" t="str">
            <v>C</v>
          </cell>
          <cell r="J2100" t="str">
            <v>Daniela Urbano</v>
          </cell>
          <cell r="K2100">
            <v>0</v>
          </cell>
          <cell r="L2100">
            <v>1</v>
          </cell>
          <cell r="M2100">
            <v>0</v>
          </cell>
          <cell r="N2100">
            <v>28</v>
          </cell>
          <cell r="O2100" t="str">
            <v>Wendy</v>
          </cell>
          <cell r="P2100">
            <v>0</v>
          </cell>
          <cell r="Q2100">
            <v>0</v>
          </cell>
          <cell r="R2100">
            <v>0</v>
          </cell>
          <cell r="T2100">
            <v>28</v>
          </cell>
          <cell r="U2100">
            <v>41836</v>
          </cell>
          <cell r="V2100">
            <v>0</v>
          </cell>
          <cell r="Y2100">
            <v>61990</v>
          </cell>
        </row>
        <row r="2101">
          <cell r="E2101">
            <v>11777</v>
          </cell>
          <cell r="F2101" t="str">
            <v>a - Entregado</v>
          </cell>
          <cell r="G2101" t="str">
            <v>14 07</v>
          </cell>
          <cell r="H2101">
            <v>41824</v>
          </cell>
          <cell r="I2101" t="str">
            <v>C</v>
          </cell>
          <cell r="J2101" t="str">
            <v>Valeria Boschini</v>
          </cell>
          <cell r="K2101">
            <v>0</v>
          </cell>
          <cell r="L2101">
            <v>1</v>
          </cell>
          <cell r="M2101">
            <v>0</v>
          </cell>
          <cell r="N2101">
            <v>26</v>
          </cell>
          <cell r="O2101" t="str">
            <v>Wendy</v>
          </cell>
          <cell r="P2101">
            <v>0</v>
          </cell>
          <cell r="Q2101">
            <v>0</v>
          </cell>
          <cell r="R2101">
            <v>0</v>
          </cell>
          <cell r="T2101">
            <v>26</v>
          </cell>
          <cell r="U2101">
            <v>41822</v>
          </cell>
          <cell r="V2101">
            <v>0</v>
          </cell>
          <cell r="Y2101">
            <v>2100</v>
          </cell>
        </row>
        <row r="2102">
          <cell r="E2102">
            <v>11778</v>
          </cell>
          <cell r="F2102" t="str">
            <v>a - Entregado</v>
          </cell>
          <cell r="G2102" t="str">
            <v>14 06</v>
          </cell>
          <cell r="H2102">
            <v>41820</v>
          </cell>
          <cell r="I2102" t="str">
            <v>C</v>
          </cell>
          <cell r="J2102" t="str">
            <v>Maria Amalia Lopez</v>
          </cell>
          <cell r="K2102">
            <v>3700</v>
          </cell>
          <cell r="L2102">
            <v>0.72992700729927007</v>
          </cell>
          <cell r="M2102">
            <v>0</v>
          </cell>
          <cell r="N2102">
            <v>26</v>
          </cell>
          <cell r="O2102" t="str">
            <v>Wendy</v>
          </cell>
          <cell r="P2102">
            <v>0</v>
          </cell>
          <cell r="Q2102">
            <v>0</v>
          </cell>
          <cell r="R2102">
            <v>0</v>
          </cell>
          <cell r="T2102">
            <v>26</v>
          </cell>
          <cell r="U2102">
            <v>41822</v>
          </cell>
          <cell r="V2102">
            <v>0</v>
          </cell>
          <cell r="Y2102">
            <v>13700</v>
          </cell>
        </row>
        <row r="2103">
          <cell r="E2103">
            <v>11779</v>
          </cell>
          <cell r="F2103" t="str">
            <v>a - Entregado</v>
          </cell>
          <cell r="G2103" t="str">
            <v>14 06</v>
          </cell>
          <cell r="H2103">
            <v>41799</v>
          </cell>
          <cell r="I2103" t="str">
            <v>C</v>
          </cell>
          <cell r="J2103" t="str">
            <v>Eduardo Fernandez</v>
          </cell>
          <cell r="K2103">
            <v>0</v>
          </cell>
          <cell r="L2103">
            <v>1</v>
          </cell>
          <cell r="M2103">
            <v>0</v>
          </cell>
          <cell r="N2103">
            <v>24</v>
          </cell>
          <cell r="O2103" t="str">
            <v>Wendy</v>
          </cell>
          <cell r="P2103">
            <v>0</v>
          </cell>
          <cell r="Q2103">
            <v>0</v>
          </cell>
          <cell r="R2103">
            <v>0</v>
          </cell>
          <cell r="T2103">
            <v>24</v>
          </cell>
          <cell r="U2103">
            <v>41808</v>
          </cell>
          <cell r="V2103">
            <v>0</v>
          </cell>
          <cell r="Y2103">
            <v>200</v>
          </cell>
        </row>
        <row r="2104">
          <cell r="E2104">
            <v>11780</v>
          </cell>
          <cell r="F2104" t="str">
            <v>d - Pendiente</v>
          </cell>
          <cell r="I2104" t="str">
            <v/>
          </cell>
          <cell r="J2104" t="str">
            <v>Rodrigo Vilarino</v>
          </cell>
          <cell r="K2104">
            <v>2100</v>
          </cell>
          <cell r="L2104">
            <v>0.5</v>
          </cell>
          <cell r="M2104">
            <v>0</v>
          </cell>
          <cell r="N2104" t="str">
            <v>14 - 37</v>
          </cell>
          <cell r="O2104" t="str">
            <v>Wendy</v>
          </cell>
          <cell r="P2104">
            <v>0</v>
          </cell>
          <cell r="Q2104">
            <v>0</v>
          </cell>
          <cell r="R2104">
            <v>0</v>
          </cell>
          <cell r="T2104">
            <v>26</v>
          </cell>
          <cell r="U2104" t="e">
            <v>#VALUE!</v>
          </cell>
          <cell r="V2104">
            <v>2100</v>
          </cell>
          <cell r="Y2104">
            <v>4200</v>
          </cell>
        </row>
        <row r="2105">
          <cell r="E2105">
            <v>11781</v>
          </cell>
          <cell r="F2105" t="str">
            <v>a - Entregado</v>
          </cell>
          <cell r="G2105" t="str">
            <v>14 07</v>
          </cell>
          <cell r="H2105">
            <v>41836</v>
          </cell>
          <cell r="I2105" t="str">
            <v>C</v>
          </cell>
          <cell r="J2105" t="str">
            <v>DANIELA URBANO</v>
          </cell>
          <cell r="K2105">
            <v>0</v>
          </cell>
          <cell r="L2105">
            <v>0</v>
          </cell>
          <cell r="M2105">
            <v>0</v>
          </cell>
          <cell r="N2105">
            <v>26</v>
          </cell>
          <cell r="O2105" t="str">
            <v>Wendy</v>
          </cell>
          <cell r="P2105">
            <v>0</v>
          </cell>
          <cell r="Q2105">
            <v>0</v>
          </cell>
          <cell r="R2105">
            <v>0</v>
          </cell>
          <cell r="T2105">
            <v>26</v>
          </cell>
          <cell r="U2105">
            <v>41822</v>
          </cell>
          <cell r="V2105">
            <v>0</v>
          </cell>
          <cell r="Y2105">
            <v>0</v>
          </cell>
        </row>
        <row r="2106">
          <cell r="E2106">
            <v>11782</v>
          </cell>
          <cell r="F2106" t="str">
            <v>a - Entregado</v>
          </cell>
          <cell r="G2106" t="str">
            <v>14 06</v>
          </cell>
          <cell r="H2106">
            <v>41820</v>
          </cell>
          <cell r="I2106" t="str">
            <v>NC</v>
          </cell>
          <cell r="J2106" t="str">
            <v>Susana Hernandez</v>
          </cell>
          <cell r="K2106">
            <v>0</v>
          </cell>
          <cell r="L2106">
            <v>1</v>
          </cell>
          <cell r="M2106">
            <v>0</v>
          </cell>
          <cell r="N2106">
            <v>25</v>
          </cell>
          <cell r="O2106" t="str">
            <v>Wendy</v>
          </cell>
          <cell r="P2106">
            <v>0</v>
          </cell>
          <cell r="Q2106">
            <v>0</v>
          </cell>
          <cell r="R2106">
            <v>0</v>
          </cell>
          <cell r="T2106">
            <v>25</v>
          </cell>
          <cell r="U2106">
            <v>41815</v>
          </cell>
          <cell r="V2106">
            <v>0</v>
          </cell>
          <cell r="Y2106">
            <v>36470</v>
          </cell>
        </row>
        <row r="2107">
          <cell r="E2107">
            <v>11783</v>
          </cell>
          <cell r="F2107" t="str">
            <v>a - Entregado</v>
          </cell>
          <cell r="G2107" t="str">
            <v>14 08</v>
          </cell>
          <cell r="H2107">
            <v>41855</v>
          </cell>
          <cell r="I2107" t="str">
            <v>NC</v>
          </cell>
          <cell r="J2107" t="str">
            <v>Gimena Marino</v>
          </cell>
          <cell r="K2107">
            <v>0</v>
          </cell>
          <cell r="L2107">
            <v>1</v>
          </cell>
          <cell r="M2107">
            <v>0</v>
          </cell>
          <cell r="N2107">
            <v>32</v>
          </cell>
          <cell r="O2107" t="str">
            <v>Wendy</v>
          </cell>
          <cell r="P2107">
            <v>0</v>
          </cell>
          <cell r="Q2107">
            <v>0</v>
          </cell>
          <cell r="R2107">
            <v>0</v>
          </cell>
          <cell r="T2107">
            <v>30</v>
          </cell>
          <cell r="U2107">
            <v>41864</v>
          </cell>
          <cell r="V2107">
            <v>0</v>
          </cell>
          <cell r="Y2107">
            <v>23600</v>
          </cell>
        </row>
        <row r="2108">
          <cell r="E2108">
            <v>11784</v>
          </cell>
          <cell r="F2108" t="str">
            <v>a - Entregado</v>
          </cell>
          <cell r="G2108" t="str">
            <v>14 09</v>
          </cell>
          <cell r="H2108">
            <v>41883</v>
          </cell>
          <cell r="I2108" t="str">
            <v>C</v>
          </cell>
          <cell r="J2108" t="str">
            <v>Maria Laura alvarez</v>
          </cell>
          <cell r="K2108">
            <v>-290</v>
          </cell>
          <cell r="L2108">
            <v>1.0083815028901735</v>
          </cell>
          <cell r="M2108">
            <v>0</v>
          </cell>
          <cell r="N2108">
            <v>34</v>
          </cell>
          <cell r="O2108" t="str">
            <v>Wendy</v>
          </cell>
          <cell r="P2108">
            <v>0</v>
          </cell>
          <cell r="Q2108">
            <v>0</v>
          </cell>
          <cell r="R2108">
            <v>0</v>
          </cell>
          <cell r="T2108">
            <v>29</v>
          </cell>
          <cell r="U2108">
            <v>41878</v>
          </cell>
          <cell r="V2108">
            <v>0</v>
          </cell>
          <cell r="Y2108">
            <v>34600</v>
          </cell>
        </row>
        <row r="2109">
          <cell r="E2109">
            <v>11785</v>
          </cell>
          <cell r="F2109" t="str">
            <v>a - Entregado</v>
          </cell>
          <cell r="G2109" t="str">
            <v>14 06</v>
          </cell>
          <cell r="H2109">
            <v>41813</v>
          </cell>
          <cell r="I2109" t="str">
            <v>C</v>
          </cell>
          <cell r="J2109" t="str">
            <v>Natasha Louckevitch</v>
          </cell>
          <cell r="K2109">
            <v>160</v>
          </cell>
          <cell r="L2109">
            <v>0.99364069952305245</v>
          </cell>
          <cell r="M2109">
            <v>0</v>
          </cell>
          <cell r="N2109">
            <v>25</v>
          </cell>
          <cell r="O2109" t="str">
            <v>Wendy</v>
          </cell>
          <cell r="P2109">
            <v>0</v>
          </cell>
          <cell r="Q2109">
            <v>0</v>
          </cell>
          <cell r="R2109">
            <v>0</v>
          </cell>
          <cell r="T2109">
            <v>25</v>
          </cell>
          <cell r="U2109">
            <v>41815</v>
          </cell>
          <cell r="V2109">
            <v>0</v>
          </cell>
          <cell r="Y2109">
            <v>25160</v>
          </cell>
        </row>
        <row r="2110">
          <cell r="E2110">
            <v>11786</v>
          </cell>
          <cell r="F2110" t="str">
            <v>d - Pendiente</v>
          </cell>
          <cell r="I2110" t="str">
            <v/>
          </cell>
          <cell r="J2110" t="str">
            <v>Maria Alejandra Casal</v>
          </cell>
          <cell r="K2110">
            <v>3000</v>
          </cell>
          <cell r="L2110">
            <v>0.81595092024539873</v>
          </cell>
          <cell r="M2110">
            <v>0</v>
          </cell>
          <cell r="N2110" t="str">
            <v>14 - 37</v>
          </cell>
          <cell r="O2110" t="str">
            <v>Wendy</v>
          </cell>
          <cell r="P2110">
            <v>0</v>
          </cell>
          <cell r="Q2110">
            <v>0</v>
          </cell>
          <cell r="R2110">
            <v>0</v>
          </cell>
          <cell r="T2110">
            <v>34</v>
          </cell>
          <cell r="U2110" t="e">
            <v>#VALUE!</v>
          </cell>
          <cell r="V2110">
            <v>3000</v>
          </cell>
          <cell r="Y2110">
            <v>16300</v>
          </cell>
        </row>
        <row r="2111">
          <cell r="E2111">
            <v>11787</v>
          </cell>
          <cell r="F2111" t="str">
            <v>a - Entregado</v>
          </cell>
          <cell r="G2111" t="str">
            <v>14 09</v>
          </cell>
          <cell r="H2111">
            <v>41883</v>
          </cell>
          <cell r="I2111" t="str">
            <v>C</v>
          </cell>
          <cell r="J2111" t="str">
            <v>Mariana Lind</v>
          </cell>
          <cell r="K2111">
            <v>0</v>
          </cell>
          <cell r="L2111">
            <v>1</v>
          </cell>
          <cell r="M2111">
            <v>0</v>
          </cell>
          <cell r="N2111">
            <v>31</v>
          </cell>
          <cell r="O2111" t="str">
            <v>Wendy</v>
          </cell>
          <cell r="P2111">
            <v>0</v>
          </cell>
          <cell r="Q2111">
            <v>0</v>
          </cell>
          <cell r="R2111">
            <v>0</v>
          </cell>
          <cell r="T2111">
            <v>27</v>
          </cell>
          <cell r="U2111">
            <v>41857</v>
          </cell>
          <cell r="V2111">
            <v>0</v>
          </cell>
          <cell r="Y2111">
            <v>4500</v>
          </cell>
        </row>
        <row r="2112">
          <cell r="E2112">
            <v>11788</v>
          </cell>
          <cell r="F2112" t="str">
            <v>a - Entregado</v>
          </cell>
          <cell r="G2112" t="str">
            <v>14 08</v>
          </cell>
          <cell r="H2112">
            <v>41869</v>
          </cell>
          <cell r="I2112" t="str">
            <v>C</v>
          </cell>
          <cell r="J2112" t="str">
            <v xml:space="preserve">Alejandro Albamonte </v>
          </cell>
          <cell r="K2112">
            <v>0</v>
          </cell>
          <cell r="L2112">
            <v>1</v>
          </cell>
          <cell r="M2112">
            <v>0</v>
          </cell>
          <cell r="N2112">
            <v>32</v>
          </cell>
          <cell r="O2112" t="str">
            <v>Wendy</v>
          </cell>
          <cell r="P2112">
            <v>0</v>
          </cell>
          <cell r="Q2112">
            <v>0</v>
          </cell>
          <cell r="R2112">
            <v>0</v>
          </cell>
          <cell r="T2112">
            <v>32</v>
          </cell>
          <cell r="U2112">
            <v>41864</v>
          </cell>
          <cell r="V2112">
            <v>0</v>
          </cell>
          <cell r="Y2112">
            <v>16000</v>
          </cell>
        </row>
        <row r="2113">
          <cell r="E2113">
            <v>11789</v>
          </cell>
          <cell r="F2113" t="str">
            <v>d - Pendiente</v>
          </cell>
          <cell r="I2113" t="str">
            <v/>
          </cell>
          <cell r="J2113" t="str">
            <v>Bruno Bressan</v>
          </cell>
          <cell r="K2113">
            <v>-1350</v>
          </cell>
          <cell r="L2113">
            <v>1.0733695652173914</v>
          </cell>
          <cell r="M2113">
            <v>0</v>
          </cell>
          <cell r="N2113" t="str">
            <v>14 - 40</v>
          </cell>
          <cell r="O2113" t="str">
            <v>Wendy</v>
          </cell>
          <cell r="P2113">
            <v>0</v>
          </cell>
          <cell r="Q2113">
            <v>0</v>
          </cell>
          <cell r="R2113">
            <v>0</v>
          </cell>
          <cell r="T2113">
            <v>40</v>
          </cell>
          <cell r="U2113" t="e">
            <v>#VALUE!</v>
          </cell>
          <cell r="V2113">
            <v>-1350</v>
          </cell>
          <cell r="Y2113">
            <v>18400</v>
          </cell>
        </row>
        <row r="2114">
          <cell r="E2114">
            <v>11790</v>
          </cell>
          <cell r="F2114" t="str">
            <v>a - Entregado</v>
          </cell>
          <cell r="G2114" t="str">
            <v>14 06</v>
          </cell>
          <cell r="H2114">
            <v>41813</v>
          </cell>
          <cell r="I2114" t="str">
            <v>C</v>
          </cell>
          <cell r="J2114" t="str">
            <v>Tomas Lee</v>
          </cell>
          <cell r="K2114">
            <v>0</v>
          </cell>
          <cell r="L2114">
            <v>1</v>
          </cell>
          <cell r="M2114">
            <v>0</v>
          </cell>
          <cell r="N2114">
            <v>26</v>
          </cell>
          <cell r="O2114" t="str">
            <v>Wendy</v>
          </cell>
          <cell r="P2114">
            <v>0</v>
          </cell>
          <cell r="Q2114">
            <v>0</v>
          </cell>
          <cell r="R2114">
            <v>0</v>
          </cell>
          <cell r="T2114">
            <v>26</v>
          </cell>
          <cell r="U2114">
            <v>41822</v>
          </cell>
          <cell r="V2114">
            <v>0</v>
          </cell>
          <cell r="Y2114">
            <v>600</v>
          </cell>
        </row>
        <row r="2115">
          <cell r="E2115">
            <v>11791</v>
          </cell>
          <cell r="F2115" t="str">
            <v>a - Entregado</v>
          </cell>
          <cell r="G2115" t="str">
            <v>14 08</v>
          </cell>
          <cell r="H2115">
            <v>41881</v>
          </cell>
          <cell r="I2115" t="str">
            <v>NC</v>
          </cell>
          <cell r="J2115" t="str">
            <v>Rosy Kim</v>
          </cell>
          <cell r="K2115">
            <v>0</v>
          </cell>
          <cell r="L2115">
            <v>1</v>
          </cell>
          <cell r="M2115">
            <v>0</v>
          </cell>
          <cell r="N2115" t="str">
            <v>14 - 40</v>
          </cell>
          <cell r="O2115" t="str">
            <v>Wendy</v>
          </cell>
          <cell r="P2115">
            <v>0</v>
          </cell>
          <cell r="Q2115">
            <v>0</v>
          </cell>
          <cell r="R2115">
            <v>0</v>
          </cell>
          <cell r="T2115">
            <v>32</v>
          </cell>
          <cell r="U2115" t="e">
            <v>#VALUE!</v>
          </cell>
          <cell r="V2115">
            <v>0</v>
          </cell>
          <cell r="Y2115">
            <v>10000</v>
          </cell>
        </row>
        <row r="2116">
          <cell r="E2116">
            <v>11792</v>
          </cell>
          <cell r="F2116" t="str">
            <v>a - Entregado</v>
          </cell>
          <cell r="G2116" t="str">
            <v>14 09</v>
          </cell>
          <cell r="H2116">
            <v>41883</v>
          </cell>
          <cell r="I2116" t="str">
            <v>C</v>
          </cell>
          <cell r="J2116" t="str">
            <v>Elena Saldiver</v>
          </cell>
          <cell r="K2116">
            <v>0</v>
          </cell>
          <cell r="L2116">
            <v>1</v>
          </cell>
          <cell r="M2116">
            <v>0</v>
          </cell>
          <cell r="N2116">
            <v>32</v>
          </cell>
          <cell r="O2116" t="str">
            <v>Wendy</v>
          </cell>
          <cell r="P2116">
            <v>0</v>
          </cell>
          <cell r="Q2116">
            <v>0</v>
          </cell>
          <cell r="R2116">
            <v>0</v>
          </cell>
          <cell r="T2116">
            <v>28</v>
          </cell>
          <cell r="U2116">
            <v>41864</v>
          </cell>
          <cell r="V2116">
            <v>0</v>
          </cell>
          <cell r="Y2116">
            <v>1800</v>
          </cell>
        </row>
        <row r="2117">
          <cell r="E2117">
            <v>11793</v>
          </cell>
          <cell r="F2117" t="str">
            <v>d - Pendiente</v>
          </cell>
          <cell r="I2117" t="str">
            <v/>
          </cell>
          <cell r="J2117" t="str">
            <v>Paola Bertiz</v>
          </cell>
          <cell r="K2117">
            <v>0</v>
          </cell>
          <cell r="L2117">
            <v>1</v>
          </cell>
          <cell r="M2117">
            <v>0</v>
          </cell>
          <cell r="N2117" t="str">
            <v>14 - 38</v>
          </cell>
          <cell r="O2117" t="str">
            <v>Wendy</v>
          </cell>
          <cell r="P2117">
            <v>0</v>
          </cell>
          <cell r="Q2117">
            <v>0</v>
          </cell>
          <cell r="R2117">
            <v>0</v>
          </cell>
          <cell r="T2117">
            <v>32</v>
          </cell>
          <cell r="U2117" t="e">
            <v>#VALUE!</v>
          </cell>
          <cell r="V2117">
            <v>0</v>
          </cell>
          <cell r="Y2117">
            <v>12500</v>
          </cell>
        </row>
        <row r="2118">
          <cell r="E2118">
            <v>11794</v>
          </cell>
          <cell r="F2118" t="str">
            <v>a - Entregado</v>
          </cell>
          <cell r="G2118" t="str">
            <v>14 08</v>
          </cell>
          <cell r="H2118">
            <v>41873</v>
          </cell>
          <cell r="I2118" t="str">
            <v>C</v>
          </cell>
          <cell r="J2118" t="str">
            <v>Marcelo Tasat</v>
          </cell>
          <cell r="K2118">
            <v>-1701</v>
          </cell>
          <cell r="L2118">
            <v>1.1700999999999999</v>
          </cell>
          <cell r="M2118">
            <v>0</v>
          </cell>
          <cell r="N2118">
            <v>32</v>
          </cell>
          <cell r="O2118" t="str">
            <v>Wendy</v>
          </cell>
          <cell r="P2118">
            <v>0</v>
          </cell>
          <cell r="Q2118">
            <v>0</v>
          </cell>
          <cell r="R2118">
            <v>0</v>
          </cell>
          <cell r="T2118">
            <v>28</v>
          </cell>
          <cell r="U2118">
            <v>41864</v>
          </cell>
          <cell r="V2118">
            <v>0</v>
          </cell>
          <cell r="Y2118">
            <v>10000</v>
          </cell>
        </row>
        <row r="2119">
          <cell r="E2119">
            <v>11795</v>
          </cell>
          <cell r="F2119" t="str">
            <v>h - Anulado</v>
          </cell>
          <cell r="G2119" t="str">
            <v>14 08</v>
          </cell>
          <cell r="I2119" t="str">
            <v>Anulado</v>
          </cell>
          <cell r="J2119" t="str">
            <v>ANULADO  Marcelo Tasat</v>
          </cell>
          <cell r="K2119">
            <v>0</v>
          </cell>
          <cell r="L2119">
            <v>0</v>
          </cell>
          <cell r="M2119">
            <v>0</v>
          </cell>
          <cell r="N2119">
            <v>39</v>
          </cell>
          <cell r="O2119" t="str">
            <v>Wendy</v>
          </cell>
          <cell r="P2119">
            <v>0</v>
          </cell>
          <cell r="Q2119">
            <v>0</v>
          </cell>
          <cell r="R2119">
            <v>0</v>
          </cell>
          <cell r="T2119">
            <v>39</v>
          </cell>
          <cell r="U2119">
            <v>41913</v>
          </cell>
          <cell r="V2119">
            <v>0</v>
          </cell>
          <cell r="Y2119">
            <v>0</v>
          </cell>
        </row>
        <row r="2120">
          <cell r="E2120">
            <v>11796</v>
          </cell>
          <cell r="F2120" t="str">
            <v>a - Entregado</v>
          </cell>
          <cell r="G2120" t="str">
            <v>14 09</v>
          </cell>
          <cell r="H2120">
            <v>41885</v>
          </cell>
          <cell r="I2120" t="str">
            <v>NC</v>
          </cell>
          <cell r="J2120" t="str">
            <v>Mariana Rozanski</v>
          </cell>
          <cell r="K2120">
            <v>0</v>
          </cell>
          <cell r="L2120">
            <v>1</v>
          </cell>
          <cell r="M2120">
            <v>0</v>
          </cell>
          <cell r="N2120">
            <v>33</v>
          </cell>
          <cell r="O2120" t="str">
            <v>Wendy</v>
          </cell>
          <cell r="P2120">
            <v>0</v>
          </cell>
          <cell r="Q2120">
            <v>0</v>
          </cell>
          <cell r="R2120">
            <v>0</v>
          </cell>
          <cell r="T2120">
            <v>33</v>
          </cell>
          <cell r="U2120">
            <v>41871</v>
          </cell>
          <cell r="V2120">
            <v>0</v>
          </cell>
          <cell r="Y2120">
            <v>29800</v>
          </cell>
        </row>
        <row r="2121">
          <cell r="E2121">
            <v>11797</v>
          </cell>
          <cell r="F2121" t="str">
            <v>a - Entregado</v>
          </cell>
          <cell r="G2121" t="str">
            <v>14 07</v>
          </cell>
          <cell r="H2121">
            <v>41851</v>
          </cell>
          <cell r="I2121" t="str">
            <v>C</v>
          </cell>
          <cell r="J2121" t="str">
            <v>Lucila Esponda</v>
          </cell>
          <cell r="K2121">
            <v>600</v>
          </cell>
          <cell r="L2121">
            <v>0.83783783783783783</v>
          </cell>
          <cell r="M2121">
            <v>0</v>
          </cell>
          <cell r="N2121">
            <v>32</v>
          </cell>
          <cell r="O2121" t="str">
            <v>Wendy</v>
          </cell>
          <cell r="P2121">
            <v>0</v>
          </cell>
          <cell r="Q2121">
            <v>0</v>
          </cell>
          <cell r="R2121">
            <v>0</v>
          </cell>
          <cell r="T2121">
            <v>28</v>
          </cell>
          <cell r="U2121">
            <v>41864</v>
          </cell>
          <cell r="V2121">
            <v>0</v>
          </cell>
          <cell r="Y2121">
            <v>3700</v>
          </cell>
        </row>
        <row r="2122">
          <cell r="E2122">
            <v>11798</v>
          </cell>
          <cell r="F2122" t="str">
            <v>d - Pendiente</v>
          </cell>
          <cell r="I2122" t="str">
            <v/>
          </cell>
          <cell r="J2122" t="str">
            <v>Mariana Bellini</v>
          </cell>
          <cell r="K2122">
            <v>39450</v>
          </cell>
          <cell r="L2122">
            <v>1.2515644555694618E-2</v>
          </cell>
          <cell r="M2122">
            <v>0</v>
          </cell>
          <cell r="N2122" t="str">
            <v>14 - 40</v>
          </cell>
          <cell r="O2122" t="str">
            <v>Wendy</v>
          </cell>
          <cell r="P2122">
            <v>0</v>
          </cell>
          <cell r="Q2122">
            <v>0</v>
          </cell>
          <cell r="R2122">
            <v>0</v>
          </cell>
          <cell r="T2122">
            <v>35</v>
          </cell>
          <cell r="U2122" t="e">
            <v>#VALUE!</v>
          </cell>
          <cell r="V2122">
            <v>39450</v>
          </cell>
          <cell r="Y2122">
            <v>39950</v>
          </cell>
        </row>
        <row r="2123">
          <cell r="E2123">
            <v>11799</v>
          </cell>
          <cell r="F2123" t="str">
            <v>a - Entregado</v>
          </cell>
          <cell r="G2123" t="str">
            <v>14 07</v>
          </cell>
          <cell r="H2123">
            <v>41843</v>
          </cell>
          <cell r="I2123" t="str">
            <v>C</v>
          </cell>
          <cell r="J2123" t="str">
            <v>Gabriela Unrein</v>
          </cell>
          <cell r="K2123">
            <v>0</v>
          </cell>
          <cell r="L2123">
            <v>1</v>
          </cell>
          <cell r="M2123">
            <v>0</v>
          </cell>
          <cell r="N2123">
            <v>28</v>
          </cell>
          <cell r="O2123" t="str">
            <v>Wendy</v>
          </cell>
          <cell r="P2123">
            <v>0</v>
          </cell>
          <cell r="Q2123">
            <v>0</v>
          </cell>
          <cell r="R2123">
            <v>0</v>
          </cell>
          <cell r="T2123">
            <v>28</v>
          </cell>
          <cell r="U2123">
            <v>41836</v>
          </cell>
          <cell r="V2123">
            <v>0</v>
          </cell>
          <cell r="Y2123">
            <v>60900</v>
          </cell>
        </row>
        <row r="2124">
          <cell r="E2124">
            <v>11800</v>
          </cell>
          <cell r="F2124" t="str">
            <v>a - Entregado</v>
          </cell>
          <cell r="G2124" t="str">
            <v>14 08</v>
          </cell>
          <cell r="H2124">
            <v>41869</v>
          </cell>
          <cell r="I2124" t="str">
            <v>NC</v>
          </cell>
          <cell r="J2124" t="str">
            <v>Paola Koroluk</v>
          </cell>
          <cell r="K2124">
            <v>0</v>
          </cell>
          <cell r="L2124">
            <v>1</v>
          </cell>
          <cell r="M2124">
            <v>0</v>
          </cell>
          <cell r="N2124">
            <v>33</v>
          </cell>
          <cell r="O2124" t="str">
            <v>Wendy</v>
          </cell>
          <cell r="P2124">
            <v>0</v>
          </cell>
          <cell r="Q2124">
            <v>0</v>
          </cell>
          <cell r="R2124">
            <v>0</v>
          </cell>
          <cell r="T2124">
            <v>28</v>
          </cell>
          <cell r="U2124">
            <v>41871</v>
          </cell>
          <cell r="V2124">
            <v>0</v>
          </cell>
          <cell r="Y2124">
            <v>12500</v>
          </cell>
        </row>
        <row r="2125">
          <cell r="E2125">
            <v>11801</v>
          </cell>
          <cell r="F2125" t="str">
            <v>d - Pendiente</v>
          </cell>
          <cell r="I2125" t="str">
            <v/>
          </cell>
          <cell r="J2125" t="str">
            <v>Raquel de la Mata</v>
          </cell>
          <cell r="K2125">
            <v>40000</v>
          </cell>
          <cell r="L2125">
            <v>0.5</v>
          </cell>
          <cell r="M2125">
            <v>0</v>
          </cell>
          <cell r="N2125" t="str">
            <v>14 - 38</v>
          </cell>
          <cell r="O2125" t="str">
            <v>Wendy</v>
          </cell>
          <cell r="P2125">
            <v>0</v>
          </cell>
          <cell r="Q2125">
            <v>0</v>
          </cell>
          <cell r="R2125">
            <v>0</v>
          </cell>
          <cell r="T2125">
            <v>35</v>
          </cell>
          <cell r="U2125" t="e">
            <v>#VALUE!</v>
          </cell>
          <cell r="V2125">
            <v>40000</v>
          </cell>
          <cell r="Y2125">
            <v>80000</v>
          </cell>
        </row>
        <row r="2126">
          <cell r="E2126">
            <v>11802</v>
          </cell>
          <cell r="F2126" t="str">
            <v>h - Anulado</v>
          </cell>
          <cell r="G2126" t="str">
            <v>14 07</v>
          </cell>
          <cell r="I2126" t="str">
            <v>Anulado</v>
          </cell>
          <cell r="J2126" t="str">
            <v>ANULADO Daniel Galiussi</v>
          </cell>
          <cell r="K2126">
            <v>0</v>
          </cell>
          <cell r="L2126">
            <v>0</v>
          </cell>
          <cell r="M2126">
            <v>0</v>
          </cell>
          <cell r="N2126">
            <v>27</v>
          </cell>
          <cell r="O2126" t="str">
            <v>Wendy</v>
          </cell>
          <cell r="P2126">
            <v>0</v>
          </cell>
          <cell r="Q2126">
            <v>0</v>
          </cell>
          <cell r="R2126">
            <v>0</v>
          </cell>
          <cell r="T2126">
            <v>27</v>
          </cell>
          <cell r="U2126">
            <v>41829</v>
          </cell>
          <cell r="V2126">
            <v>0</v>
          </cell>
          <cell r="Y2126">
            <v>0</v>
          </cell>
        </row>
        <row r="2127">
          <cell r="E2127">
            <v>11803</v>
          </cell>
          <cell r="F2127" t="str">
            <v>a - Entregado</v>
          </cell>
          <cell r="G2127" t="str">
            <v>14 09</v>
          </cell>
          <cell r="H2127">
            <v>41885</v>
          </cell>
          <cell r="I2127" t="str">
            <v>C</v>
          </cell>
          <cell r="J2127" t="str">
            <v>Maria Delacroix</v>
          </cell>
          <cell r="K2127">
            <v>0</v>
          </cell>
          <cell r="L2127">
            <v>1</v>
          </cell>
          <cell r="M2127">
            <v>0</v>
          </cell>
          <cell r="N2127">
            <v>33</v>
          </cell>
          <cell r="O2127" t="str">
            <v>Wendy</v>
          </cell>
          <cell r="P2127">
            <v>0</v>
          </cell>
          <cell r="Q2127">
            <v>0</v>
          </cell>
          <cell r="R2127">
            <v>0</v>
          </cell>
          <cell r="T2127">
            <v>33</v>
          </cell>
          <cell r="U2127">
            <v>41871</v>
          </cell>
          <cell r="V2127">
            <v>0</v>
          </cell>
          <cell r="Y2127">
            <v>25900</v>
          </cell>
        </row>
        <row r="2128">
          <cell r="E2128">
            <v>11804</v>
          </cell>
          <cell r="F2128" t="str">
            <v>a - Entregado</v>
          </cell>
          <cell r="G2128" t="str">
            <v>14 07</v>
          </cell>
          <cell r="H2128">
            <v>41843</v>
          </cell>
          <cell r="I2128" t="str">
            <v>C</v>
          </cell>
          <cell r="J2128" t="str">
            <v>Alejandra Armiento</v>
          </cell>
          <cell r="K2128">
            <v>100</v>
          </cell>
          <cell r="L2128">
            <v>0.99242424242424243</v>
          </cell>
          <cell r="M2128">
            <v>0</v>
          </cell>
          <cell r="N2128">
            <v>29</v>
          </cell>
          <cell r="O2128" t="str">
            <v>Wendy</v>
          </cell>
          <cell r="P2128">
            <v>0</v>
          </cell>
          <cell r="Q2128">
            <v>0</v>
          </cell>
          <cell r="R2128">
            <v>0</v>
          </cell>
          <cell r="T2128">
            <v>29</v>
          </cell>
          <cell r="U2128">
            <v>41843</v>
          </cell>
          <cell r="V2128">
            <v>0</v>
          </cell>
          <cell r="Y2128">
            <v>13200</v>
          </cell>
        </row>
        <row r="2129">
          <cell r="E2129">
            <v>11805</v>
          </cell>
          <cell r="F2129" t="str">
            <v>a - Entregado</v>
          </cell>
          <cell r="G2129" t="str">
            <v>14 09</v>
          </cell>
          <cell r="H2129">
            <v>41883</v>
          </cell>
          <cell r="I2129" t="str">
            <v>C</v>
          </cell>
          <cell r="J2129" t="str">
            <v>Cristian de Jesus</v>
          </cell>
          <cell r="K2129">
            <v>-200</v>
          </cell>
          <cell r="L2129">
            <v>1.0540540540540539</v>
          </cell>
          <cell r="M2129">
            <v>0</v>
          </cell>
          <cell r="N2129">
            <v>31</v>
          </cell>
          <cell r="O2129" t="str">
            <v>Wendy</v>
          </cell>
          <cell r="P2129">
            <v>0</v>
          </cell>
          <cell r="Q2129">
            <v>0</v>
          </cell>
          <cell r="R2129">
            <v>0</v>
          </cell>
          <cell r="T2129">
            <v>31</v>
          </cell>
          <cell r="U2129">
            <v>41857</v>
          </cell>
          <cell r="V2129">
            <v>0</v>
          </cell>
          <cell r="Y2129">
            <v>3700</v>
          </cell>
        </row>
        <row r="2130">
          <cell r="E2130">
            <v>11806</v>
          </cell>
          <cell r="F2130" t="str">
            <v>a - Entregado</v>
          </cell>
          <cell r="G2130" t="str">
            <v>14 08</v>
          </cell>
          <cell r="H2130">
            <v>41857</v>
          </cell>
          <cell r="I2130" t="str">
            <v>NC</v>
          </cell>
          <cell r="J2130" t="str">
            <v>Diego Saul</v>
          </cell>
          <cell r="K2130">
            <v>0</v>
          </cell>
          <cell r="L2130">
            <v>1</v>
          </cell>
          <cell r="M2130">
            <v>0</v>
          </cell>
          <cell r="N2130">
            <v>34</v>
          </cell>
          <cell r="O2130" t="str">
            <v>Wendy</v>
          </cell>
          <cell r="P2130">
            <v>0</v>
          </cell>
          <cell r="Q2130">
            <v>0</v>
          </cell>
          <cell r="R2130">
            <v>0</v>
          </cell>
          <cell r="T2130">
            <v>30</v>
          </cell>
          <cell r="U2130">
            <v>41878</v>
          </cell>
          <cell r="V2130">
            <v>0</v>
          </cell>
          <cell r="Y2130">
            <v>23300</v>
          </cell>
        </row>
        <row r="2131">
          <cell r="E2131">
            <v>11807</v>
          </cell>
          <cell r="F2131" t="str">
            <v>a - Entregado</v>
          </cell>
          <cell r="G2131" t="str">
            <v>14 07</v>
          </cell>
          <cell r="H2131">
            <v>41822</v>
          </cell>
          <cell r="I2131" t="str">
            <v>&lt;30</v>
          </cell>
          <cell r="J2131" t="str">
            <v>Alexandra Britto</v>
          </cell>
          <cell r="K2131">
            <v>0</v>
          </cell>
          <cell r="L2131">
            <v>1</v>
          </cell>
          <cell r="M2131">
            <v>0</v>
          </cell>
          <cell r="N2131">
            <v>27</v>
          </cell>
          <cell r="O2131" t="str">
            <v>Wendy</v>
          </cell>
          <cell r="P2131">
            <v>0</v>
          </cell>
          <cell r="Q2131">
            <v>0</v>
          </cell>
          <cell r="R2131">
            <v>0</v>
          </cell>
          <cell r="T2131">
            <v>27</v>
          </cell>
          <cell r="U2131">
            <v>41829</v>
          </cell>
          <cell r="V2131">
            <v>0</v>
          </cell>
          <cell r="Y2131">
            <v>30000</v>
          </cell>
        </row>
        <row r="2132">
          <cell r="E2132">
            <v>11808</v>
          </cell>
          <cell r="F2132" t="str">
            <v>a - Entregado</v>
          </cell>
          <cell r="G2132" t="str">
            <v>14 09</v>
          </cell>
          <cell r="H2132">
            <v>41883</v>
          </cell>
          <cell r="I2132" t="str">
            <v>C</v>
          </cell>
          <cell r="J2132" t="str">
            <v>Cecilia Irurzun</v>
          </cell>
          <cell r="K2132">
            <v>0</v>
          </cell>
          <cell r="L2132">
            <v>1</v>
          </cell>
          <cell r="M2132">
            <v>0</v>
          </cell>
          <cell r="N2132" t="str">
            <v>14 - 40</v>
          </cell>
          <cell r="O2132" t="str">
            <v>Wendy</v>
          </cell>
          <cell r="P2132">
            <v>0</v>
          </cell>
          <cell r="Q2132">
            <v>0</v>
          </cell>
          <cell r="R2132">
            <v>0</v>
          </cell>
          <cell r="T2132">
            <v>31</v>
          </cell>
          <cell r="U2132" t="e">
            <v>#VALUE!</v>
          </cell>
          <cell r="V2132">
            <v>0</v>
          </cell>
          <cell r="Y2132">
            <v>25300</v>
          </cell>
        </row>
        <row r="2133">
          <cell r="E2133">
            <v>11809</v>
          </cell>
          <cell r="F2133" t="str">
            <v>a - Entregado</v>
          </cell>
          <cell r="G2133" t="str">
            <v>14 07</v>
          </cell>
          <cell r="H2133">
            <v>41845</v>
          </cell>
          <cell r="I2133" t="str">
            <v>C</v>
          </cell>
          <cell r="J2133" t="str">
            <v>Alejandro Montero</v>
          </cell>
          <cell r="K2133">
            <v>0</v>
          </cell>
          <cell r="L2133">
            <v>1</v>
          </cell>
          <cell r="M2133">
            <v>0</v>
          </cell>
          <cell r="N2133">
            <v>29</v>
          </cell>
          <cell r="O2133" t="str">
            <v>Wendy</v>
          </cell>
          <cell r="P2133">
            <v>0</v>
          </cell>
          <cell r="Q2133">
            <v>0</v>
          </cell>
          <cell r="R2133">
            <v>0</v>
          </cell>
          <cell r="T2133">
            <v>29</v>
          </cell>
          <cell r="U2133">
            <v>41843</v>
          </cell>
          <cell r="V2133">
            <v>0</v>
          </cell>
          <cell r="Y2133">
            <v>20500</v>
          </cell>
        </row>
        <row r="2134">
          <cell r="E2134">
            <v>11810</v>
          </cell>
          <cell r="F2134" t="str">
            <v>d - Pendiente</v>
          </cell>
          <cell r="I2134" t="str">
            <v/>
          </cell>
          <cell r="J2134" t="str">
            <v>Enrique Palacios</v>
          </cell>
          <cell r="K2134">
            <v>0</v>
          </cell>
          <cell r="L2134">
            <v>1</v>
          </cell>
          <cell r="M2134">
            <v>0</v>
          </cell>
          <cell r="N2134" t="str">
            <v>14 - 37</v>
          </cell>
          <cell r="O2134" t="str">
            <v>Wendy</v>
          </cell>
          <cell r="P2134">
            <v>0</v>
          </cell>
          <cell r="Q2134">
            <v>0</v>
          </cell>
          <cell r="R2134">
            <v>0</v>
          </cell>
          <cell r="T2134">
            <v>29</v>
          </cell>
          <cell r="U2134" t="e">
            <v>#VALUE!</v>
          </cell>
          <cell r="V2134">
            <v>0</v>
          </cell>
          <cell r="Y2134">
            <v>3300</v>
          </cell>
        </row>
        <row r="2135">
          <cell r="E2135">
            <v>11811</v>
          </cell>
          <cell r="F2135" t="str">
            <v>h - Anulado</v>
          </cell>
          <cell r="G2135" t="str">
            <v>14 08</v>
          </cell>
          <cell r="I2135" t="str">
            <v>Anulado</v>
          </cell>
          <cell r="J2135" t="str">
            <v>ANULADO Natalia Domeneghini</v>
          </cell>
          <cell r="K2135">
            <v>48900</v>
          </cell>
          <cell r="L2135">
            <v>2.0408163265306124E-3</v>
          </cell>
          <cell r="M2135">
            <v>0</v>
          </cell>
          <cell r="N2135">
            <v>35</v>
          </cell>
          <cell r="O2135" t="str">
            <v>Wendy</v>
          </cell>
          <cell r="P2135">
            <v>0</v>
          </cell>
          <cell r="Q2135">
            <v>0</v>
          </cell>
          <cell r="R2135">
            <v>0</v>
          </cell>
          <cell r="T2135">
            <v>35</v>
          </cell>
          <cell r="U2135">
            <v>41885</v>
          </cell>
          <cell r="V2135">
            <v>0</v>
          </cell>
          <cell r="Y2135">
            <v>49000</v>
          </cell>
        </row>
        <row r="2136">
          <cell r="E2136">
            <v>11812</v>
          </cell>
          <cell r="F2136" t="str">
            <v>h - Anulado</v>
          </cell>
          <cell r="G2136" t="str">
            <v>14 08</v>
          </cell>
          <cell r="I2136" t="str">
            <v>Anulado</v>
          </cell>
          <cell r="J2136" t="str">
            <v>ANULADO Ariel David</v>
          </cell>
          <cell r="K2136">
            <v>-100</v>
          </cell>
          <cell r="L2136">
            <v>0</v>
          </cell>
          <cell r="M2136">
            <v>0</v>
          </cell>
          <cell r="N2136">
            <v>35</v>
          </cell>
          <cell r="O2136" t="str">
            <v>Wendy</v>
          </cell>
          <cell r="P2136">
            <v>0</v>
          </cell>
          <cell r="Q2136">
            <v>0</v>
          </cell>
          <cell r="R2136">
            <v>0</v>
          </cell>
          <cell r="T2136">
            <v>35</v>
          </cell>
          <cell r="U2136">
            <v>41885</v>
          </cell>
          <cell r="V2136">
            <v>0</v>
          </cell>
          <cell r="Y2136">
            <v>0</v>
          </cell>
        </row>
        <row r="2137">
          <cell r="E2137">
            <v>11813</v>
          </cell>
          <cell r="F2137" t="str">
            <v>a - Entregado</v>
          </cell>
          <cell r="G2137" t="str">
            <v>14 08</v>
          </cell>
          <cell r="H2137">
            <v>41869</v>
          </cell>
          <cell r="I2137" t="str">
            <v>C</v>
          </cell>
          <cell r="J2137" t="str">
            <v>Carlos Torres</v>
          </cell>
          <cell r="K2137">
            <v>0</v>
          </cell>
          <cell r="L2137">
            <v>1</v>
          </cell>
          <cell r="M2137">
            <v>0</v>
          </cell>
          <cell r="N2137">
            <v>33</v>
          </cell>
          <cell r="O2137" t="str">
            <v>Wendy</v>
          </cell>
          <cell r="P2137">
            <v>0</v>
          </cell>
          <cell r="Q2137">
            <v>0</v>
          </cell>
          <cell r="R2137">
            <v>0</v>
          </cell>
          <cell r="T2137">
            <v>31</v>
          </cell>
          <cell r="U2137">
            <v>41871</v>
          </cell>
          <cell r="V2137">
            <v>0</v>
          </cell>
          <cell r="Y2137">
            <v>25000</v>
          </cell>
        </row>
        <row r="2138">
          <cell r="E2138">
            <v>11814</v>
          </cell>
          <cell r="F2138" t="str">
            <v>d - Pendiente</v>
          </cell>
          <cell r="I2138" t="str">
            <v/>
          </cell>
          <cell r="J2138" t="str">
            <v>Yael Groisman</v>
          </cell>
          <cell r="K2138">
            <v>11500</v>
          </cell>
          <cell r="L2138">
            <v>0.34285714285714286</v>
          </cell>
          <cell r="M2138">
            <v>0</v>
          </cell>
          <cell r="N2138" t="str">
            <v>14 - 38</v>
          </cell>
          <cell r="O2138" t="str">
            <v>Wendy</v>
          </cell>
          <cell r="P2138">
            <v>0</v>
          </cell>
          <cell r="Q2138">
            <v>0</v>
          </cell>
          <cell r="R2138">
            <v>0</v>
          </cell>
          <cell r="T2138">
            <v>33</v>
          </cell>
          <cell r="U2138" t="e">
            <v>#VALUE!</v>
          </cell>
          <cell r="V2138">
            <v>11500</v>
          </cell>
          <cell r="Y2138">
            <v>17500</v>
          </cell>
        </row>
        <row r="2139">
          <cell r="E2139">
            <v>11815</v>
          </cell>
          <cell r="F2139" t="str">
            <v>h - Anulado</v>
          </cell>
          <cell r="G2139" t="str">
            <v>14 07</v>
          </cell>
          <cell r="I2139" t="str">
            <v>Anulado</v>
          </cell>
          <cell r="J2139" t="str">
            <v>ANULADO jeam pierre lasala</v>
          </cell>
          <cell r="K2139">
            <v>-200</v>
          </cell>
          <cell r="L2139">
            <v>0</v>
          </cell>
          <cell r="M2139">
            <v>0</v>
          </cell>
          <cell r="N2139">
            <v>27</v>
          </cell>
          <cell r="O2139" t="str">
            <v>Wendy</v>
          </cell>
          <cell r="P2139">
            <v>0</v>
          </cell>
          <cell r="Q2139">
            <v>0</v>
          </cell>
          <cell r="R2139">
            <v>0</v>
          </cell>
          <cell r="T2139">
            <v>27</v>
          </cell>
          <cell r="U2139">
            <v>41829</v>
          </cell>
          <cell r="V2139">
            <v>0</v>
          </cell>
          <cell r="Y2139">
            <v>0</v>
          </cell>
        </row>
        <row r="2140">
          <cell r="E2140">
            <v>11816</v>
          </cell>
          <cell r="F2140" t="str">
            <v>h - Anulado</v>
          </cell>
          <cell r="G2140" t="str">
            <v>14 07</v>
          </cell>
          <cell r="I2140" t="str">
            <v>Anulado</v>
          </cell>
          <cell r="J2140" t="str">
            <v>ANULADO rocio echague</v>
          </cell>
          <cell r="K2140">
            <v>0</v>
          </cell>
          <cell r="L2140">
            <v>0</v>
          </cell>
          <cell r="M2140">
            <v>0</v>
          </cell>
          <cell r="N2140">
            <v>27</v>
          </cell>
          <cell r="O2140" t="str">
            <v>Wendy</v>
          </cell>
          <cell r="P2140">
            <v>0</v>
          </cell>
          <cell r="Q2140">
            <v>0</v>
          </cell>
          <cell r="R2140">
            <v>0</v>
          </cell>
          <cell r="T2140">
            <v>27</v>
          </cell>
          <cell r="U2140">
            <v>41829</v>
          </cell>
          <cell r="V2140">
            <v>0</v>
          </cell>
          <cell r="Y2140">
            <v>0</v>
          </cell>
        </row>
        <row r="2141">
          <cell r="E2141">
            <v>11817</v>
          </cell>
          <cell r="F2141" t="str">
            <v>a - Entregado</v>
          </cell>
          <cell r="G2141" t="str">
            <v>14 07</v>
          </cell>
          <cell r="H2141">
            <v>41832</v>
          </cell>
          <cell r="I2141" t="str">
            <v>C</v>
          </cell>
          <cell r="J2141" t="str">
            <v>nn</v>
          </cell>
          <cell r="K2141">
            <v>0</v>
          </cell>
          <cell r="L2141">
            <v>1</v>
          </cell>
          <cell r="M2141">
            <v>0</v>
          </cell>
          <cell r="N2141">
            <v>27</v>
          </cell>
          <cell r="O2141" t="str">
            <v>Wendy</v>
          </cell>
          <cell r="P2141">
            <v>0</v>
          </cell>
          <cell r="Q2141">
            <v>0</v>
          </cell>
          <cell r="R2141">
            <v>0</v>
          </cell>
          <cell r="T2141">
            <v>27</v>
          </cell>
          <cell r="U2141">
            <v>41829</v>
          </cell>
          <cell r="V2141">
            <v>0</v>
          </cell>
          <cell r="Y2141">
            <v>600</v>
          </cell>
        </row>
        <row r="2142">
          <cell r="E2142">
            <v>11818</v>
          </cell>
          <cell r="F2142" t="str">
            <v>a - Entregado</v>
          </cell>
          <cell r="G2142" t="str">
            <v>14 08</v>
          </cell>
          <cell r="H2142">
            <v>41857</v>
          </cell>
          <cell r="I2142" t="str">
            <v>C</v>
          </cell>
          <cell r="J2142" t="str">
            <v>Malva Lolo</v>
          </cell>
          <cell r="K2142">
            <v>500</v>
          </cell>
          <cell r="L2142">
            <v>0</v>
          </cell>
          <cell r="M2142">
            <v>0</v>
          </cell>
          <cell r="N2142">
            <v>32</v>
          </cell>
          <cell r="O2142" t="str">
            <v>Wendy</v>
          </cell>
          <cell r="P2142">
            <v>0</v>
          </cell>
          <cell r="Q2142">
            <v>0</v>
          </cell>
          <cell r="R2142">
            <v>0</v>
          </cell>
          <cell r="T2142">
            <v>30</v>
          </cell>
          <cell r="U2142">
            <v>41864</v>
          </cell>
          <cell r="V2142">
            <v>0</v>
          </cell>
          <cell r="Y2142">
            <v>500</v>
          </cell>
        </row>
        <row r="2143">
          <cell r="E2143">
            <v>11819</v>
          </cell>
          <cell r="F2143" t="str">
            <v>a - Entregado</v>
          </cell>
          <cell r="G2143" t="str">
            <v>14 08</v>
          </cell>
          <cell r="H2143">
            <v>41871</v>
          </cell>
          <cell r="I2143" t="str">
            <v>NC</v>
          </cell>
          <cell r="J2143" t="str">
            <v>Eduardo del vincenti</v>
          </cell>
          <cell r="K2143">
            <v>0</v>
          </cell>
          <cell r="L2143">
            <v>1</v>
          </cell>
          <cell r="M2143">
            <v>0</v>
          </cell>
          <cell r="N2143">
            <v>31</v>
          </cell>
          <cell r="O2143" t="str">
            <v>Wendy</v>
          </cell>
          <cell r="P2143">
            <v>0</v>
          </cell>
          <cell r="Q2143">
            <v>0</v>
          </cell>
          <cell r="R2143">
            <v>0</v>
          </cell>
          <cell r="T2143">
            <v>31</v>
          </cell>
          <cell r="U2143">
            <v>41857</v>
          </cell>
          <cell r="V2143">
            <v>0</v>
          </cell>
          <cell r="Y2143">
            <v>19700</v>
          </cell>
        </row>
        <row r="2144">
          <cell r="E2144">
            <v>11820</v>
          </cell>
          <cell r="F2144" t="str">
            <v>d - Pendiente</v>
          </cell>
          <cell r="I2144" t="str">
            <v/>
          </cell>
          <cell r="J2144" t="str">
            <v>Guadalupe quintela</v>
          </cell>
          <cell r="K2144">
            <v>12600</v>
          </cell>
          <cell r="L2144">
            <v>0.20754716981132076</v>
          </cell>
          <cell r="M2144">
            <v>0</v>
          </cell>
          <cell r="N2144" t="str">
            <v>14 - 39</v>
          </cell>
          <cell r="O2144" t="str">
            <v>Wendy</v>
          </cell>
          <cell r="P2144">
            <v>0</v>
          </cell>
          <cell r="Q2144">
            <v>0</v>
          </cell>
          <cell r="R2144">
            <v>0</v>
          </cell>
          <cell r="T2144">
            <v>31</v>
          </cell>
          <cell r="U2144" t="e">
            <v>#VALUE!</v>
          </cell>
          <cell r="V2144">
            <v>12600</v>
          </cell>
          <cell r="Y2144">
            <v>15900</v>
          </cell>
        </row>
        <row r="2145">
          <cell r="E2145">
            <v>11821</v>
          </cell>
          <cell r="F2145" t="str">
            <v>a - Entregado</v>
          </cell>
          <cell r="G2145" t="str">
            <v>14 07</v>
          </cell>
          <cell r="H2145">
            <v>41830</v>
          </cell>
          <cell r="I2145" t="str">
            <v>C</v>
          </cell>
          <cell r="J2145" t="str">
            <v>Paula Fasani</v>
          </cell>
          <cell r="K2145">
            <v>0</v>
          </cell>
          <cell r="L2145">
            <v>1</v>
          </cell>
          <cell r="M2145">
            <v>0</v>
          </cell>
          <cell r="N2145">
            <v>27</v>
          </cell>
          <cell r="O2145" t="str">
            <v>Wendy</v>
          </cell>
          <cell r="P2145">
            <v>0</v>
          </cell>
          <cell r="Q2145">
            <v>0</v>
          </cell>
          <cell r="R2145">
            <v>0</v>
          </cell>
          <cell r="T2145">
            <v>27</v>
          </cell>
          <cell r="U2145">
            <v>41829</v>
          </cell>
          <cell r="V2145">
            <v>0</v>
          </cell>
          <cell r="Y2145">
            <v>700</v>
          </cell>
        </row>
        <row r="2146">
          <cell r="E2146">
            <v>11822</v>
          </cell>
          <cell r="F2146" t="str">
            <v>a - Entregado</v>
          </cell>
          <cell r="G2146" t="str">
            <v>14 08</v>
          </cell>
          <cell r="H2146">
            <v>41866</v>
          </cell>
          <cell r="I2146" t="str">
            <v>C</v>
          </cell>
          <cell r="J2146" t="str">
            <v>Romina Tajtelbaum</v>
          </cell>
          <cell r="K2146">
            <v>0</v>
          </cell>
          <cell r="L2146">
            <v>1</v>
          </cell>
          <cell r="M2146">
            <v>0</v>
          </cell>
          <cell r="N2146">
            <v>33</v>
          </cell>
          <cell r="O2146" t="str">
            <v>Wendy</v>
          </cell>
          <cell r="P2146">
            <v>0</v>
          </cell>
          <cell r="Q2146">
            <v>0</v>
          </cell>
          <cell r="R2146">
            <v>0</v>
          </cell>
          <cell r="T2146">
            <v>33</v>
          </cell>
          <cell r="U2146">
            <v>41871</v>
          </cell>
          <cell r="V2146">
            <v>0</v>
          </cell>
          <cell r="Y2146">
            <v>16000</v>
          </cell>
        </row>
        <row r="2147">
          <cell r="E2147">
            <v>11823</v>
          </cell>
          <cell r="F2147" t="str">
            <v>a - Entregado</v>
          </cell>
          <cell r="G2147" t="str">
            <v>14 08</v>
          </cell>
          <cell r="H2147">
            <v>41861</v>
          </cell>
          <cell r="I2147" t="str">
            <v>C</v>
          </cell>
          <cell r="J2147" t="str">
            <v>Laura Flink</v>
          </cell>
          <cell r="K2147">
            <v>0</v>
          </cell>
          <cell r="L2147">
            <v>1</v>
          </cell>
          <cell r="M2147">
            <v>0</v>
          </cell>
          <cell r="N2147">
            <v>32</v>
          </cell>
          <cell r="O2147" t="str">
            <v>Wendy</v>
          </cell>
          <cell r="P2147">
            <v>0</v>
          </cell>
          <cell r="Q2147">
            <v>0</v>
          </cell>
          <cell r="R2147">
            <v>0</v>
          </cell>
          <cell r="T2147">
            <v>32</v>
          </cell>
          <cell r="U2147">
            <v>41864</v>
          </cell>
          <cell r="V2147">
            <v>0</v>
          </cell>
          <cell r="Y2147">
            <v>13300</v>
          </cell>
        </row>
        <row r="2148">
          <cell r="E2148">
            <v>11824</v>
          </cell>
          <cell r="F2148" t="str">
            <v>a - Entregado</v>
          </cell>
          <cell r="G2148" t="str">
            <v>14 08</v>
          </cell>
          <cell r="H2148">
            <v>41881</v>
          </cell>
          <cell r="I2148" t="str">
            <v>C</v>
          </cell>
          <cell r="J2148" t="str">
            <v>Solana Roffe</v>
          </cell>
          <cell r="K2148">
            <v>0</v>
          </cell>
          <cell r="L2148">
            <v>1</v>
          </cell>
          <cell r="M2148">
            <v>0</v>
          </cell>
          <cell r="N2148" t="str">
            <v>14 - 38</v>
          </cell>
          <cell r="O2148" t="str">
            <v>Wendy</v>
          </cell>
          <cell r="P2148">
            <v>0</v>
          </cell>
          <cell r="Q2148">
            <v>0</v>
          </cell>
          <cell r="R2148">
            <v>0</v>
          </cell>
          <cell r="T2148">
            <v>34</v>
          </cell>
          <cell r="U2148" t="e">
            <v>#VALUE!</v>
          </cell>
          <cell r="V2148">
            <v>0</v>
          </cell>
          <cell r="Y2148">
            <v>26600</v>
          </cell>
        </row>
        <row r="2149">
          <cell r="E2149">
            <v>11825</v>
          </cell>
          <cell r="F2149" t="str">
            <v>d - Pendiente</v>
          </cell>
          <cell r="I2149" t="str">
            <v/>
          </cell>
          <cell r="J2149" t="str">
            <v>Carolina Holste</v>
          </cell>
          <cell r="K2149">
            <v>0</v>
          </cell>
          <cell r="L2149">
            <v>1</v>
          </cell>
          <cell r="M2149">
            <v>0</v>
          </cell>
          <cell r="N2149" t="str">
            <v>14 - 41</v>
          </cell>
          <cell r="O2149" t="str">
            <v>Wendy</v>
          </cell>
          <cell r="P2149">
            <v>0</v>
          </cell>
          <cell r="Q2149">
            <v>0</v>
          </cell>
          <cell r="R2149">
            <v>0</v>
          </cell>
          <cell r="T2149">
            <v>34</v>
          </cell>
          <cell r="U2149" t="e">
            <v>#VALUE!</v>
          </cell>
          <cell r="V2149">
            <v>0</v>
          </cell>
          <cell r="Y2149">
            <v>45300</v>
          </cell>
        </row>
        <row r="2150">
          <cell r="E2150">
            <v>11826</v>
          </cell>
          <cell r="F2150" t="str">
            <v>a - Entregado</v>
          </cell>
          <cell r="G2150" t="str">
            <v>14 09</v>
          </cell>
          <cell r="H2150">
            <v>41883</v>
          </cell>
          <cell r="I2150" t="str">
            <v>C</v>
          </cell>
          <cell r="J2150" t="str">
            <v>Maria Rosa Ingles</v>
          </cell>
          <cell r="K2150">
            <v>0</v>
          </cell>
          <cell r="L2150">
            <v>1</v>
          </cell>
          <cell r="M2150">
            <v>0</v>
          </cell>
          <cell r="N2150">
            <v>32</v>
          </cell>
          <cell r="O2150" t="str">
            <v>Wendy</v>
          </cell>
          <cell r="P2150">
            <v>0</v>
          </cell>
          <cell r="Q2150">
            <v>0</v>
          </cell>
          <cell r="R2150">
            <v>0</v>
          </cell>
          <cell r="T2150">
            <v>30</v>
          </cell>
          <cell r="U2150">
            <v>41864</v>
          </cell>
          <cell r="V2150">
            <v>0</v>
          </cell>
          <cell r="Y2150">
            <v>2000</v>
          </cell>
        </row>
        <row r="2151">
          <cell r="E2151">
            <v>11827</v>
          </cell>
          <cell r="F2151" t="str">
            <v>a - Entregado</v>
          </cell>
          <cell r="G2151" t="str">
            <v>14 07</v>
          </cell>
          <cell r="H2151">
            <v>41851</v>
          </cell>
          <cell r="I2151" t="str">
            <v>C</v>
          </cell>
          <cell r="J2151" t="str">
            <v>Rodrigo Leiderson</v>
          </cell>
          <cell r="K2151">
            <v>1700</v>
          </cell>
          <cell r="L2151">
            <v>0.54054054054054057</v>
          </cell>
          <cell r="M2151">
            <v>0</v>
          </cell>
          <cell r="N2151">
            <v>32</v>
          </cell>
          <cell r="O2151" t="str">
            <v>Wendy</v>
          </cell>
          <cell r="P2151">
            <v>0</v>
          </cell>
          <cell r="Q2151">
            <v>0</v>
          </cell>
          <cell r="R2151">
            <v>0</v>
          </cell>
          <cell r="T2151">
            <v>30</v>
          </cell>
          <cell r="U2151">
            <v>41864</v>
          </cell>
          <cell r="V2151">
            <v>0</v>
          </cell>
          <cell r="Y2151">
            <v>3700</v>
          </cell>
        </row>
        <row r="2152">
          <cell r="E2152">
            <v>11828</v>
          </cell>
          <cell r="F2152" t="str">
            <v>a - Entregado</v>
          </cell>
          <cell r="G2152" t="str">
            <v>14 07</v>
          </cell>
          <cell r="H2152">
            <v>41831</v>
          </cell>
          <cell r="I2152" t="str">
            <v>C</v>
          </cell>
          <cell r="J2152" t="str">
            <v>Carlos Rinaudo</v>
          </cell>
          <cell r="K2152">
            <v>0</v>
          </cell>
          <cell r="L2152">
            <v>1</v>
          </cell>
          <cell r="M2152">
            <v>0</v>
          </cell>
          <cell r="N2152">
            <v>28</v>
          </cell>
          <cell r="O2152" t="str">
            <v>Wendy</v>
          </cell>
          <cell r="P2152">
            <v>0</v>
          </cell>
          <cell r="Q2152">
            <v>0</v>
          </cell>
          <cell r="R2152">
            <v>0</v>
          </cell>
          <cell r="T2152">
            <v>28</v>
          </cell>
          <cell r="U2152">
            <v>41836</v>
          </cell>
          <cell r="V2152">
            <v>0</v>
          </cell>
          <cell r="Y2152">
            <v>1500</v>
          </cell>
        </row>
        <row r="2153">
          <cell r="E2153">
            <v>11829</v>
          </cell>
          <cell r="F2153" t="str">
            <v>a - Entregado</v>
          </cell>
          <cell r="G2153" t="str">
            <v>14 09</v>
          </cell>
          <cell r="H2153">
            <v>41883</v>
          </cell>
          <cell r="I2153" t="str">
            <v>C</v>
          </cell>
          <cell r="J2153" t="str">
            <v>Adrian Buonocino</v>
          </cell>
          <cell r="K2153">
            <v>0</v>
          </cell>
          <cell r="L2153">
            <v>1</v>
          </cell>
          <cell r="M2153">
            <v>0</v>
          </cell>
          <cell r="N2153">
            <v>33</v>
          </cell>
          <cell r="O2153" t="str">
            <v>Wendy</v>
          </cell>
          <cell r="P2153">
            <v>0</v>
          </cell>
          <cell r="Q2153">
            <v>0</v>
          </cell>
          <cell r="R2153">
            <v>0</v>
          </cell>
          <cell r="T2153">
            <v>33</v>
          </cell>
          <cell r="U2153">
            <v>41871</v>
          </cell>
          <cell r="V2153">
            <v>0</v>
          </cell>
          <cell r="Y2153">
            <v>2650</v>
          </cell>
        </row>
        <row r="2154">
          <cell r="E2154">
            <v>11830</v>
          </cell>
          <cell r="F2154" t="str">
            <v>a - Entregado</v>
          </cell>
          <cell r="G2154" t="str">
            <v>14 08</v>
          </cell>
          <cell r="H2154">
            <v>41857</v>
          </cell>
          <cell r="I2154" t="str">
            <v>NC</v>
          </cell>
          <cell r="J2154" t="str">
            <v>Lorena Fernandez</v>
          </cell>
          <cell r="K2154">
            <v>2080</v>
          </cell>
          <cell r="L2154">
            <v>0.93020134228187923</v>
          </cell>
          <cell r="M2154">
            <v>0</v>
          </cell>
          <cell r="N2154">
            <v>33</v>
          </cell>
          <cell r="O2154" t="str">
            <v>Wendy</v>
          </cell>
          <cell r="P2154">
            <v>0</v>
          </cell>
          <cell r="Q2154">
            <v>0</v>
          </cell>
          <cell r="R2154">
            <v>0</v>
          </cell>
          <cell r="T2154">
            <v>33</v>
          </cell>
          <cell r="U2154">
            <v>41871</v>
          </cell>
          <cell r="V2154">
            <v>0</v>
          </cell>
          <cell r="Y2154">
            <v>29800</v>
          </cell>
        </row>
        <row r="2155">
          <cell r="E2155">
            <v>11831</v>
          </cell>
          <cell r="F2155" t="str">
            <v>a - Entregado</v>
          </cell>
          <cell r="G2155" t="str">
            <v>14 08</v>
          </cell>
          <cell r="H2155">
            <v>41881</v>
          </cell>
          <cell r="I2155" t="str">
            <v>C</v>
          </cell>
          <cell r="J2155" t="str">
            <v>Martin Fernandez</v>
          </cell>
          <cell r="K2155">
            <v>0</v>
          </cell>
          <cell r="L2155">
            <v>1</v>
          </cell>
          <cell r="M2155">
            <v>0</v>
          </cell>
          <cell r="N2155" t="str">
            <v>14 - 38</v>
          </cell>
          <cell r="O2155" t="str">
            <v>Wendy</v>
          </cell>
          <cell r="P2155">
            <v>0</v>
          </cell>
          <cell r="Q2155">
            <v>0</v>
          </cell>
          <cell r="R2155">
            <v>0</v>
          </cell>
          <cell r="T2155">
            <v>30</v>
          </cell>
          <cell r="U2155" t="e">
            <v>#VALUE!</v>
          </cell>
          <cell r="V2155">
            <v>0</v>
          </cell>
          <cell r="Y2155">
            <v>1800</v>
          </cell>
        </row>
        <row r="2156">
          <cell r="E2156">
            <v>11832</v>
          </cell>
          <cell r="F2156" t="str">
            <v>h - Anulado</v>
          </cell>
          <cell r="G2156" t="str">
            <v>14 07</v>
          </cell>
          <cell r="I2156" t="str">
            <v>Anulado</v>
          </cell>
          <cell r="J2156" t="str">
            <v>ANULADO Carlos Palmieri</v>
          </cell>
          <cell r="K2156">
            <v>-200</v>
          </cell>
          <cell r="L2156">
            <v>0</v>
          </cell>
          <cell r="M2156">
            <v>0</v>
          </cell>
          <cell r="N2156">
            <v>28</v>
          </cell>
          <cell r="O2156" t="str">
            <v>Wendy</v>
          </cell>
          <cell r="P2156">
            <v>0</v>
          </cell>
          <cell r="Q2156">
            <v>0</v>
          </cell>
          <cell r="R2156">
            <v>0</v>
          </cell>
          <cell r="T2156">
            <v>28</v>
          </cell>
          <cell r="U2156">
            <v>41836</v>
          </cell>
          <cell r="V2156">
            <v>0</v>
          </cell>
          <cell r="Y2156">
            <v>0</v>
          </cell>
        </row>
        <row r="2157">
          <cell r="E2157">
            <v>11833</v>
          </cell>
          <cell r="F2157" t="str">
            <v>a - Entregado</v>
          </cell>
          <cell r="G2157" t="str">
            <v>14 08</v>
          </cell>
          <cell r="H2157">
            <v>41873</v>
          </cell>
          <cell r="I2157" t="str">
            <v>C</v>
          </cell>
          <cell r="J2157" t="str">
            <v>Natalia Cassocia</v>
          </cell>
          <cell r="K2157">
            <v>0</v>
          </cell>
          <cell r="L2157">
            <v>1</v>
          </cell>
          <cell r="M2157">
            <v>0</v>
          </cell>
          <cell r="N2157">
            <v>33</v>
          </cell>
          <cell r="O2157" t="str">
            <v>Wendy</v>
          </cell>
          <cell r="P2157">
            <v>0</v>
          </cell>
          <cell r="Q2157">
            <v>0</v>
          </cell>
          <cell r="R2157">
            <v>0</v>
          </cell>
          <cell r="T2157">
            <v>33</v>
          </cell>
          <cell r="U2157">
            <v>41871</v>
          </cell>
          <cell r="V2157">
            <v>0</v>
          </cell>
          <cell r="Y2157">
            <v>6200</v>
          </cell>
        </row>
        <row r="2158">
          <cell r="E2158">
            <v>11834</v>
          </cell>
          <cell r="F2158" t="str">
            <v>h - Anulado</v>
          </cell>
          <cell r="G2158" t="str">
            <v>14 08</v>
          </cell>
          <cell r="I2158" t="str">
            <v>Anulado</v>
          </cell>
          <cell r="J2158" t="str">
            <v>ANULADO Graciela Gavagio</v>
          </cell>
          <cell r="K2158">
            <v>-100</v>
          </cell>
          <cell r="L2158">
            <v>0</v>
          </cell>
          <cell r="M2158">
            <v>0</v>
          </cell>
          <cell r="N2158">
            <v>41</v>
          </cell>
          <cell r="O2158" t="str">
            <v>Wendy</v>
          </cell>
          <cell r="P2158">
            <v>0</v>
          </cell>
          <cell r="Q2158">
            <v>0</v>
          </cell>
          <cell r="R2158">
            <v>0</v>
          </cell>
          <cell r="T2158">
            <v>41</v>
          </cell>
          <cell r="U2158">
            <v>41927</v>
          </cell>
          <cell r="V2158">
            <v>0</v>
          </cell>
          <cell r="Y2158">
            <v>0</v>
          </cell>
        </row>
        <row r="2159">
          <cell r="E2159">
            <v>11835</v>
          </cell>
          <cell r="F2159" t="str">
            <v>d - Pendiente</v>
          </cell>
          <cell r="I2159" t="str">
            <v/>
          </cell>
          <cell r="J2159" t="str">
            <v>Ana goldstein</v>
          </cell>
          <cell r="K2159">
            <v>4354</v>
          </cell>
          <cell r="L2159">
            <v>0.66773504273504269</v>
          </cell>
          <cell r="M2159">
            <v>0</v>
          </cell>
          <cell r="N2159" t="str">
            <v>14 - 38</v>
          </cell>
          <cell r="O2159" t="str">
            <v>Wendy</v>
          </cell>
          <cell r="P2159">
            <v>0</v>
          </cell>
          <cell r="Q2159">
            <v>0</v>
          </cell>
          <cell r="R2159">
            <v>0</v>
          </cell>
          <cell r="T2159">
            <v>35</v>
          </cell>
          <cell r="U2159" t="e">
            <v>#VALUE!</v>
          </cell>
          <cell r="V2159">
            <v>4354</v>
          </cell>
          <cell r="Y2159">
            <v>13104</v>
          </cell>
        </row>
        <row r="2160">
          <cell r="E2160">
            <v>11836</v>
          </cell>
          <cell r="F2160" t="str">
            <v>d - Pendiente</v>
          </cell>
          <cell r="I2160" t="str">
            <v/>
          </cell>
          <cell r="J2160" t="str">
            <v>Pablo de Brito</v>
          </cell>
          <cell r="K2160">
            <v>27400</v>
          </cell>
          <cell r="L2160">
            <v>0.50091074681238612</v>
          </cell>
          <cell r="M2160">
            <v>0</v>
          </cell>
          <cell r="N2160" t="str">
            <v>14 - 37</v>
          </cell>
          <cell r="O2160" t="str">
            <v>Wendy</v>
          </cell>
          <cell r="P2160">
            <v>0</v>
          </cell>
          <cell r="Q2160">
            <v>0</v>
          </cell>
          <cell r="R2160">
            <v>0</v>
          </cell>
          <cell r="T2160">
            <v>36</v>
          </cell>
          <cell r="U2160" t="e">
            <v>#VALUE!</v>
          </cell>
          <cell r="V2160">
            <v>27400</v>
          </cell>
          <cell r="Y2160">
            <v>54900</v>
          </cell>
        </row>
        <row r="2161">
          <cell r="E2161">
            <v>11837</v>
          </cell>
          <cell r="F2161" t="str">
            <v>a - Entregado</v>
          </cell>
          <cell r="G2161" t="str">
            <v>14 08</v>
          </cell>
          <cell r="H2161">
            <v>41873</v>
          </cell>
          <cell r="I2161" t="str">
            <v>C</v>
          </cell>
          <cell r="J2161" t="str">
            <v>Nicolas Molloy</v>
          </cell>
          <cell r="K2161">
            <v>-60</v>
          </cell>
          <cell r="L2161">
            <v>1.0063291139240507</v>
          </cell>
          <cell r="M2161">
            <v>0</v>
          </cell>
          <cell r="N2161">
            <v>34</v>
          </cell>
          <cell r="O2161" t="str">
            <v>Wendy</v>
          </cell>
          <cell r="P2161">
            <v>0</v>
          </cell>
          <cell r="Q2161">
            <v>0</v>
          </cell>
          <cell r="R2161">
            <v>0</v>
          </cell>
          <cell r="T2161">
            <v>34</v>
          </cell>
          <cell r="U2161">
            <v>41878</v>
          </cell>
          <cell r="V2161">
            <v>0</v>
          </cell>
          <cell r="Y2161">
            <v>9480</v>
          </cell>
        </row>
        <row r="2162">
          <cell r="E2162">
            <v>11838</v>
          </cell>
          <cell r="F2162" t="str">
            <v>a - Entregado</v>
          </cell>
          <cell r="G2162" t="str">
            <v>14 09</v>
          </cell>
          <cell r="H2162">
            <v>41885</v>
          </cell>
          <cell r="I2162" t="str">
            <v>NC</v>
          </cell>
          <cell r="J2162" t="str">
            <v>Sabrina Guyer</v>
          </cell>
          <cell r="K2162">
            <v>-700</v>
          </cell>
          <cell r="L2162">
            <v>1.0283400809716599</v>
          </cell>
          <cell r="M2162">
            <v>0</v>
          </cell>
          <cell r="N2162">
            <v>33</v>
          </cell>
          <cell r="O2162" t="str">
            <v>Wendy</v>
          </cell>
          <cell r="P2162">
            <v>0</v>
          </cell>
          <cell r="Q2162">
            <v>0</v>
          </cell>
          <cell r="R2162">
            <v>0</v>
          </cell>
          <cell r="T2162">
            <v>33</v>
          </cell>
          <cell r="U2162">
            <v>41871</v>
          </cell>
          <cell r="V2162">
            <v>0</v>
          </cell>
          <cell r="Y2162">
            <v>24700</v>
          </cell>
        </row>
        <row r="2163">
          <cell r="E2163">
            <v>11839</v>
          </cell>
          <cell r="F2163" t="str">
            <v>d - Pendiente</v>
          </cell>
          <cell r="I2163" t="str">
            <v/>
          </cell>
          <cell r="J2163" t="str">
            <v>Carolina Frazin</v>
          </cell>
          <cell r="K2163">
            <v>10000</v>
          </cell>
          <cell r="L2163">
            <v>0.34640522875816993</v>
          </cell>
          <cell r="M2163">
            <v>0</v>
          </cell>
          <cell r="N2163" t="str">
            <v>14 - 38</v>
          </cell>
          <cell r="O2163" t="str">
            <v>Wendy</v>
          </cell>
          <cell r="P2163">
            <v>0</v>
          </cell>
          <cell r="Q2163">
            <v>0</v>
          </cell>
          <cell r="R2163">
            <v>0</v>
          </cell>
          <cell r="T2163">
            <v>37</v>
          </cell>
          <cell r="U2163" t="e">
            <v>#VALUE!</v>
          </cell>
          <cell r="V2163">
            <v>10000</v>
          </cell>
          <cell r="Y2163">
            <v>15300</v>
          </cell>
        </row>
        <row r="2164">
          <cell r="E2164">
            <v>11840</v>
          </cell>
          <cell r="F2164" t="str">
            <v>d - Pendiente</v>
          </cell>
          <cell r="I2164" t="str">
            <v/>
          </cell>
          <cell r="J2164" t="str">
            <v>Eugenia Ceravalo</v>
          </cell>
          <cell r="K2164">
            <v>10790</v>
          </cell>
          <cell r="L2164">
            <v>0.52654673102237826</v>
          </cell>
          <cell r="M2164">
            <v>0</v>
          </cell>
          <cell r="N2164" t="str">
            <v>14 - 38</v>
          </cell>
          <cell r="O2164" t="str">
            <v>Wendy</v>
          </cell>
          <cell r="P2164">
            <v>0</v>
          </cell>
          <cell r="Q2164">
            <v>0</v>
          </cell>
          <cell r="R2164">
            <v>0</v>
          </cell>
          <cell r="T2164">
            <v>35</v>
          </cell>
          <cell r="U2164" t="e">
            <v>#VALUE!</v>
          </cell>
          <cell r="V2164">
            <v>10790</v>
          </cell>
          <cell r="Y2164">
            <v>22790</v>
          </cell>
        </row>
        <row r="2165">
          <cell r="E2165">
            <v>11841</v>
          </cell>
          <cell r="F2165" t="str">
            <v>a - Entregado</v>
          </cell>
          <cell r="G2165" t="str">
            <v>14 09</v>
          </cell>
          <cell r="H2165">
            <v>41883</v>
          </cell>
          <cell r="I2165" t="str">
            <v>C</v>
          </cell>
          <cell r="J2165" t="str">
            <v>Maria Birba</v>
          </cell>
          <cell r="K2165">
            <v>0</v>
          </cell>
          <cell r="L2165">
            <v>1</v>
          </cell>
          <cell r="M2165">
            <v>0</v>
          </cell>
          <cell r="N2165">
            <v>32</v>
          </cell>
          <cell r="O2165" t="str">
            <v>Wendy</v>
          </cell>
          <cell r="P2165">
            <v>0</v>
          </cell>
          <cell r="Q2165">
            <v>0</v>
          </cell>
          <cell r="R2165">
            <v>0</v>
          </cell>
          <cell r="T2165">
            <v>32</v>
          </cell>
          <cell r="U2165">
            <v>41864</v>
          </cell>
          <cell r="V2165">
            <v>0</v>
          </cell>
          <cell r="Y2165">
            <v>2100</v>
          </cell>
        </row>
        <row r="2166">
          <cell r="E2166">
            <v>11842</v>
          </cell>
          <cell r="F2166" t="str">
            <v>a - Entregado</v>
          </cell>
          <cell r="G2166" t="str">
            <v>14 08</v>
          </cell>
          <cell r="H2166">
            <v>41855</v>
          </cell>
          <cell r="I2166" t="str">
            <v>NC</v>
          </cell>
          <cell r="J2166" t="str">
            <v>Maria Cocucci</v>
          </cell>
          <cell r="K2166">
            <v>0</v>
          </cell>
          <cell r="L2166">
            <v>1</v>
          </cell>
          <cell r="M2166">
            <v>0</v>
          </cell>
          <cell r="N2166">
            <v>33</v>
          </cell>
          <cell r="O2166" t="str">
            <v>Wendy</v>
          </cell>
          <cell r="P2166">
            <v>0</v>
          </cell>
          <cell r="Q2166">
            <v>0</v>
          </cell>
          <cell r="R2166">
            <v>0</v>
          </cell>
          <cell r="T2166">
            <v>33</v>
          </cell>
          <cell r="U2166">
            <v>41871</v>
          </cell>
          <cell r="V2166">
            <v>0</v>
          </cell>
          <cell r="Y2166">
            <v>6989</v>
          </cell>
        </row>
        <row r="2167">
          <cell r="E2167">
            <v>11843</v>
          </cell>
          <cell r="F2167" t="str">
            <v>d - Pendiente</v>
          </cell>
          <cell r="I2167" t="str">
            <v/>
          </cell>
          <cell r="J2167" t="str">
            <v>Maria del Patrocinio Munoz</v>
          </cell>
          <cell r="K2167">
            <v>0</v>
          </cell>
          <cell r="L2167">
            <v>1</v>
          </cell>
          <cell r="M2167">
            <v>0</v>
          </cell>
          <cell r="N2167" t="str">
            <v>14 - 38</v>
          </cell>
          <cell r="O2167" t="str">
            <v>Wendy</v>
          </cell>
          <cell r="P2167">
            <v>0</v>
          </cell>
          <cell r="Q2167">
            <v>0</v>
          </cell>
          <cell r="R2167">
            <v>0</v>
          </cell>
          <cell r="T2167">
            <v>31</v>
          </cell>
          <cell r="U2167" t="e">
            <v>#VALUE!</v>
          </cell>
          <cell r="V2167">
            <v>0</v>
          </cell>
          <cell r="Y2167">
            <v>2400</v>
          </cell>
        </row>
        <row r="2168">
          <cell r="E2168">
            <v>11844</v>
          </cell>
          <cell r="F2168" t="str">
            <v>h - Anulado</v>
          </cell>
          <cell r="G2168" t="str">
            <v>14 07</v>
          </cell>
          <cell r="I2168" t="str">
            <v>Anulado</v>
          </cell>
          <cell r="J2168" t="str">
            <v>ANULADO Dario Lopez</v>
          </cell>
          <cell r="K2168">
            <v>0</v>
          </cell>
          <cell r="L2168">
            <v>0</v>
          </cell>
          <cell r="M2168">
            <v>0</v>
          </cell>
          <cell r="N2168">
            <v>29</v>
          </cell>
          <cell r="O2168" t="str">
            <v>Wendy</v>
          </cell>
          <cell r="P2168">
            <v>0</v>
          </cell>
          <cell r="Q2168">
            <v>0</v>
          </cell>
          <cell r="R2168">
            <v>0</v>
          </cell>
          <cell r="T2168">
            <v>29</v>
          </cell>
          <cell r="U2168">
            <v>41843</v>
          </cell>
          <cell r="V2168">
            <v>0</v>
          </cell>
          <cell r="Y2168">
            <v>0</v>
          </cell>
        </row>
        <row r="2169">
          <cell r="E2169">
            <v>11845</v>
          </cell>
          <cell r="F2169" t="str">
            <v>a - Entregado</v>
          </cell>
          <cell r="G2169" t="str">
            <v>14 09</v>
          </cell>
          <cell r="H2169">
            <v>41883</v>
          </cell>
          <cell r="I2169" t="str">
            <v>C</v>
          </cell>
          <cell r="J2169" t="str">
            <v>Lieb Eduardo</v>
          </cell>
          <cell r="K2169">
            <v>0</v>
          </cell>
          <cell r="L2169">
            <v>1</v>
          </cell>
          <cell r="M2169">
            <v>0</v>
          </cell>
          <cell r="N2169">
            <v>32</v>
          </cell>
          <cell r="O2169" t="str">
            <v>Wendy</v>
          </cell>
          <cell r="P2169">
            <v>0</v>
          </cell>
          <cell r="Q2169">
            <v>0</v>
          </cell>
          <cell r="R2169">
            <v>0</v>
          </cell>
          <cell r="T2169">
            <v>32</v>
          </cell>
          <cell r="U2169">
            <v>41864</v>
          </cell>
          <cell r="V2169">
            <v>0</v>
          </cell>
          <cell r="Y2169">
            <v>2400</v>
          </cell>
        </row>
        <row r="2170">
          <cell r="E2170">
            <v>11846</v>
          </cell>
          <cell r="F2170" t="str">
            <v>d - Pendiente</v>
          </cell>
          <cell r="I2170" t="str">
            <v/>
          </cell>
          <cell r="J2170" t="str">
            <v xml:space="preserve">Jose Zanchetta </v>
          </cell>
          <cell r="K2170">
            <v>0</v>
          </cell>
          <cell r="L2170">
            <v>1</v>
          </cell>
          <cell r="M2170">
            <v>0</v>
          </cell>
          <cell r="N2170" t="str">
            <v>14 - 37</v>
          </cell>
          <cell r="O2170" t="str">
            <v>Wendy</v>
          </cell>
          <cell r="P2170">
            <v>0</v>
          </cell>
          <cell r="Q2170">
            <v>0</v>
          </cell>
          <cell r="R2170">
            <v>0</v>
          </cell>
          <cell r="T2170">
            <v>36</v>
          </cell>
          <cell r="U2170" t="e">
            <v>#VALUE!</v>
          </cell>
          <cell r="V2170">
            <v>0</v>
          </cell>
          <cell r="Y2170">
            <v>34660</v>
          </cell>
        </row>
        <row r="2171">
          <cell r="E2171">
            <v>11847</v>
          </cell>
          <cell r="F2171" t="str">
            <v>a - Entregado</v>
          </cell>
          <cell r="G2171" t="str">
            <v>14 08</v>
          </cell>
          <cell r="H2171">
            <v>41881</v>
          </cell>
          <cell r="I2171" t="str">
            <v>C</v>
          </cell>
          <cell r="J2171" t="str">
            <v>Jose Zanchetta</v>
          </cell>
          <cell r="K2171">
            <v>0</v>
          </cell>
          <cell r="L2171">
            <v>1</v>
          </cell>
          <cell r="M2171">
            <v>0</v>
          </cell>
          <cell r="N2171" t="str">
            <v>14 - 38</v>
          </cell>
          <cell r="O2171" t="str">
            <v>Wendy</v>
          </cell>
          <cell r="P2171">
            <v>0</v>
          </cell>
          <cell r="Q2171">
            <v>0</v>
          </cell>
          <cell r="R2171">
            <v>0</v>
          </cell>
          <cell r="T2171">
            <v>30</v>
          </cell>
          <cell r="U2171" t="e">
            <v>#VALUE!</v>
          </cell>
          <cell r="V2171">
            <v>0</v>
          </cell>
          <cell r="Y2171">
            <v>5614</v>
          </cell>
        </row>
        <row r="2172">
          <cell r="E2172">
            <v>11848</v>
          </cell>
          <cell r="F2172" t="str">
            <v>d - Pendiente</v>
          </cell>
          <cell r="I2172" t="str">
            <v/>
          </cell>
          <cell r="J2172" t="str">
            <v>Marcos Victor Verdejo</v>
          </cell>
          <cell r="K2172">
            <v>10058</v>
          </cell>
          <cell r="L2172">
            <v>0.5</v>
          </cell>
          <cell r="M2172">
            <v>0</v>
          </cell>
          <cell r="N2172" t="str">
            <v>14 - 38</v>
          </cell>
          <cell r="O2172" t="str">
            <v>Wendy</v>
          </cell>
          <cell r="P2172">
            <v>0</v>
          </cell>
          <cell r="Q2172">
            <v>0</v>
          </cell>
          <cell r="R2172">
            <v>0</v>
          </cell>
          <cell r="T2172">
            <v>33</v>
          </cell>
          <cell r="U2172" t="e">
            <v>#VALUE!</v>
          </cell>
          <cell r="V2172">
            <v>10058</v>
          </cell>
          <cell r="Y2172">
            <v>20116</v>
          </cell>
        </row>
        <row r="2173">
          <cell r="E2173">
            <v>11849</v>
          </cell>
          <cell r="F2173" t="str">
            <v>a - Entregado</v>
          </cell>
          <cell r="G2173" t="str">
            <v>14 08</v>
          </cell>
          <cell r="H2173">
            <v>41855</v>
          </cell>
          <cell r="I2173" t="str">
            <v>NC</v>
          </cell>
          <cell r="J2173" t="str">
            <v xml:space="preserve">Maria Belen Amarillo </v>
          </cell>
          <cell r="K2173">
            <v>-3</v>
          </cell>
          <cell r="L2173">
            <v>1.002865329512894</v>
          </cell>
          <cell r="M2173">
            <v>0</v>
          </cell>
          <cell r="N2173">
            <v>32</v>
          </cell>
          <cell r="O2173" t="str">
            <v>Wendy</v>
          </cell>
          <cell r="P2173">
            <v>0</v>
          </cell>
          <cell r="Q2173">
            <v>0</v>
          </cell>
          <cell r="R2173">
            <v>0</v>
          </cell>
          <cell r="T2173">
            <v>32</v>
          </cell>
          <cell r="U2173">
            <v>41864</v>
          </cell>
          <cell r="V2173">
            <v>0</v>
          </cell>
          <cell r="Y2173">
            <v>1047</v>
          </cell>
        </row>
        <row r="2174">
          <cell r="E2174">
            <v>11850</v>
          </cell>
          <cell r="F2174" t="str">
            <v>a - Entregado</v>
          </cell>
          <cell r="G2174" t="str">
            <v>14 09</v>
          </cell>
          <cell r="H2174">
            <v>41883</v>
          </cell>
          <cell r="I2174" t="str">
            <v>NC</v>
          </cell>
          <cell r="J2174" t="str">
            <v xml:space="preserve">fernanda di vito </v>
          </cell>
          <cell r="K2174">
            <v>0</v>
          </cell>
          <cell r="L2174">
            <v>1</v>
          </cell>
          <cell r="M2174">
            <v>0</v>
          </cell>
          <cell r="N2174" t="str">
            <v>14 - 38</v>
          </cell>
          <cell r="O2174" t="str">
            <v>Wendy</v>
          </cell>
          <cell r="P2174">
            <v>0</v>
          </cell>
          <cell r="Q2174">
            <v>0</v>
          </cell>
          <cell r="R2174">
            <v>0</v>
          </cell>
          <cell r="T2174">
            <v>34</v>
          </cell>
          <cell r="U2174" t="e">
            <v>#VALUE!</v>
          </cell>
          <cell r="V2174">
            <v>0</v>
          </cell>
          <cell r="Y2174">
            <v>26880</v>
          </cell>
        </row>
        <row r="2175">
          <cell r="E2175">
            <v>11851</v>
          </cell>
          <cell r="F2175" t="str">
            <v>a - Entregado</v>
          </cell>
          <cell r="G2175" t="str">
            <v>14 07</v>
          </cell>
          <cell r="H2175">
            <v>41851</v>
          </cell>
          <cell r="I2175" t="str">
            <v>C</v>
          </cell>
          <cell r="J2175" t="str">
            <v>Luis Fernando Ovalle</v>
          </cell>
          <cell r="K2175">
            <v>0</v>
          </cell>
          <cell r="L2175">
            <v>1</v>
          </cell>
          <cell r="M2175">
            <v>0</v>
          </cell>
          <cell r="N2175">
            <v>30</v>
          </cell>
          <cell r="O2175" t="str">
            <v>Wendy</v>
          </cell>
          <cell r="P2175">
            <v>0</v>
          </cell>
          <cell r="Q2175">
            <v>0</v>
          </cell>
          <cell r="R2175">
            <v>0</v>
          </cell>
          <cell r="T2175">
            <v>30</v>
          </cell>
          <cell r="U2175">
            <v>41850</v>
          </cell>
          <cell r="V2175">
            <v>0</v>
          </cell>
          <cell r="Y2175">
            <v>10800</v>
          </cell>
        </row>
        <row r="2176">
          <cell r="E2176">
            <v>11852</v>
          </cell>
          <cell r="F2176" t="str">
            <v>a - Entregado</v>
          </cell>
          <cell r="G2176" t="str">
            <v>14 09</v>
          </cell>
          <cell r="H2176">
            <v>41883</v>
          </cell>
          <cell r="I2176" t="str">
            <v>C</v>
          </cell>
          <cell r="J2176" t="str">
            <v>Angela Toledano</v>
          </cell>
          <cell r="K2176">
            <v>0</v>
          </cell>
          <cell r="L2176">
            <v>1</v>
          </cell>
          <cell r="M2176">
            <v>0</v>
          </cell>
          <cell r="N2176">
            <v>34</v>
          </cell>
          <cell r="O2176" t="str">
            <v>Wendy</v>
          </cell>
          <cell r="P2176">
            <v>0</v>
          </cell>
          <cell r="Q2176">
            <v>0</v>
          </cell>
          <cell r="R2176">
            <v>0</v>
          </cell>
          <cell r="T2176">
            <v>34</v>
          </cell>
          <cell r="U2176">
            <v>41878</v>
          </cell>
          <cell r="V2176">
            <v>0</v>
          </cell>
          <cell r="Y2176">
            <v>7264</v>
          </cell>
        </row>
        <row r="2177">
          <cell r="E2177">
            <v>11853</v>
          </cell>
          <cell r="F2177" t="str">
            <v>a - Entregado</v>
          </cell>
          <cell r="G2177" t="str">
            <v>14 09</v>
          </cell>
          <cell r="H2177">
            <v>41883</v>
          </cell>
          <cell r="I2177" t="str">
            <v>C</v>
          </cell>
          <cell r="J2177" t="str">
            <v>Mariano Borinsky</v>
          </cell>
          <cell r="K2177">
            <v>-5</v>
          </cell>
          <cell r="L2177">
            <v>1.0027027027027027</v>
          </cell>
          <cell r="M2177">
            <v>0</v>
          </cell>
          <cell r="N2177">
            <v>32</v>
          </cell>
          <cell r="O2177" t="str">
            <v>Wendy</v>
          </cell>
          <cell r="P2177">
            <v>0</v>
          </cell>
          <cell r="Q2177">
            <v>0</v>
          </cell>
          <cell r="R2177">
            <v>0</v>
          </cell>
          <cell r="T2177">
            <v>32</v>
          </cell>
          <cell r="U2177">
            <v>41864</v>
          </cell>
          <cell r="V2177">
            <v>0</v>
          </cell>
          <cell r="Y2177">
            <v>1850</v>
          </cell>
        </row>
        <row r="2178">
          <cell r="E2178">
            <v>11854</v>
          </cell>
          <cell r="F2178" t="str">
            <v>d - Pendiente</v>
          </cell>
          <cell r="I2178" t="str">
            <v/>
          </cell>
          <cell r="J2178" t="str">
            <v>Mariana Zuik</v>
          </cell>
          <cell r="K2178">
            <v>0</v>
          </cell>
          <cell r="L2178">
            <v>1</v>
          </cell>
          <cell r="M2178">
            <v>0</v>
          </cell>
          <cell r="N2178" t="str">
            <v>14 - 37</v>
          </cell>
          <cell r="O2178" t="str">
            <v>Wendy</v>
          </cell>
          <cell r="P2178">
            <v>0</v>
          </cell>
          <cell r="Q2178">
            <v>0</v>
          </cell>
          <cell r="R2178">
            <v>0</v>
          </cell>
          <cell r="T2178">
            <v>32</v>
          </cell>
          <cell r="U2178" t="e">
            <v>#VALUE!</v>
          </cell>
          <cell r="V2178">
            <v>0</v>
          </cell>
          <cell r="Y2178">
            <v>5550</v>
          </cell>
        </row>
        <row r="2179">
          <cell r="E2179">
            <v>11855</v>
          </cell>
          <cell r="F2179" t="str">
            <v>a - Entregado</v>
          </cell>
          <cell r="G2179" t="str">
            <v>14 09</v>
          </cell>
          <cell r="H2179">
            <v>41883</v>
          </cell>
          <cell r="I2179" t="str">
            <v>C</v>
          </cell>
          <cell r="J2179" t="str">
            <v>Diego Vazquez</v>
          </cell>
          <cell r="K2179">
            <v>0</v>
          </cell>
          <cell r="L2179">
            <v>1</v>
          </cell>
          <cell r="M2179">
            <v>0</v>
          </cell>
          <cell r="N2179" t="str">
            <v>14 - 34</v>
          </cell>
          <cell r="O2179" t="str">
            <v>Wendy</v>
          </cell>
          <cell r="P2179">
            <v>0</v>
          </cell>
          <cell r="Q2179">
            <v>0</v>
          </cell>
          <cell r="R2179">
            <v>0</v>
          </cell>
          <cell r="T2179">
            <v>34</v>
          </cell>
          <cell r="U2179" t="e">
            <v>#VALUE!</v>
          </cell>
          <cell r="V2179">
            <v>0</v>
          </cell>
          <cell r="Y2179">
            <v>22618</v>
          </cell>
        </row>
        <row r="2180">
          <cell r="E2180">
            <v>11856</v>
          </cell>
          <cell r="F2180" t="str">
            <v>a - Entregado</v>
          </cell>
          <cell r="G2180" t="str">
            <v>14 08</v>
          </cell>
          <cell r="H2180">
            <v>41855</v>
          </cell>
          <cell r="I2180" t="str">
            <v>C</v>
          </cell>
          <cell r="J2180" t="str">
            <v xml:space="preserve">MARIA Podetti </v>
          </cell>
          <cell r="K2180">
            <v>0</v>
          </cell>
          <cell r="L2180">
            <v>1</v>
          </cell>
          <cell r="M2180">
            <v>0</v>
          </cell>
          <cell r="N2180">
            <v>33</v>
          </cell>
          <cell r="O2180" t="str">
            <v>Wendy</v>
          </cell>
          <cell r="P2180">
            <v>0</v>
          </cell>
          <cell r="Q2180">
            <v>0</v>
          </cell>
          <cell r="R2180">
            <v>0</v>
          </cell>
          <cell r="T2180">
            <v>33</v>
          </cell>
          <cell r="U2180">
            <v>41871</v>
          </cell>
          <cell r="V2180">
            <v>0</v>
          </cell>
          <cell r="Y2180">
            <v>17714</v>
          </cell>
        </row>
        <row r="2181">
          <cell r="E2181">
            <v>11857</v>
          </cell>
          <cell r="F2181" t="str">
            <v>d - Pendiente</v>
          </cell>
          <cell r="I2181" t="str">
            <v/>
          </cell>
          <cell r="J2181" t="str">
            <v>Nestor Zimmerman</v>
          </cell>
          <cell r="K2181">
            <v>1350</v>
          </cell>
          <cell r="L2181">
            <v>0.27027027027027029</v>
          </cell>
          <cell r="M2181">
            <v>0</v>
          </cell>
          <cell r="N2181" t="str">
            <v>14 - 37</v>
          </cell>
          <cell r="O2181" t="str">
            <v>Wendy</v>
          </cell>
          <cell r="P2181">
            <v>0</v>
          </cell>
          <cell r="Q2181">
            <v>0</v>
          </cell>
          <cell r="R2181">
            <v>0</v>
          </cell>
          <cell r="T2181">
            <v>32</v>
          </cell>
          <cell r="U2181" t="e">
            <v>#VALUE!</v>
          </cell>
          <cell r="V2181">
            <v>1350</v>
          </cell>
          <cell r="Y2181">
            <v>1850</v>
          </cell>
        </row>
        <row r="2182">
          <cell r="E2182">
            <v>11858</v>
          </cell>
          <cell r="F2182" t="str">
            <v>a - Entregado</v>
          </cell>
          <cell r="G2182" t="str">
            <v>14 08</v>
          </cell>
          <cell r="H2182">
            <v>41866</v>
          </cell>
          <cell r="I2182" t="str">
            <v>C</v>
          </cell>
          <cell r="J2182" t="str">
            <v>Nancy Fernandez</v>
          </cell>
          <cell r="K2182">
            <v>0</v>
          </cell>
          <cell r="L2182">
            <v>1</v>
          </cell>
          <cell r="M2182">
            <v>0</v>
          </cell>
          <cell r="N2182">
            <v>33</v>
          </cell>
          <cell r="O2182" t="str">
            <v>Wendy</v>
          </cell>
          <cell r="P2182">
            <v>0</v>
          </cell>
          <cell r="Q2182">
            <v>0</v>
          </cell>
          <cell r="R2182">
            <v>0</v>
          </cell>
          <cell r="T2182">
            <v>33</v>
          </cell>
          <cell r="U2182">
            <v>41871</v>
          </cell>
          <cell r="V2182">
            <v>0</v>
          </cell>
          <cell r="Y2182">
            <v>29930</v>
          </cell>
        </row>
        <row r="2183">
          <cell r="E2183">
            <v>11859</v>
          </cell>
          <cell r="F2183" t="str">
            <v>a - Entregado</v>
          </cell>
          <cell r="G2183" t="str">
            <v>14 09</v>
          </cell>
          <cell r="H2183">
            <v>41883</v>
          </cell>
          <cell r="I2183" t="str">
            <v>NC</v>
          </cell>
          <cell r="J2183" t="str">
            <v>Sabrina Tunesi</v>
          </cell>
          <cell r="K2183">
            <v>68</v>
          </cell>
          <cell r="L2183">
            <v>0.99619431385717483</v>
          </cell>
          <cell r="M2183">
            <v>0</v>
          </cell>
          <cell r="N2183">
            <v>35</v>
          </cell>
          <cell r="O2183" t="str">
            <v>Wendy</v>
          </cell>
          <cell r="P2183">
            <v>0</v>
          </cell>
          <cell r="Q2183">
            <v>0</v>
          </cell>
          <cell r="R2183">
            <v>0</v>
          </cell>
          <cell r="T2183">
            <v>35</v>
          </cell>
          <cell r="U2183">
            <v>41885</v>
          </cell>
          <cell r="V2183">
            <v>0</v>
          </cell>
          <cell r="Y2183">
            <v>17868</v>
          </cell>
        </row>
        <row r="2184">
          <cell r="E2184">
            <v>11860</v>
          </cell>
          <cell r="F2184" t="str">
            <v>a - Entregado</v>
          </cell>
          <cell r="G2184" t="str">
            <v>14 08</v>
          </cell>
          <cell r="H2184">
            <v>41881</v>
          </cell>
          <cell r="I2184" t="str">
            <v>C</v>
          </cell>
          <cell r="J2184" t="str">
            <v>Mercedes Cardin</v>
          </cell>
          <cell r="K2184">
            <v>950</v>
          </cell>
          <cell r="L2184">
            <v>0.48648648648648651</v>
          </cell>
          <cell r="M2184">
            <v>0</v>
          </cell>
          <cell r="N2184" t="str">
            <v>14 - 37</v>
          </cell>
          <cell r="O2184" t="str">
            <v>Wendy</v>
          </cell>
          <cell r="P2184">
            <v>0</v>
          </cell>
          <cell r="Q2184">
            <v>0</v>
          </cell>
          <cell r="R2184">
            <v>0</v>
          </cell>
          <cell r="T2184">
            <v>32</v>
          </cell>
          <cell r="U2184" t="e">
            <v>#VALUE!</v>
          </cell>
          <cell r="V2184">
            <v>0</v>
          </cell>
          <cell r="Y2184">
            <v>1850</v>
          </cell>
        </row>
        <row r="2185">
          <cell r="E2185">
            <v>11861</v>
          </cell>
          <cell r="F2185" t="str">
            <v>d - Pendiente</v>
          </cell>
          <cell r="I2185" t="str">
            <v/>
          </cell>
          <cell r="J2185" t="str">
            <v>Jimena Pasarello</v>
          </cell>
          <cell r="K2185">
            <v>48750</v>
          </cell>
          <cell r="L2185">
            <v>0.5</v>
          </cell>
          <cell r="M2185">
            <v>0</v>
          </cell>
          <cell r="N2185" t="str">
            <v>14 - 38</v>
          </cell>
          <cell r="O2185" t="str">
            <v>Wendy</v>
          </cell>
          <cell r="P2185">
            <v>0</v>
          </cell>
          <cell r="Q2185">
            <v>0</v>
          </cell>
          <cell r="R2185">
            <v>0</v>
          </cell>
          <cell r="T2185">
            <v>37</v>
          </cell>
          <cell r="U2185" t="e">
            <v>#VALUE!</v>
          </cell>
          <cell r="V2185">
            <v>48750</v>
          </cell>
          <cell r="Y2185">
            <v>97500</v>
          </cell>
        </row>
        <row r="2186">
          <cell r="E2186">
            <v>11862</v>
          </cell>
          <cell r="F2186" t="str">
            <v>d - Pendiente</v>
          </cell>
          <cell r="I2186" t="str">
            <v/>
          </cell>
          <cell r="J2186" t="str">
            <v>Carlos Ihan</v>
          </cell>
          <cell r="K2186">
            <v>19600</v>
          </cell>
          <cell r="L2186">
            <v>0.47872340425531917</v>
          </cell>
          <cell r="M2186">
            <v>0</v>
          </cell>
          <cell r="N2186" t="str">
            <v>14 - 39</v>
          </cell>
          <cell r="O2186" t="str">
            <v>Wendy</v>
          </cell>
          <cell r="P2186">
            <v>0</v>
          </cell>
          <cell r="Q2186">
            <v>0</v>
          </cell>
          <cell r="R2186">
            <v>0</v>
          </cell>
          <cell r="T2186">
            <v>39</v>
          </cell>
          <cell r="U2186" t="e">
            <v>#VALUE!</v>
          </cell>
          <cell r="V2186">
            <v>19600</v>
          </cell>
          <cell r="Y2186">
            <v>37600</v>
          </cell>
        </row>
        <row r="2187">
          <cell r="E2187">
            <v>11863</v>
          </cell>
          <cell r="F2187" t="str">
            <v>a - Entregado</v>
          </cell>
          <cell r="G2187" t="str">
            <v>14 07</v>
          </cell>
          <cell r="H2187">
            <v>41846</v>
          </cell>
          <cell r="I2187" t="str">
            <v>C</v>
          </cell>
          <cell r="J2187" t="str">
            <v>Valeria Arazi</v>
          </cell>
          <cell r="K2187">
            <v>0</v>
          </cell>
          <cell r="L2187">
            <v>1</v>
          </cell>
          <cell r="M2187">
            <v>0</v>
          </cell>
          <cell r="N2187">
            <v>31</v>
          </cell>
          <cell r="O2187" t="str">
            <v>Wendy</v>
          </cell>
          <cell r="P2187">
            <v>0</v>
          </cell>
          <cell r="Q2187">
            <v>0</v>
          </cell>
          <cell r="R2187">
            <v>0</v>
          </cell>
          <cell r="T2187">
            <v>31</v>
          </cell>
          <cell r="U2187">
            <v>41857</v>
          </cell>
          <cell r="V2187">
            <v>0</v>
          </cell>
          <cell r="Y2187">
            <v>500</v>
          </cell>
        </row>
        <row r="2188">
          <cell r="E2188">
            <v>11864</v>
          </cell>
          <cell r="F2188" t="str">
            <v>d - Pendiente</v>
          </cell>
          <cell r="I2188" t="str">
            <v/>
          </cell>
          <cell r="J2188" t="str">
            <v>Eduardo - Paula</v>
          </cell>
          <cell r="K2188">
            <v>2800</v>
          </cell>
          <cell r="L2188">
            <v>0.660893787089742</v>
          </cell>
          <cell r="M2188">
            <v>0</v>
          </cell>
          <cell r="N2188" t="str">
            <v>14 - 38</v>
          </cell>
          <cell r="O2188" t="str">
            <v>Wendy</v>
          </cell>
          <cell r="P2188">
            <v>0</v>
          </cell>
          <cell r="Q2188">
            <v>0</v>
          </cell>
          <cell r="R2188">
            <v>0</v>
          </cell>
          <cell r="T2188">
            <v>36</v>
          </cell>
          <cell r="U2188" t="e">
            <v>#VALUE!</v>
          </cell>
          <cell r="V2188">
            <v>2800</v>
          </cell>
          <cell r="Y2188">
            <v>8257</v>
          </cell>
        </row>
        <row r="2189">
          <cell r="E2189">
            <v>11865</v>
          </cell>
          <cell r="F2189" t="str">
            <v>h - Anulado</v>
          </cell>
          <cell r="G2189" t="str">
            <v>14 08</v>
          </cell>
          <cell r="I2189" t="str">
            <v>Anulado</v>
          </cell>
          <cell r="J2189" t="str">
            <v>ANULADO Nicolas Nastri</v>
          </cell>
          <cell r="K2189">
            <v>0</v>
          </cell>
          <cell r="L2189">
            <v>0</v>
          </cell>
          <cell r="M2189">
            <v>0</v>
          </cell>
          <cell r="N2189">
            <v>39</v>
          </cell>
          <cell r="O2189" t="str">
            <v>Wendy</v>
          </cell>
          <cell r="P2189">
            <v>0</v>
          </cell>
          <cell r="Q2189">
            <v>0</v>
          </cell>
          <cell r="R2189">
            <v>0</v>
          </cell>
          <cell r="T2189">
            <v>39</v>
          </cell>
          <cell r="U2189">
            <v>41913</v>
          </cell>
          <cell r="V2189">
            <v>0</v>
          </cell>
          <cell r="Y2189">
            <v>0</v>
          </cell>
        </row>
        <row r="2190">
          <cell r="E2190">
            <v>11866</v>
          </cell>
          <cell r="F2190" t="str">
            <v>d - Pendiente</v>
          </cell>
          <cell r="I2190" t="str">
            <v/>
          </cell>
          <cell r="J2190" t="str">
            <v>Myriam Etcheverry</v>
          </cell>
          <cell r="K2190">
            <v>0</v>
          </cell>
          <cell r="L2190">
            <v>1</v>
          </cell>
          <cell r="M2190">
            <v>0</v>
          </cell>
          <cell r="N2190" t="str">
            <v>14 - 37</v>
          </cell>
          <cell r="O2190" t="str">
            <v>Wendy</v>
          </cell>
          <cell r="P2190">
            <v>0</v>
          </cell>
          <cell r="Q2190">
            <v>0</v>
          </cell>
          <cell r="R2190">
            <v>0</v>
          </cell>
          <cell r="T2190">
            <v>36</v>
          </cell>
          <cell r="U2190" t="e">
            <v>#VALUE!</v>
          </cell>
          <cell r="V2190">
            <v>0</v>
          </cell>
          <cell r="Y2190">
            <v>17130</v>
          </cell>
        </row>
        <row r="2191">
          <cell r="E2191">
            <v>11867</v>
          </cell>
          <cell r="F2191" t="str">
            <v>a - Entregado</v>
          </cell>
          <cell r="G2191" t="str">
            <v>14 09</v>
          </cell>
          <cell r="H2191">
            <v>41883</v>
          </cell>
          <cell r="I2191" t="str">
            <v>C</v>
          </cell>
          <cell r="J2191" t="str">
            <v>Maria Eugenia Grosso</v>
          </cell>
          <cell r="K2191">
            <v>0</v>
          </cell>
          <cell r="L2191">
            <v>1</v>
          </cell>
          <cell r="M2191">
            <v>0</v>
          </cell>
          <cell r="N2191">
            <v>33</v>
          </cell>
          <cell r="O2191" t="str">
            <v>Wendy</v>
          </cell>
          <cell r="P2191">
            <v>0</v>
          </cell>
          <cell r="Q2191">
            <v>0</v>
          </cell>
          <cell r="R2191">
            <v>0</v>
          </cell>
          <cell r="T2191">
            <v>33</v>
          </cell>
          <cell r="U2191">
            <v>41871</v>
          </cell>
          <cell r="V2191">
            <v>0</v>
          </cell>
          <cell r="Y2191">
            <v>5400</v>
          </cell>
        </row>
        <row r="2192">
          <cell r="E2192">
            <v>11868</v>
          </cell>
          <cell r="F2192" t="str">
            <v>d - Pendiente</v>
          </cell>
          <cell r="I2192" t="str">
            <v/>
          </cell>
          <cell r="J2192" t="str">
            <v>Claudia Schabas</v>
          </cell>
          <cell r="K2192">
            <v>15000</v>
          </cell>
          <cell r="L2192">
            <v>0.48275862068965519</v>
          </cell>
          <cell r="M2192">
            <v>0</v>
          </cell>
          <cell r="N2192" t="str">
            <v>14 - 38</v>
          </cell>
          <cell r="O2192" t="str">
            <v>Wendy</v>
          </cell>
          <cell r="P2192">
            <v>0</v>
          </cell>
          <cell r="Q2192">
            <v>0</v>
          </cell>
          <cell r="R2192">
            <v>0</v>
          </cell>
          <cell r="T2192">
            <v>35</v>
          </cell>
          <cell r="U2192" t="e">
            <v>#VALUE!</v>
          </cell>
          <cell r="V2192">
            <v>15000</v>
          </cell>
          <cell r="Y2192">
            <v>29000</v>
          </cell>
        </row>
        <row r="2193">
          <cell r="E2193">
            <v>11869</v>
          </cell>
          <cell r="F2193" t="str">
            <v>d - Pendiente</v>
          </cell>
          <cell r="I2193" t="str">
            <v/>
          </cell>
          <cell r="J2193" t="str">
            <v>Luciana Fusaro</v>
          </cell>
          <cell r="K2193">
            <v>7980</v>
          </cell>
          <cell r="L2193">
            <v>0.3945371775417299</v>
          </cell>
          <cell r="M2193">
            <v>0</v>
          </cell>
          <cell r="N2193" t="str">
            <v>14 - 37</v>
          </cell>
          <cell r="O2193" t="str">
            <v>Wendy</v>
          </cell>
          <cell r="P2193">
            <v>0</v>
          </cell>
          <cell r="Q2193">
            <v>0</v>
          </cell>
          <cell r="R2193">
            <v>0</v>
          </cell>
          <cell r="T2193">
            <v>35</v>
          </cell>
          <cell r="U2193" t="e">
            <v>#VALUE!</v>
          </cell>
          <cell r="V2193">
            <v>7980</v>
          </cell>
          <cell r="Y2193">
            <v>13180</v>
          </cell>
        </row>
        <row r="2194">
          <cell r="E2194">
            <v>11870</v>
          </cell>
          <cell r="F2194" t="str">
            <v>d - Pendiente</v>
          </cell>
          <cell r="I2194" t="str">
            <v/>
          </cell>
          <cell r="J2194" t="str">
            <v>Valeria Mijich</v>
          </cell>
          <cell r="K2194">
            <v>39900</v>
          </cell>
          <cell r="L2194">
            <v>2.5000000000000001E-3</v>
          </cell>
          <cell r="M2194">
            <v>0</v>
          </cell>
          <cell r="N2194" t="str">
            <v>14 - 42</v>
          </cell>
          <cell r="O2194" t="str">
            <v>Wendy</v>
          </cell>
          <cell r="P2194">
            <v>0</v>
          </cell>
          <cell r="Q2194">
            <v>0</v>
          </cell>
          <cell r="R2194">
            <v>0</v>
          </cell>
          <cell r="T2194">
            <v>40</v>
          </cell>
          <cell r="U2194" t="e">
            <v>#VALUE!</v>
          </cell>
          <cell r="V2194">
            <v>39900</v>
          </cell>
          <cell r="Y2194">
            <v>40000</v>
          </cell>
        </row>
        <row r="2195">
          <cell r="E2195">
            <v>11871</v>
          </cell>
          <cell r="F2195" t="str">
            <v>h - Anulado</v>
          </cell>
          <cell r="G2195" t="str">
            <v>14 08</v>
          </cell>
          <cell r="I2195" t="str">
            <v>Anulado</v>
          </cell>
          <cell r="J2195" t="str">
            <v>ANULADO Leandro Mariam</v>
          </cell>
          <cell r="K2195">
            <v>-200</v>
          </cell>
          <cell r="L2195">
            <v>0</v>
          </cell>
          <cell r="M2195">
            <v>0</v>
          </cell>
          <cell r="N2195">
            <v>31</v>
          </cell>
          <cell r="O2195" t="str">
            <v>Wendy</v>
          </cell>
          <cell r="P2195">
            <v>0</v>
          </cell>
          <cell r="Q2195">
            <v>0</v>
          </cell>
          <cell r="R2195">
            <v>0</v>
          </cell>
          <cell r="T2195">
            <v>31</v>
          </cell>
          <cell r="U2195">
            <v>41857</v>
          </cell>
          <cell r="V2195">
            <v>0</v>
          </cell>
          <cell r="Y2195">
            <v>0</v>
          </cell>
        </row>
        <row r="2196">
          <cell r="E2196">
            <v>11872</v>
          </cell>
          <cell r="F2196" t="str">
            <v>a - Entregado</v>
          </cell>
          <cell r="G2196" t="str">
            <v>14 08</v>
          </cell>
          <cell r="H2196">
            <v>41873</v>
          </cell>
          <cell r="I2196" t="str">
            <v>C</v>
          </cell>
          <cell r="J2196" t="str">
            <v>Ana Rodriguez</v>
          </cell>
          <cell r="K2196">
            <v>0</v>
          </cell>
          <cell r="L2196">
            <v>1</v>
          </cell>
          <cell r="M2196">
            <v>0</v>
          </cell>
          <cell r="N2196">
            <v>33</v>
          </cell>
          <cell r="O2196" t="str">
            <v>Wendy</v>
          </cell>
          <cell r="P2196">
            <v>0</v>
          </cell>
          <cell r="Q2196">
            <v>0</v>
          </cell>
          <cell r="R2196">
            <v>0</v>
          </cell>
          <cell r="T2196">
            <v>33</v>
          </cell>
          <cell r="U2196">
            <v>41871</v>
          </cell>
          <cell r="V2196">
            <v>0</v>
          </cell>
          <cell r="Y2196">
            <v>33400</v>
          </cell>
        </row>
        <row r="2197">
          <cell r="E2197">
            <v>11873</v>
          </cell>
          <cell r="F2197" t="str">
            <v>d - Pendiente</v>
          </cell>
          <cell r="I2197" t="str">
            <v/>
          </cell>
          <cell r="J2197" t="str">
            <v>Mariana Pelayo</v>
          </cell>
          <cell r="K2197">
            <v>0</v>
          </cell>
          <cell r="L2197">
            <v>1</v>
          </cell>
          <cell r="M2197">
            <v>0</v>
          </cell>
          <cell r="N2197" t="str">
            <v>14 - 38</v>
          </cell>
          <cell r="O2197" t="str">
            <v>Wendy</v>
          </cell>
          <cell r="P2197">
            <v>0</v>
          </cell>
          <cell r="Q2197">
            <v>0</v>
          </cell>
          <cell r="R2197">
            <v>0</v>
          </cell>
          <cell r="T2197">
            <v>37</v>
          </cell>
          <cell r="U2197" t="e">
            <v>#VALUE!</v>
          </cell>
          <cell r="V2197">
            <v>0</v>
          </cell>
          <cell r="Y2197">
            <v>27800</v>
          </cell>
        </row>
        <row r="2198">
          <cell r="E2198">
            <v>11874</v>
          </cell>
          <cell r="F2198" t="str">
            <v>d - Pendiente</v>
          </cell>
          <cell r="I2198" t="str">
            <v/>
          </cell>
          <cell r="J2198" t="str">
            <v>Julio Vazquez</v>
          </cell>
          <cell r="K2198">
            <v>1500</v>
          </cell>
          <cell r="L2198">
            <v>0.2857142857142857</v>
          </cell>
          <cell r="M2198">
            <v>0</v>
          </cell>
          <cell r="N2198" t="str">
            <v>14 - 38</v>
          </cell>
          <cell r="O2198" t="str">
            <v>Wendy</v>
          </cell>
          <cell r="P2198">
            <v>0</v>
          </cell>
          <cell r="Q2198">
            <v>0</v>
          </cell>
          <cell r="R2198">
            <v>0</v>
          </cell>
          <cell r="T2198">
            <v>35</v>
          </cell>
          <cell r="U2198" t="e">
            <v>#VALUE!</v>
          </cell>
          <cell r="V2198">
            <v>1500</v>
          </cell>
          <cell r="Y2198">
            <v>2100</v>
          </cell>
        </row>
        <row r="2199">
          <cell r="E2199">
            <v>11875</v>
          </cell>
          <cell r="F2199" t="str">
            <v>a - Entregado</v>
          </cell>
          <cell r="G2199" t="str">
            <v>14 09</v>
          </cell>
          <cell r="H2199">
            <v>41883</v>
          </cell>
          <cell r="I2199" t="str">
            <v>C</v>
          </cell>
          <cell r="J2199" t="str">
            <v>Karina Pinho</v>
          </cell>
          <cell r="K2199">
            <v>0</v>
          </cell>
          <cell r="L2199">
            <v>1</v>
          </cell>
          <cell r="M2199">
            <v>0</v>
          </cell>
          <cell r="N2199">
            <v>33</v>
          </cell>
          <cell r="O2199" t="str">
            <v>Wendy</v>
          </cell>
          <cell r="P2199">
            <v>0</v>
          </cell>
          <cell r="Q2199">
            <v>0</v>
          </cell>
          <cell r="R2199">
            <v>0</v>
          </cell>
          <cell r="T2199">
            <v>33</v>
          </cell>
          <cell r="U2199">
            <v>41871</v>
          </cell>
          <cell r="V2199">
            <v>0</v>
          </cell>
          <cell r="Y2199">
            <v>1850</v>
          </cell>
        </row>
        <row r="2200">
          <cell r="E2200">
            <v>11876</v>
          </cell>
          <cell r="F2200" t="str">
            <v>a - Entregado</v>
          </cell>
          <cell r="G2200" t="str">
            <v>14 09</v>
          </cell>
          <cell r="H2200">
            <v>41883</v>
          </cell>
          <cell r="I2200" t="str">
            <v>C</v>
          </cell>
          <cell r="J2200" t="str">
            <v>Maria Eugenia Gonzalez</v>
          </cell>
          <cell r="K2200">
            <v>0</v>
          </cell>
          <cell r="L2200">
            <v>1</v>
          </cell>
          <cell r="M2200">
            <v>0</v>
          </cell>
          <cell r="N2200" t="str">
            <v>14 - 38</v>
          </cell>
          <cell r="O2200" t="str">
            <v>Wendy</v>
          </cell>
          <cell r="P2200">
            <v>0</v>
          </cell>
          <cell r="Q2200">
            <v>0</v>
          </cell>
          <cell r="R2200">
            <v>0</v>
          </cell>
          <cell r="T2200">
            <v>34</v>
          </cell>
          <cell r="U2200" t="e">
            <v>#VALUE!</v>
          </cell>
          <cell r="V2200">
            <v>0</v>
          </cell>
          <cell r="Y2200">
            <v>25000</v>
          </cell>
        </row>
        <row r="2201">
          <cell r="E2201">
            <v>11877</v>
          </cell>
          <cell r="F2201" t="str">
            <v>d - Pendiente</v>
          </cell>
          <cell r="I2201" t="str">
            <v/>
          </cell>
          <cell r="J2201" t="str">
            <v>Jimena Pasarello</v>
          </cell>
          <cell r="K2201">
            <v>0</v>
          </cell>
          <cell r="L2201">
            <v>0</v>
          </cell>
          <cell r="M2201">
            <v>0</v>
          </cell>
          <cell r="N2201" t="str">
            <v>14 - 38</v>
          </cell>
          <cell r="O2201" t="str">
            <v>Wendy</v>
          </cell>
          <cell r="P2201">
            <v>0</v>
          </cell>
          <cell r="Q2201">
            <v>0</v>
          </cell>
          <cell r="R2201">
            <v>0</v>
          </cell>
          <cell r="T2201">
            <v>37</v>
          </cell>
          <cell r="U2201" t="e">
            <v>#VALUE!</v>
          </cell>
          <cell r="V2201">
            <v>0</v>
          </cell>
          <cell r="Y2201">
            <v>0</v>
          </cell>
        </row>
        <row r="2202">
          <cell r="E2202">
            <v>11878</v>
          </cell>
          <cell r="F2202" t="str">
            <v>h - Anulado</v>
          </cell>
          <cell r="G2202" t="str">
            <v>14 08</v>
          </cell>
          <cell r="I2202" t="str">
            <v>Anulado</v>
          </cell>
          <cell r="J2202" t="str">
            <v>ANULADO</v>
          </cell>
          <cell r="K2202">
            <v>0</v>
          </cell>
          <cell r="L2202">
            <v>0</v>
          </cell>
          <cell r="M2202">
            <v>0</v>
          </cell>
          <cell r="N2202">
            <v>31</v>
          </cell>
          <cell r="O2202" t="str">
            <v>Wendy</v>
          </cell>
          <cell r="P2202">
            <v>0</v>
          </cell>
          <cell r="Q2202">
            <v>0</v>
          </cell>
          <cell r="R2202">
            <v>0</v>
          </cell>
          <cell r="T2202">
            <v>31</v>
          </cell>
          <cell r="U2202">
            <v>41857</v>
          </cell>
          <cell r="V2202">
            <v>0</v>
          </cell>
          <cell r="Y2202">
            <v>0</v>
          </cell>
        </row>
        <row r="2203">
          <cell r="E2203">
            <v>11879</v>
          </cell>
          <cell r="F2203" t="str">
            <v>d - Pendiente</v>
          </cell>
          <cell r="I2203" t="str">
            <v/>
          </cell>
          <cell r="J2203" t="str">
            <v>Roberto Zambrano</v>
          </cell>
          <cell r="K2203">
            <v>20800</v>
          </cell>
          <cell r="L2203">
            <v>0.32903225806451614</v>
          </cell>
          <cell r="M2203">
            <v>0</v>
          </cell>
          <cell r="N2203" t="str">
            <v>14 - 40</v>
          </cell>
          <cell r="O2203" t="str">
            <v>Wendy</v>
          </cell>
          <cell r="P2203">
            <v>0</v>
          </cell>
          <cell r="Q2203">
            <v>0</v>
          </cell>
          <cell r="R2203">
            <v>0</v>
          </cell>
          <cell r="T2203">
            <v>41</v>
          </cell>
          <cell r="U2203" t="e">
            <v>#VALUE!</v>
          </cell>
          <cell r="V2203">
            <v>20800</v>
          </cell>
          <cell r="Y2203">
            <v>31000</v>
          </cell>
        </row>
        <row r="2204">
          <cell r="E2204">
            <v>11880</v>
          </cell>
          <cell r="F2204" t="str">
            <v>a - Entregado</v>
          </cell>
          <cell r="G2204" t="str">
            <v>14 09</v>
          </cell>
          <cell r="H2204">
            <v>41885</v>
          </cell>
          <cell r="I2204" t="str">
            <v>C</v>
          </cell>
          <cell r="J2204" t="str">
            <v>Patricia Dubrovsky</v>
          </cell>
          <cell r="K2204">
            <v>0</v>
          </cell>
          <cell r="L2204">
            <v>1</v>
          </cell>
          <cell r="M2204">
            <v>0</v>
          </cell>
          <cell r="N2204">
            <v>35</v>
          </cell>
          <cell r="O2204" t="str">
            <v>Wendy</v>
          </cell>
          <cell r="P2204">
            <v>0</v>
          </cell>
          <cell r="Q2204">
            <v>0</v>
          </cell>
          <cell r="R2204">
            <v>0</v>
          </cell>
          <cell r="T2204">
            <v>35</v>
          </cell>
          <cell r="U2204">
            <v>41885</v>
          </cell>
          <cell r="V2204">
            <v>0</v>
          </cell>
          <cell r="Y2204">
            <v>3050</v>
          </cell>
        </row>
        <row r="2205">
          <cell r="E2205">
            <v>11881</v>
          </cell>
          <cell r="F2205" t="str">
            <v>d - Pendiente</v>
          </cell>
          <cell r="I2205" t="str">
            <v/>
          </cell>
          <cell r="J2205" t="str">
            <v>Constanza Grinspon</v>
          </cell>
          <cell r="K2205">
            <v>0</v>
          </cell>
          <cell r="L2205">
            <v>1</v>
          </cell>
          <cell r="M2205">
            <v>0</v>
          </cell>
          <cell r="N2205" t="str">
            <v>14 - 37</v>
          </cell>
          <cell r="O2205" t="str">
            <v>Wendy</v>
          </cell>
          <cell r="P2205">
            <v>0</v>
          </cell>
          <cell r="Q2205">
            <v>0</v>
          </cell>
          <cell r="R2205">
            <v>0</v>
          </cell>
          <cell r="T2205">
            <v>34</v>
          </cell>
          <cell r="U2205" t="e">
            <v>#VALUE!</v>
          </cell>
          <cell r="V2205">
            <v>0</v>
          </cell>
          <cell r="Y2205">
            <v>25653</v>
          </cell>
        </row>
        <row r="2206">
          <cell r="E2206">
            <v>11882</v>
          </cell>
          <cell r="F2206" t="str">
            <v>d - Pendiente</v>
          </cell>
          <cell r="I2206" t="str">
            <v/>
          </cell>
          <cell r="J2206" t="str">
            <v>Gabriela Silvia Bodelo</v>
          </cell>
          <cell r="K2206">
            <v>7311</v>
          </cell>
          <cell r="L2206">
            <v>0.49962357128191087</v>
          </cell>
          <cell r="M2206">
            <v>0</v>
          </cell>
          <cell r="N2206" t="str">
            <v>14 - 38</v>
          </cell>
          <cell r="O2206" t="str">
            <v>Wendy</v>
          </cell>
          <cell r="P2206">
            <v>0</v>
          </cell>
          <cell r="Q2206">
            <v>0</v>
          </cell>
          <cell r="R2206">
            <v>0</v>
          </cell>
          <cell r="T2206">
            <v>37</v>
          </cell>
          <cell r="U2206" t="e">
            <v>#VALUE!</v>
          </cell>
          <cell r="V2206">
            <v>7311</v>
          </cell>
          <cell r="Y2206">
            <v>14611</v>
          </cell>
        </row>
        <row r="2207">
          <cell r="E2207">
            <v>11883</v>
          </cell>
          <cell r="F2207" t="str">
            <v>d - Pendiente</v>
          </cell>
          <cell r="I2207" t="str">
            <v/>
          </cell>
          <cell r="J2207" t="str">
            <v>Eugenia Labandal</v>
          </cell>
          <cell r="K2207">
            <v>0</v>
          </cell>
          <cell r="L2207">
            <v>1</v>
          </cell>
          <cell r="M2207">
            <v>0</v>
          </cell>
          <cell r="N2207" t="str">
            <v>14 - 38</v>
          </cell>
          <cell r="O2207" t="str">
            <v>Wendy</v>
          </cell>
          <cell r="P2207">
            <v>0</v>
          </cell>
          <cell r="Q2207">
            <v>0</v>
          </cell>
          <cell r="R2207">
            <v>0</v>
          </cell>
          <cell r="T2207">
            <v>36</v>
          </cell>
          <cell r="U2207" t="e">
            <v>#VALUE!</v>
          </cell>
          <cell r="V2207">
            <v>0</v>
          </cell>
          <cell r="Y2207">
            <v>13300</v>
          </cell>
        </row>
        <row r="2208">
          <cell r="E2208">
            <v>11884</v>
          </cell>
          <cell r="F2208" t="str">
            <v>d - Pendiente</v>
          </cell>
          <cell r="I2208" t="str">
            <v/>
          </cell>
          <cell r="J2208" t="str">
            <v>Valeria Mijich</v>
          </cell>
          <cell r="K2208">
            <v>10250</v>
          </cell>
          <cell r="L2208">
            <v>0</v>
          </cell>
          <cell r="M2208">
            <v>0</v>
          </cell>
          <cell r="N2208" t="str">
            <v>14 - 40</v>
          </cell>
          <cell r="O2208" t="str">
            <v>Wendy</v>
          </cell>
          <cell r="P2208">
            <v>0</v>
          </cell>
          <cell r="Q2208">
            <v>0</v>
          </cell>
          <cell r="R2208">
            <v>0</v>
          </cell>
          <cell r="T2208">
            <v>36</v>
          </cell>
          <cell r="U2208" t="e">
            <v>#VALUE!</v>
          </cell>
          <cell r="V2208">
            <v>10250</v>
          </cell>
          <cell r="Y2208">
            <v>10250</v>
          </cell>
        </row>
        <row r="2209">
          <cell r="E2209">
            <v>11885</v>
          </cell>
          <cell r="F2209" t="str">
            <v>d - Pendiente</v>
          </cell>
          <cell r="I2209" t="str">
            <v/>
          </cell>
          <cell r="J2209" t="str">
            <v>Carolina Kim</v>
          </cell>
          <cell r="K2209">
            <v>17000</v>
          </cell>
          <cell r="L2209">
            <v>0.5</v>
          </cell>
          <cell r="M2209">
            <v>0</v>
          </cell>
          <cell r="N2209" t="str">
            <v>14 - 38</v>
          </cell>
          <cell r="O2209" t="str">
            <v>Wendy</v>
          </cell>
          <cell r="P2209">
            <v>0</v>
          </cell>
          <cell r="Q2209">
            <v>0</v>
          </cell>
          <cell r="R2209">
            <v>0</v>
          </cell>
          <cell r="T2209">
            <v>37</v>
          </cell>
          <cell r="U2209" t="e">
            <v>#VALUE!</v>
          </cell>
          <cell r="V2209">
            <v>17000</v>
          </cell>
          <cell r="Y2209">
            <v>34000</v>
          </cell>
        </row>
        <row r="2210">
          <cell r="E2210">
            <v>11886</v>
          </cell>
          <cell r="F2210" t="str">
            <v>a - Entregado</v>
          </cell>
          <cell r="G2210" t="str">
            <v>14 08</v>
          </cell>
          <cell r="H2210">
            <v>41881</v>
          </cell>
          <cell r="I2210" t="str">
            <v>NC</v>
          </cell>
          <cell r="J2210" t="str">
            <v>Victoria Perrone</v>
          </cell>
          <cell r="K2210">
            <v>925</v>
          </cell>
          <cell r="L2210">
            <v>0.5</v>
          </cell>
          <cell r="M2210">
            <v>0</v>
          </cell>
          <cell r="N2210" t="str">
            <v>14 - 38</v>
          </cell>
          <cell r="O2210" t="str">
            <v>Wendy</v>
          </cell>
          <cell r="P2210">
            <v>0</v>
          </cell>
          <cell r="Q2210">
            <v>0</v>
          </cell>
          <cell r="R2210">
            <v>0</v>
          </cell>
          <cell r="T2210">
            <v>34</v>
          </cell>
          <cell r="U2210" t="e">
            <v>#VALUE!</v>
          </cell>
          <cell r="V2210">
            <v>0</v>
          </cell>
          <cell r="Y2210">
            <v>1850</v>
          </cell>
        </row>
        <row r="2211">
          <cell r="E2211">
            <v>11887</v>
          </cell>
          <cell r="F2211" t="str">
            <v>d - Pendiente</v>
          </cell>
          <cell r="I2211" t="str">
            <v/>
          </cell>
          <cell r="J2211" t="str">
            <v>Ana Laura Allegue</v>
          </cell>
          <cell r="K2211">
            <v>8950</v>
          </cell>
          <cell r="L2211">
            <v>0.5</v>
          </cell>
          <cell r="M2211">
            <v>0</v>
          </cell>
          <cell r="N2211" t="str">
            <v>14 - 38</v>
          </cell>
          <cell r="O2211" t="str">
            <v>Wendy</v>
          </cell>
          <cell r="P2211">
            <v>0</v>
          </cell>
          <cell r="Q2211">
            <v>0</v>
          </cell>
          <cell r="R2211">
            <v>0</v>
          </cell>
          <cell r="T2211">
            <v>36</v>
          </cell>
          <cell r="U2211" t="e">
            <v>#VALUE!</v>
          </cell>
          <cell r="V2211">
            <v>8950</v>
          </cell>
          <cell r="Y2211">
            <v>17900</v>
          </cell>
        </row>
        <row r="2212">
          <cell r="E2212">
            <v>11888</v>
          </cell>
          <cell r="F2212" t="str">
            <v>d - Pendiente</v>
          </cell>
          <cell r="I2212" t="str">
            <v/>
          </cell>
          <cell r="J2212" t="str">
            <v>Mariana Gambarini</v>
          </cell>
          <cell r="K2212">
            <v>1370</v>
          </cell>
          <cell r="L2212">
            <v>0.63660477453580899</v>
          </cell>
          <cell r="M2212">
            <v>0</v>
          </cell>
          <cell r="N2212" t="str">
            <v>14 - 38</v>
          </cell>
          <cell r="O2212" t="str">
            <v>Wendy</v>
          </cell>
          <cell r="P2212">
            <v>0</v>
          </cell>
          <cell r="Q2212">
            <v>0</v>
          </cell>
          <cell r="R2212">
            <v>0</v>
          </cell>
          <cell r="T2212">
            <v>34</v>
          </cell>
          <cell r="U2212" t="e">
            <v>#VALUE!</v>
          </cell>
          <cell r="V2212">
            <v>1370</v>
          </cell>
          <cell r="Y2212">
            <v>3770</v>
          </cell>
        </row>
        <row r="2213">
          <cell r="E2213">
            <v>11889</v>
          </cell>
          <cell r="F2213" t="str">
            <v>a - Entregado</v>
          </cell>
          <cell r="G2213" t="str">
            <v>14 08</v>
          </cell>
          <cell r="H2213">
            <v>41873</v>
          </cell>
          <cell r="I2213" t="str">
            <v>C</v>
          </cell>
          <cell r="J2213" t="str">
            <v>Julian Winkel</v>
          </cell>
          <cell r="K2213">
            <v>0</v>
          </cell>
          <cell r="L2213">
            <v>1</v>
          </cell>
          <cell r="M2213">
            <v>0</v>
          </cell>
          <cell r="N2213">
            <v>33</v>
          </cell>
          <cell r="O2213" t="str">
            <v>Wendy</v>
          </cell>
          <cell r="P2213">
            <v>0</v>
          </cell>
          <cell r="Q2213">
            <v>0</v>
          </cell>
          <cell r="R2213">
            <v>0</v>
          </cell>
          <cell r="T2213">
            <v>33</v>
          </cell>
          <cell r="U2213">
            <v>41871</v>
          </cell>
          <cell r="V2213">
            <v>0</v>
          </cell>
          <cell r="Y2213">
            <v>21600</v>
          </cell>
        </row>
        <row r="2214">
          <cell r="E2214">
            <v>11890</v>
          </cell>
          <cell r="F2214" t="str">
            <v>a - Entregado</v>
          </cell>
          <cell r="G2214" t="str">
            <v>14 08</v>
          </cell>
          <cell r="H2214">
            <v>41873</v>
          </cell>
          <cell r="I2214" t="str">
            <v>C</v>
          </cell>
          <cell r="J2214" t="str">
            <v>Veronica Cirio</v>
          </cell>
          <cell r="K2214">
            <v>0</v>
          </cell>
          <cell r="L2214">
            <v>1</v>
          </cell>
          <cell r="M2214">
            <v>0</v>
          </cell>
          <cell r="N2214">
            <v>33</v>
          </cell>
          <cell r="O2214" t="str">
            <v>Wendy</v>
          </cell>
          <cell r="P2214">
            <v>0</v>
          </cell>
          <cell r="Q2214">
            <v>0</v>
          </cell>
          <cell r="R2214">
            <v>0</v>
          </cell>
          <cell r="T2214">
            <v>33</v>
          </cell>
          <cell r="U2214">
            <v>41871</v>
          </cell>
          <cell r="V2214">
            <v>0</v>
          </cell>
          <cell r="Y2214">
            <v>10400</v>
          </cell>
        </row>
        <row r="2215">
          <cell r="E2215">
            <v>11891</v>
          </cell>
          <cell r="F2215" t="str">
            <v>a - Entregado</v>
          </cell>
          <cell r="G2215" t="str">
            <v>14 09</v>
          </cell>
          <cell r="H2215">
            <v>41883</v>
          </cell>
          <cell r="I2215" t="str">
            <v>C</v>
          </cell>
          <cell r="J2215" t="str">
            <v>Pablo Pechervsky</v>
          </cell>
          <cell r="K2215">
            <v>-200</v>
          </cell>
          <cell r="L2215">
            <v>1.0377358490566038</v>
          </cell>
          <cell r="M2215">
            <v>0</v>
          </cell>
          <cell r="N2215">
            <v>35</v>
          </cell>
          <cell r="O2215" t="str">
            <v>Wendy</v>
          </cell>
          <cell r="P2215">
            <v>0</v>
          </cell>
          <cell r="Q2215">
            <v>0</v>
          </cell>
          <cell r="R2215">
            <v>0</v>
          </cell>
          <cell r="T2215">
            <v>35</v>
          </cell>
          <cell r="U2215">
            <v>41885</v>
          </cell>
          <cell r="V2215">
            <v>0</v>
          </cell>
          <cell r="Y2215">
            <v>5300</v>
          </cell>
        </row>
        <row r="2216">
          <cell r="E2216">
            <v>11892</v>
          </cell>
          <cell r="F2216" t="str">
            <v>a - Entregado</v>
          </cell>
          <cell r="G2216" t="str">
            <v>14 09</v>
          </cell>
          <cell r="H2216">
            <v>41883</v>
          </cell>
          <cell r="I2216" t="str">
            <v>C</v>
          </cell>
          <cell r="J2216" t="str">
            <v>Florencia Romanin</v>
          </cell>
          <cell r="K2216">
            <v>0</v>
          </cell>
          <cell r="L2216">
            <v>1</v>
          </cell>
          <cell r="M2216">
            <v>0</v>
          </cell>
          <cell r="N2216">
            <v>34</v>
          </cell>
          <cell r="O2216" t="str">
            <v>Wendy</v>
          </cell>
          <cell r="P2216">
            <v>0</v>
          </cell>
          <cell r="Q2216">
            <v>0</v>
          </cell>
          <cell r="R2216">
            <v>0</v>
          </cell>
          <cell r="T2216">
            <v>34</v>
          </cell>
          <cell r="U2216">
            <v>41878</v>
          </cell>
          <cell r="V2216">
            <v>0</v>
          </cell>
          <cell r="Y2216">
            <v>3600</v>
          </cell>
        </row>
        <row r="2217">
          <cell r="E2217">
            <v>11893</v>
          </cell>
          <cell r="F2217" t="str">
            <v>h - Anulado</v>
          </cell>
          <cell r="G2217" t="str">
            <v>14 09</v>
          </cell>
          <cell r="I2217" t="str">
            <v>Anulado</v>
          </cell>
          <cell r="J2217" t="str">
            <v>Cecilia Dominguez</v>
          </cell>
          <cell r="K2217">
            <v>-500</v>
          </cell>
          <cell r="L2217">
            <v>0</v>
          </cell>
          <cell r="M2217">
            <v>0</v>
          </cell>
          <cell r="N2217" t="str">
            <v>14 - 41</v>
          </cell>
          <cell r="O2217" t="str">
            <v>Wendy</v>
          </cell>
          <cell r="P2217">
            <v>0</v>
          </cell>
          <cell r="Q2217">
            <v>0</v>
          </cell>
          <cell r="R2217">
            <v>0</v>
          </cell>
          <cell r="T2217">
            <v>41</v>
          </cell>
          <cell r="U2217" t="e">
            <v>#VALUE!</v>
          </cell>
          <cell r="V2217">
            <v>0</v>
          </cell>
          <cell r="Y2217">
            <v>0</v>
          </cell>
        </row>
        <row r="2218">
          <cell r="E2218">
            <v>11894</v>
          </cell>
          <cell r="F2218" t="str">
            <v>a - Entregado</v>
          </cell>
          <cell r="G2218" t="str">
            <v>14 09</v>
          </cell>
          <cell r="H2218">
            <v>41883</v>
          </cell>
          <cell r="I2218" t="str">
            <v>C</v>
          </cell>
          <cell r="J2218" t="str">
            <v>Agustin Montes de oca</v>
          </cell>
          <cell r="K2218">
            <v>1</v>
          </cell>
          <cell r="L2218">
            <v>0.99986542860987759</v>
          </cell>
          <cell r="M2218">
            <v>0</v>
          </cell>
          <cell r="N2218">
            <v>36</v>
          </cell>
          <cell r="O2218" t="str">
            <v>Wendy</v>
          </cell>
          <cell r="P2218">
            <v>0</v>
          </cell>
          <cell r="Q2218">
            <v>0</v>
          </cell>
          <cell r="R2218">
            <v>0</v>
          </cell>
          <cell r="T2218">
            <v>36</v>
          </cell>
          <cell r="U2218">
            <v>41892</v>
          </cell>
          <cell r="V2218">
            <v>0</v>
          </cell>
          <cell r="Y2218">
            <v>7431</v>
          </cell>
        </row>
        <row r="2219">
          <cell r="E2219">
            <v>11895</v>
          </cell>
          <cell r="F2219" t="str">
            <v>a - Entregado</v>
          </cell>
          <cell r="G2219" t="str">
            <v>14 09</v>
          </cell>
          <cell r="H2219">
            <v>41883</v>
          </cell>
          <cell r="I2219" t="str">
            <v>C</v>
          </cell>
          <cell r="J2219" t="str">
            <v>Sasha Zakhorova</v>
          </cell>
          <cell r="K2219">
            <v>6</v>
          </cell>
          <cell r="L2219">
            <v>0.99744245524296671</v>
          </cell>
          <cell r="M2219">
            <v>0</v>
          </cell>
          <cell r="N2219">
            <v>34</v>
          </cell>
          <cell r="O2219" t="str">
            <v>Wendy</v>
          </cell>
          <cell r="P2219">
            <v>0</v>
          </cell>
          <cell r="Q2219">
            <v>0</v>
          </cell>
          <cell r="R2219">
            <v>0</v>
          </cell>
          <cell r="T2219">
            <v>34</v>
          </cell>
          <cell r="U2219">
            <v>41878</v>
          </cell>
          <cell r="V2219">
            <v>0</v>
          </cell>
          <cell r="Y2219">
            <v>2346</v>
          </cell>
        </row>
        <row r="2220">
          <cell r="E2220">
            <v>11896</v>
          </cell>
          <cell r="F2220" t="str">
            <v>d - Pendiente</v>
          </cell>
          <cell r="I2220" t="str">
            <v/>
          </cell>
          <cell r="J2220" t="str">
            <v>Fernando Llerena</v>
          </cell>
          <cell r="K2220">
            <v>0</v>
          </cell>
          <cell r="L2220">
            <v>1</v>
          </cell>
          <cell r="M2220">
            <v>0</v>
          </cell>
          <cell r="N2220" t="str">
            <v>14 - 38</v>
          </cell>
          <cell r="O2220" t="str">
            <v>Wendy</v>
          </cell>
          <cell r="P2220">
            <v>0</v>
          </cell>
          <cell r="Q2220">
            <v>0</v>
          </cell>
          <cell r="R2220">
            <v>0</v>
          </cell>
          <cell r="T2220">
            <v>34</v>
          </cell>
          <cell r="U2220" t="e">
            <v>#VALUE!</v>
          </cell>
          <cell r="V2220">
            <v>0</v>
          </cell>
          <cell r="Y2220">
            <v>1000</v>
          </cell>
        </row>
        <row r="2221">
          <cell r="E2221">
            <v>11897</v>
          </cell>
          <cell r="F2221" t="str">
            <v>a - Entregado</v>
          </cell>
          <cell r="G2221" t="str">
            <v>14 08</v>
          </cell>
          <cell r="H2221">
            <v>41855</v>
          </cell>
          <cell r="I2221" t="str">
            <v>C</v>
          </cell>
          <cell r="J2221" t="str">
            <v>Adriana Febre</v>
          </cell>
          <cell r="K2221">
            <v>0</v>
          </cell>
          <cell r="L2221">
            <v>1</v>
          </cell>
          <cell r="M2221">
            <v>0</v>
          </cell>
          <cell r="N2221">
            <v>32</v>
          </cell>
          <cell r="O2221" t="str">
            <v>Wendy</v>
          </cell>
          <cell r="P2221">
            <v>0</v>
          </cell>
          <cell r="Q2221">
            <v>0</v>
          </cell>
          <cell r="R2221">
            <v>0</v>
          </cell>
          <cell r="T2221">
            <v>32</v>
          </cell>
          <cell r="U2221">
            <v>41864</v>
          </cell>
          <cell r="V2221">
            <v>0</v>
          </cell>
          <cell r="Y2221">
            <v>1000</v>
          </cell>
        </row>
        <row r="2222">
          <cell r="E2222">
            <v>11898</v>
          </cell>
          <cell r="F2222" t="str">
            <v>a - Entregado</v>
          </cell>
          <cell r="G2222" t="str">
            <v>14 08</v>
          </cell>
          <cell r="H2222">
            <v>41871</v>
          </cell>
          <cell r="I2222" t="str">
            <v>NC</v>
          </cell>
          <cell r="J2222" t="str">
            <v>Eduardo De Vicenti</v>
          </cell>
          <cell r="K2222">
            <v>0</v>
          </cell>
          <cell r="L2222">
            <v>1</v>
          </cell>
          <cell r="M2222">
            <v>0</v>
          </cell>
          <cell r="N2222">
            <v>35</v>
          </cell>
          <cell r="O2222" t="str">
            <v>Wendy</v>
          </cell>
          <cell r="P2222">
            <v>0</v>
          </cell>
          <cell r="Q2222">
            <v>0</v>
          </cell>
          <cell r="R2222">
            <v>0</v>
          </cell>
          <cell r="T2222">
            <v>35</v>
          </cell>
          <cell r="U2222">
            <v>41885</v>
          </cell>
          <cell r="V2222">
            <v>0</v>
          </cell>
          <cell r="Y2222">
            <v>9650</v>
          </cell>
        </row>
        <row r="2223">
          <cell r="E2223">
            <v>11899</v>
          </cell>
          <cell r="F2223" t="str">
            <v>d - Pendiente</v>
          </cell>
          <cell r="I2223" t="str">
            <v/>
          </cell>
          <cell r="J2223" t="str">
            <v>Veronica Sardon</v>
          </cell>
          <cell r="K2223">
            <v>14250</v>
          </cell>
          <cell r="L2223">
            <v>0.5</v>
          </cell>
          <cell r="M2223">
            <v>0</v>
          </cell>
          <cell r="N2223" t="str">
            <v>14 - 40</v>
          </cell>
          <cell r="O2223" t="str">
            <v>Wendy</v>
          </cell>
          <cell r="P2223">
            <v>0</v>
          </cell>
          <cell r="Q2223">
            <v>0</v>
          </cell>
          <cell r="R2223">
            <v>0</v>
          </cell>
          <cell r="T2223">
            <v>41</v>
          </cell>
          <cell r="U2223" t="e">
            <v>#VALUE!</v>
          </cell>
          <cell r="V2223">
            <v>14250</v>
          </cell>
          <cell r="Y2223">
            <v>28500</v>
          </cell>
        </row>
        <row r="2224">
          <cell r="E2224">
            <v>11900</v>
          </cell>
          <cell r="F2224" t="str">
            <v>d - Pendiente</v>
          </cell>
          <cell r="I2224" t="str">
            <v/>
          </cell>
          <cell r="J2224" t="str">
            <v>Macarena Jurado</v>
          </cell>
          <cell r="K2224">
            <v>0</v>
          </cell>
          <cell r="L2224">
            <v>1</v>
          </cell>
          <cell r="M2224">
            <v>0</v>
          </cell>
          <cell r="N2224" t="str">
            <v>14 - 37</v>
          </cell>
          <cell r="O2224" t="str">
            <v>Wendy</v>
          </cell>
          <cell r="P2224">
            <v>0</v>
          </cell>
          <cell r="Q2224">
            <v>0</v>
          </cell>
          <cell r="R2224">
            <v>0</v>
          </cell>
          <cell r="T2224">
            <v>42</v>
          </cell>
          <cell r="U2224" t="e">
            <v>#VALUE!</v>
          </cell>
          <cell r="V2224">
            <v>0</v>
          </cell>
          <cell r="Y2224">
            <v>16500</v>
          </cell>
        </row>
        <row r="2225">
          <cell r="E2225">
            <v>11901</v>
          </cell>
          <cell r="F2225" t="str">
            <v>d - Pendiente</v>
          </cell>
          <cell r="I2225" t="str">
            <v/>
          </cell>
          <cell r="J2225" t="str">
            <v>Maria Ducasse</v>
          </cell>
          <cell r="K2225">
            <v>1790</v>
          </cell>
          <cell r="L2225">
            <v>0.45592705167173253</v>
          </cell>
          <cell r="M2225">
            <v>0</v>
          </cell>
          <cell r="N2225" t="str">
            <v>14 - 38</v>
          </cell>
          <cell r="O2225" t="str">
            <v>Wendy</v>
          </cell>
          <cell r="P2225">
            <v>0</v>
          </cell>
          <cell r="Q2225">
            <v>0</v>
          </cell>
          <cell r="R2225">
            <v>0</v>
          </cell>
          <cell r="T2225">
            <v>35</v>
          </cell>
          <cell r="U2225" t="e">
            <v>#VALUE!</v>
          </cell>
          <cell r="V2225">
            <v>1790</v>
          </cell>
          <cell r="Y2225">
            <v>3290</v>
          </cell>
        </row>
        <row r="2226">
          <cell r="E2226">
            <v>11902</v>
          </cell>
          <cell r="F2226" t="str">
            <v>d - Pendiente</v>
          </cell>
          <cell r="I2226" t="str">
            <v/>
          </cell>
          <cell r="J2226" t="str">
            <v>Eduardo Perez Chaves</v>
          </cell>
          <cell r="K2226">
            <v>340</v>
          </cell>
          <cell r="L2226">
            <v>0.46875</v>
          </cell>
          <cell r="M2226">
            <v>0</v>
          </cell>
          <cell r="N2226" t="str">
            <v>14 - 38</v>
          </cell>
          <cell r="O2226" t="str">
            <v>Wendy</v>
          </cell>
          <cell r="P2226">
            <v>0</v>
          </cell>
          <cell r="Q2226">
            <v>0</v>
          </cell>
          <cell r="R2226">
            <v>0</v>
          </cell>
          <cell r="T2226">
            <v>35</v>
          </cell>
          <cell r="U2226" t="e">
            <v>#VALUE!</v>
          </cell>
          <cell r="V2226">
            <v>340</v>
          </cell>
          <cell r="Y2226">
            <v>640</v>
          </cell>
        </row>
        <row r="2227">
          <cell r="E2227">
            <v>11903</v>
          </cell>
          <cell r="F2227" t="str">
            <v>a - Entregado</v>
          </cell>
          <cell r="G2227" t="str">
            <v>14 09</v>
          </cell>
          <cell r="H2227">
            <v>41883</v>
          </cell>
          <cell r="I2227" t="str">
            <v>C</v>
          </cell>
          <cell r="J2227" t="str">
            <v>Adriana Bale</v>
          </cell>
          <cell r="K2227">
            <v>0</v>
          </cell>
          <cell r="L2227">
            <v>1</v>
          </cell>
          <cell r="M2227">
            <v>0</v>
          </cell>
          <cell r="N2227">
            <v>35</v>
          </cell>
          <cell r="O2227" t="str">
            <v>Wendy</v>
          </cell>
          <cell r="P2227">
            <v>0</v>
          </cell>
          <cell r="Q2227">
            <v>0</v>
          </cell>
          <cell r="R2227">
            <v>0</v>
          </cell>
          <cell r="T2227">
            <v>35</v>
          </cell>
          <cell r="U2227">
            <v>41885</v>
          </cell>
          <cell r="V2227">
            <v>0</v>
          </cell>
          <cell r="Y2227">
            <v>1850</v>
          </cell>
        </row>
        <row r="2228">
          <cell r="E2228">
            <v>11904</v>
          </cell>
          <cell r="F2228" t="str">
            <v>a - Entregado</v>
          </cell>
          <cell r="G2228" t="str">
            <v>14 09</v>
          </cell>
          <cell r="H2228">
            <v>41883</v>
          </cell>
          <cell r="I2228" t="str">
            <v>C</v>
          </cell>
          <cell r="J2228" t="str">
            <v>Iara Liderman</v>
          </cell>
          <cell r="K2228">
            <v>0</v>
          </cell>
          <cell r="L2228">
            <v>1</v>
          </cell>
          <cell r="M2228">
            <v>0</v>
          </cell>
          <cell r="N2228">
            <v>35</v>
          </cell>
          <cell r="O2228" t="str">
            <v>Wendy</v>
          </cell>
          <cell r="P2228">
            <v>0</v>
          </cell>
          <cell r="Q2228">
            <v>0</v>
          </cell>
          <cell r="R2228">
            <v>0</v>
          </cell>
          <cell r="T2228">
            <v>35</v>
          </cell>
          <cell r="U2228">
            <v>41885</v>
          </cell>
          <cell r="V2228">
            <v>0</v>
          </cell>
          <cell r="Y2228">
            <v>2440</v>
          </cell>
        </row>
        <row r="2229">
          <cell r="E2229">
            <v>11905</v>
          </cell>
          <cell r="F2229" t="str">
            <v>d - Pendiente</v>
          </cell>
          <cell r="I2229" t="str">
            <v/>
          </cell>
          <cell r="J2229" t="str">
            <v>Valentina Gentini</v>
          </cell>
          <cell r="K2229">
            <v>10900</v>
          </cell>
          <cell r="L2229">
            <v>0.48095238095238096</v>
          </cell>
          <cell r="M2229">
            <v>0</v>
          </cell>
          <cell r="N2229" t="str">
            <v>14 - 38</v>
          </cell>
          <cell r="O2229" t="str">
            <v>Wendy</v>
          </cell>
          <cell r="P2229">
            <v>0</v>
          </cell>
          <cell r="Q2229">
            <v>0</v>
          </cell>
          <cell r="R2229">
            <v>0</v>
          </cell>
          <cell r="T2229">
            <v>37</v>
          </cell>
          <cell r="U2229" t="e">
            <v>#VALUE!</v>
          </cell>
          <cell r="V2229">
            <v>10900</v>
          </cell>
          <cell r="Y2229">
            <v>21000</v>
          </cell>
        </row>
        <row r="2230">
          <cell r="E2230">
            <v>11906</v>
          </cell>
          <cell r="F2230" t="str">
            <v>d - Pendiente</v>
          </cell>
          <cell r="I2230" t="str">
            <v/>
          </cell>
          <cell r="J2230" t="str">
            <v>Jose Sen</v>
          </cell>
          <cell r="K2230">
            <v>6</v>
          </cell>
          <cell r="L2230">
            <v>0.99633251833740832</v>
          </cell>
          <cell r="M2230">
            <v>0</v>
          </cell>
          <cell r="N2230" t="str">
            <v>14 - 39</v>
          </cell>
          <cell r="O2230" t="str">
            <v>Wendy</v>
          </cell>
          <cell r="P2230">
            <v>0</v>
          </cell>
          <cell r="Q2230">
            <v>0</v>
          </cell>
          <cell r="R2230">
            <v>0</v>
          </cell>
          <cell r="T2230">
            <v>33</v>
          </cell>
          <cell r="U2230" t="e">
            <v>#VALUE!</v>
          </cell>
          <cell r="V2230">
            <v>6</v>
          </cell>
          <cell r="Y2230">
            <v>1636</v>
          </cell>
        </row>
        <row r="2231">
          <cell r="E2231">
            <v>11907</v>
          </cell>
          <cell r="F2231" t="str">
            <v>a - Entregado</v>
          </cell>
          <cell r="G2231" t="str">
            <v>14 08</v>
          </cell>
          <cell r="H2231">
            <v>41860</v>
          </cell>
          <cell r="I2231" t="str">
            <v>C</v>
          </cell>
          <cell r="J2231" t="str">
            <v>Fernandez Juan</v>
          </cell>
          <cell r="K2231">
            <v>0</v>
          </cell>
          <cell r="L2231">
            <v>1</v>
          </cell>
          <cell r="M2231">
            <v>0</v>
          </cell>
          <cell r="N2231">
            <v>33</v>
          </cell>
          <cell r="O2231" t="str">
            <v>Wendy</v>
          </cell>
          <cell r="P2231">
            <v>0</v>
          </cell>
          <cell r="Q2231">
            <v>0</v>
          </cell>
          <cell r="R2231">
            <v>0</v>
          </cell>
          <cell r="T2231">
            <v>33</v>
          </cell>
          <cell r="U2231">
            <v>41871</v>
          </cell>
          <cell r="V2231">
            <v>0</v>
          </cell>
          <cell r="Y2231">
            <v>250</v>
          </cell>
        </row>
        <row r="2232">
          <cell r="E2232">
            <v>11908</v>
          </cell>
          <cell r="F2232" t="str">
            <v>a - Entregado</v>
          </cell>
          <cell r="G2232" t="str">
            <v>14 09</v>
          </cell>
          <cell r="H2232">
            <v>41885</v>
          </cell>
          <cell r="I2232" t="str">
            <v>C</v>
          </cell>
          <cell r="J2232" t="str">
            <v>Lilian Falcon</v>
          </cell>
          <cell r="K2232">
            <v>0</v>
          </cell>
          <cell r="L2232">
            <v>1</v>
          </cell>
          <cell r="M2232">
            <v>0</v>
          </cell>
          <cell r="N2232">
            <v>37</v>
          </cell>
          <cell r="O2232" t="str">
            <v>Wendy</v>
          </cell>
          <cell r="P2232">
            <v>0</v>
          </cell>
          <cell r="Q2232">
            <v>0</v>
          </cell>
          <cell r="R2232">
            <v>0</v>
          </cell>
          <cell r="T2232">
            <v>37</v>
          </cell>
          <cell r="U2232">
            <v>41899</v>
          </cell>
          <cell r="V2232">
            <v>0</v>
          </cell>
          <cell r="Y2232">
            <v>5180</v>
          </cell>
        </row>
        <row r="2233">
          <cell r="E2233">
            <v>11909</v>
          </cell>
          <cell r="F2233" t="str">
            <v>a - Entregado</v>
          </cell>
          <cell r="G2233" t="str">
            <v>14 08</v>
          </cell>
          <cell r="H2233">
            <v>41881</v>
          </cell>
          <cell r="I2233" t="str">
            <v>NC</v>
          </cell>
          <cell r="J2233" t="str">
            <v>silvia iriart</v>
          </cell>
          <cell r="K2233">
            <v>2700</v>
          </cell>
          <cell r="L2233">
            <v>0.27027027027027029</v>
          </cell>
          <cell r="M2233">
            <v>0</v>
          </cell>
          <cell r="N2233" t="str">
            <v>14 - 38</v>
          </cell>
          <cell r="O2233" t="str">
            <v>Wendy</v>
          </cell>
          <cell r="P2233">
            <v>0</v>
          </cell>
          <cell r="Q2233">
            <v>0</v>
          </cell>
          <cell r="R2233">
            <v>0</v>
          </cell>
          <cell r="T2233">
            <v>35</v>
          </cell>
          <cell r="U2233" t="e">
            <v>#VALUE!</v>
          </cell>
          <cell r="V2233">
            <v>0</v>
          </cell>
          <cell r="Y2233">
            <v>3700</v>
          </cell>
        </row>
        <row r="2234">
          <cell r="E2234">
            <v>11910</v>
          </cell>
          <cell r="F2234" t="str">
            <v>a - Entregado</v>
          </cell>
          <cell r="G2234" t="str">
            <v>14 09</v>
          </cell>
          <cell r="H2234">
            <v>41883</v>
          </cell>
          <cell r="I2234" t="str">
            <v>NC</v>
          </cell>
          <cell r="J2234" t="str">
            <v>Diego Vazquez</v>
          </cell>
          <cell r="K2234">
            <v>0</v>
          </cell>
          <cell r="L2234">
            <v>1</v>
          </cell>
          <cell r="M2234">
            <v>0</v>
          </cell>
          <cell r="N2234" t="str">
            <v>14 - 38</v>
          </cell>
          <cell r="O2234" t="str">
            <v>Wendy</v>
          </cell>
          <cell r="P2234">
            <v>0</v>
          </cell>
          <cell r="Q2234">
            <v>0</v>
          </cell>
          <cell r="R2234">
            <v>0</v>
          </cell>
          <cell r="T2234">
            <v>37</v>
          </cell>
          <cell r="U2234" t="e">
            <v>#VALUE!</v>
          </cell>
          <cell r="V2234">
            <v>0</v>
          </cell>
          <cell r="Y2234">
            <v>26570</v>
          </cell>
        </row>
        <row r="2235">
          <cell r="E2235">
            <v>11911</v>
          </cell>
          <cell r="F2235" t="str">
            <v>d - Pendiente</v>
          </cell>
          <cell r="I2235" t="str">
            <v/>
          </cell>
          <cell r="J2235" t="str">
            <v>Monica Weinstein</v>
          </cell>
          <cell r="K2235">
            <v>11195</v>
          </cell>
          <cell r="L2235">
            <v>0.5</v>
          </cell>
          <cell r="M2235">
            <v>0</v>
          </cell>
          <cell r="N2235" t="str">
            <v>14 - 40</v>
          </cell>
          <cell r="O2235" t="str">
            <v>Wendy</v>
          </cell>
          <cell r="P2235">
            <v>0</v>
          </cell>
          <cell r="Q2235">
            <v>0</v>
          </cell>
          <cell r="R2235">
            <v>0</v>
          </cell>
          <cell r="T2235">
            <v>37</v>
          </cell>
          <cell r="U2235" t="e">
            <v>#VALUE!</v>
          </cell>
          <cell r="V2235">
            <v>11195</v>
          </cell>
          <cell r="Y2235">
            <v>22390</v>
          </cell>
        </row>
        <row r="2236">
          <cell r="E2236">
            <v>11912</v>
          </cell>
          <cell r="F2236" t="str">
            <v>d - Pendiente</v>
          </cell>
          <cell r="I2236" t="str">
            <v/>
          </cell>
          <cell r="J2236" t="str">
            <v>Mara Amar</v>
          </cell>
          <cell r="K2236">
            <v>2740</v>
          </cell>
          <cell r="L2236">
            <v>0.15432098765432098</v>
          </cell>
          <cell r="M2236">
            <v>0</v>
          </cell>
          <cell r="N2236" t="str">
            <v>14 - 38</v>
          </cell>
          <cell r="O2236" t="str">
            <v>Wendy</v>
          </cell>
          <cell r="P2236">
            <v>0</v>
          </cell>
          <cell r="Q2236">
            <v>0</v>
          </cell>
          <cell r="R2236">
            <v>0</v>
          </cell>
          <cell r="T2236">
            <v>36</v>
          </cell>
          <cell r="U2236" t="e">
            <v>#VALUE!</v>
          </cell>
          <cell r="V2236">
            <v>2740</v>
          </cell>
          <cell r="Y2236">
            <v>3240</v>
          </cell>
        </row>
        <row r="2237">
          <cell r="E2237">
            <v>11913</v>
          </cell>
          <cell r="F2237" t="str">
            <v>d - Pendiente</v>
          </cell>
          <cell r="I2237" t="str">
            <v/>
          </cell>
          <cell r="J2237" t="str">
            <v>M. Eugenia Garcia</v>
          </cell>
          <cell r="K2237">
            <v>5000</v>
          </cell>
          <cell r="L2237">
            <v>0.16666666666666666</v>
          </cell>
          <cell r="M2237">
            <v>0</v>
          </cell>
          <cell r="N2237" t="str">
            <v>14 - 39</v>
          </cell>
          <cell r="O2237" t="str">
            <v>Wendy</v>
          </cell>
          <cell r="P2237">
            <v>0</v>
          </cell>
          <cell r="Q2237">
            <v>0</v>
          </cell>
          <cell r="R2237">
            <v>0</v>
          </cell>
          <cell r="T2237">
            <v>36</v>
          </cell>
          <cell r="U2237" t="e">
            <v>#VALUE!</v>
          </cell>
          <cell r="V2237">
            <v>5000</v>
          </cell>
          <cell r="Y2237">
            <v>6000</v>
          </cell>
        </row>
        <row r="2238">
          <cell r="E2238">
            <v>11914</v>
          </cell>
          <cell r="F2238" t="str">
            <v>d - Pendiente</v>
          </cell>
          <cell r="I2238" t="str">
            <v/>
          </cell>
          <cell r="J2238" t="str">
            <v>Alfredo Pahk</v>
          </cell>
          <cell r="K2238">
            <v>-100</v>
          </cell>
          <cell r="L2238">
            <v>1.0016393442622951</v>
          </cell>
          <cell r="M2238">
            <v>0</v>
          </cell>
          <cell r="N2238" t="str">
            <v>14 - 40</v>
          </cell>
          <cell r="O2238" t="str">
            <v>Wendy</v>
          </cell>
          <cell r="P2238">
            <v>0</v>
          </cell>
          <cell r="Q2238">
            <v>0</v>
          </cell>
          <cell r="R2238">
            <v>0</v>
          </cell>
          <cell r="T2238">
            <v>39</v>
          </cell>
          <cell r="U2238" t="e">
            <v>#VALUE!</v>
          </cell>
          <cell r="V2238">
            <v>-100</v>
          </cell>
          <cell r="Y2238">
            <v>61000</v>
          </cell>
        </row>
        <row r="2239">
          <cell r="E2239">
            <v>11915</v>
          </cell>
          <cell r="F2239" t="str">
            <v>d - Pendiente</v>
          </cell>
          <cell r="I2239" t="str">
            <v/>
          </cell>
          <cell r="J2239" t="str">
            <v>Silvina Oscaris</v>
          </cell>
          <cell r="K2239">
            <v>6250</v>
          </cell>
          <cell r="L2239">
            <v>0</v>
          </cell>
          <cell r="M2239">
            <v>0</v>
          </cell>
          <cell r="N2239" t="str">
            <v>14 - 39</v>
          </cell>
          <cell r="O2239" t="str">
            <v>Wendy</v>
          </cell>
          <cell r="P2239">
            <v>0</v>
          </cell>
          <cell r="Q2239">
            <v>0</v>
          </cell>
          <cell r="R2239">
            <v>0</v>
          </cell>
          <cell r="T2239">
            <v>38</v>
          </cell>
          <cell r="U2239" t="e">
            <v>#VALUE!</v>
          </cell>
          <cell r="V2239">
            <v>6250</v>
          </cell>
          <cell r="Y2239">
            <v>6250</v>
          </cell>
        </row>
        <row r="2240">
          <cell r="E2240">
            <v>11916</v>
          </cell>
          <cell r="F2240" t="str">
            <v>d - Pendiente</v>
          </cell>
          <cell r="I2240" t="str">
            <v/>
          </cell>
          <cell r="J2240" t="str">
            <v>Alejandra Barrachino</v>
          </cell>
          <cell r="K2240">
            <v>8680</v>
          </cell>
          <cell r="L2240">
            <v>0.50904977375565608</v>
          </cell>
          <cell r="M2240">
            <v>0</v>
          </cell>
          <cell r="N2240" t="str">
            <v>14 - 39</v>
          </cell>
          <cell r="O2240" t="str">
            <v>Wendy</v>
          </cell>
          <cell r="P2240">
            <v>0</v>
          </cell>
          <cell r="Q2240">
            <v>0</v>
          </cell>
          <cell r="R2240">
            <v>0</v>
          </cell>
          <cell r="T2240">
            <v>38</v>
          </cell>
          <cell r="U2240" t="e">
            <v>#VALUE!</v>
          </cell>
          <cell r="V2240">
            <v>8680</v>
          </cell>
          <cell r="Y2240">
            <v>17680</v>
          </cell>
        </row>
        <row r="2241">
          <cell r="E2241">
            <v>11917</v>
          </cell>
          <cell r="F2241" t="str">
            <v>d - Pendiente</v>
          </cell>
          <cell r="I2241" t="str">
            <v/>
          </cell>
          <cell r="J2241" t="str">
            <v>Noemi Samur</v>
          </cell>
          <cell r="K2241">
            <v>51900</v>
          </cell>
          <cell r="L2241">
            <v>1.9230769230769232E-3</v>
          </cell>
          <cell r="M2241">
            <v>0</v>
          </cell>
          <cell r="N2241" t="str">
            <v>14 - 39</v>
          </cell>
          <cell r="O2241" t="str">
            <v>Wendy</v>
          </cell>
          <cell r="P2241">
            <v>0</v>
          </cell>
          <cell r="Q2241">
            <v>0</v>
          </cell>
          <cell r="R2241">
            <v>0</v>
          </cell>
          <cell r="T2241">
            <v>48</v>
          </cell>
          <cell r="U2241" t="e">
            <v>#VALUE!</v>
          </cell>
          <cell r="V2241">
            <v>51900</v>
          </cell>
          <cell r="Y2241">
            <v>52000</v>
          </cell>
        </row>
        <row r="2242">
          <cell r="E2242">
            <v>11918</v>
          </cell>
          <cell r="F2242" t="str">
            <v>d - Pendiente</v>
          </cell>
          <cell r="I2242" t="str">
            <v/>
          </cell>
          <cell r="J2242" t="str">
            <v>Leticia Cattanea</v>
          </cell>
          <cell r="K2242">
            <v>12500</v>
          </cell>
          <cell r="L2242">
            <v>0.5</v>
          </cell>
          <cell r="M2242">
            <v>0</v>
          </cell>
          <cell r="N2242" t="str">
            <v>14 - 40</v>
          </cell>
          <cell r="O2242" t="str">
            <v>Wendy</v>
          </cell>
          <cell r="P2242">
            <v>0</v>
          </cell>
          <cell r="Q2242">
            <v>0</v>
          </cell>
          <cell r="R2242">
            <v>0</v>
          </cell>
          <cell r="T2242">
            <v>42</v>
          </cell>
          <cell r="U2242" t="e">
            <v>#VALUE!</v>
          </cell>
          <cell r="V2242">
            <v>12500</v>
          </cell>
          <cell r="Y2242">
            <v>25000</v>
          </cell>
        </row>
        <row r="2243">
          <cell r="E2243">
            <v>11919</v>
          </cell>
          <cell r="F2243" t="str">
            <v>d - Pendiente</v>
          </cell>
          <cell r="I2243" t="str">
            <v/>
          </cell>
          <cell r="J2243" t="str">
            <v>Matías Luzzi</v>
          </cell>
          <cell r="K2243">
            <v>10474</v>
          </cell>
          <cell r="L2243">
            <v>0.55380420891198778</v>
          </cell>
          <cell r="M2243">
            <v>0</v>
          </cell>
          <cell r="N2243" t="str">
            <v>14 - 42</v>
          </cell>
          <cell r="O2243" t="str">
            <v>Wendy</v>
          </cell>
          <cell r="P2243">
            <v>0</v>
          </cell>
          <cell r="Q2243">
            <v>0</v>
          </cell>
          <cell r="R2243">
            <v>0</v>
          </cell>
          <cell r="T2243">
            <v>42</v>
          </cell>
          <cell r="U2243" t="e">
            <v>#VALUE!</v>
          </cell>
          <cell r="V2243">
            <v>10474</v>
          </cell>
          <cell r="Y2243">
            <v>23474</v>
          </cell>
        </row>
        <row r="2244">
          <cell r="E2244">
            <v>11920</v>
          </cell>
          <cell r="F2244" t="str">
            <v>d - Pendiente</v>
          </cell>
          <cell r="I2244" t="str">
            <v/>
          </cell>
          <cell r="J2244" t="str">
            <v>viviana skok</v>
          </cell>
          <cell r="K2244">
            <v>11900</v>
          </cell>
          <cell r="L2244">
            <v>0.4020100502512563</v>
          </cell>
          <cell r="M2244">
            <v>0</v>
          </cell>
          <cell r="N2244" t="str">
            <v>14 - 43</v>
          </cell>
          <cell r="O2244" t="str">
            <v>Wendy</v>
          </cell>
          <cell r="P2244">
            <v>0</v>
          </cell>
          <cell r="Q2244">
            <v>0</v>
          </cell>
          <cell r="R2244">
            <v>0</v>
          </cell>
          <cell r="T2244">
            <v>43</v>
          </cell>
          <cell r="U2244" t="e">
            <v>#VALUE!</v>
          </cell>
          <cell r="V2244">
            <v>11900</v>
          </cell>
          <cell r="Y2244">
            <v>19900</v>
          </cell>
        </row>
        <row r="2245">
          <cell r="E2245">
            <v>11921</v>
          </cell>
          <cell r="F2245" t="str">
            <v>d - Pendiente</v>
          </cell>
          <cell r="I2245" t="str">
            <v/>
          </cell>
          <cell r="J2245" t="str">
            <v>Susana Marantz</v>
          </cell>
          <cell r="K2245">
            <v>14400</v>
          </cell>
          <cell r="L2245">
            <v>0.4098360655737705</v>
          </cell>
          <cell r="M2245">
            <v>0</v>
          </cell>
          <cell r="N2245" t="str">
            <v>14 - 39</v>
          </cell>
          <cell r="O2245" t="str">
            <v>Wendy</v>
          </cell>
          <cell r="P2245">
            <v>0</v>
          </cell>
          <cell r="Q2245">
            <v>0</v>
          </cell>
          <cell r="R2245">
            <v>0</v>
          </cell>
          <cell r="T2245">
            <v>39</v>
          </cell>
          <cell r="U2245" t="e">
            <v>#VALUE!</v>
          </cell>
          <cell r="V2245">
            <v>14400</v>
          </cell>
          <cell r="Y2245">
            <v>24400</v>
          </cell>
        </row>
        <row r="2246">
          <cell r="E2246">
            <v>11922</v>
          </cell>
          <cell r="F2246" t="str">
            <v>d - Pendiente</v>
          </cell>
          <cell r="I2246" t="str">
            <v/>
          </cell>
          <cell r="J2246" t="str">
            <v>Verónica Slavutzky</v>
          </cell>
          <cell r="K2246">
            <v>13300</v>
          </cell>
          <cell r="L2246">
            <v>0.49429657794676807</v>
          </cell>
          <cell r="M2246">
            <v>0</v>
          </cell>
          <cell r="N2246" t="str">
            <v>14 - 39</v>
          </cell>
          <cell r="O2246" t="str">
            <v>Wendy</v>
          </cell>
          <cell r="P2246">
            <v>0</v>
          </cell>
          <cell r="Q2246">
            <v>0</v>
          </cell>
          <cell r="R2246">
            <v>0</v>
          </cell>
          <cell r="T2246">
            <v>40</v>
          </cell>
          <cell r="U2246" t="e">
            <v>#VALUE!</v>
          </cell>
          <cell r="V2246">
            <v>13300</v>
          </cell>
          <cell r="Y2246">
            <v>26300</v>
          </cell>
        </row>
        <row r="2247">
          <cell r="E2247">
            <v>11923</v>
          </cell>
          <cell r="F2247" t="str">
            <v>d - Pendiente</v>
          </cell>
          <cell r="I2247" t="str">
            <v/>
          </cell>
          <cell r="J2247" t="str">
            <v>Andrea Nieto</v>
          </cell>
          <cell r="K2247">
            <v>11670</v>
          </cell>
          <cell r="L2247">
            <v>0.4984959174903309</v>
          </cell>
          <cell r="M2247">
            <v>0</v>
          </cell>
          <cell r="N2247" t="str">
            <v>14 - 49</v>
          </cell>
          <cell r="O2247" t="str">
            <v>Wendy</v>
          </cell>
          <cell r="P2247">
            <v>0</v>
          </cell>
          <cell r="Q2247">
            <v>0</v>
          </cell>
          <cell r="R2247">
            <v>0</v>
          </cell>
          <cell r="T2247">
            <v>49</v>
          </cell>
          <cell r="U2247" t="e">
            <v>#VALUE!</v>
          </cell>
          <cell r="V2247">
            <v>11670</v>
          </cell>
          <cell r="Y2247">
            <v>23270</v>
          </cell>
        </row>
        <row r="2248">
          <cell r="E2248">
            <v>11924</v>
          </cell>
          <cell r="F2248" t="str">
            <v>d - Pendiente</v>
          </cell>
          <cell r="I2248" t="str">
            <v/>
          </cell>
          <cell r="J2248" t="str">
            <v>Victor El Kassir</v>
          </cell>
          <cell r="K2248">
            <v>1908</v>
          </cell>
          <cell r="L2248">
            <v>0.20764119601328904</v>
          </cell>
          <cell r="M2248">
            <v>0</v>
          </cell>
          <cell r="N2248" t="str">
            <v>14 - 39</v>
          </cell>
          <cell r="O2248" t="str">
            <v>Wendy</v>
          </cell>
          <cell r="P2248">
            <v>0</v>
          </cell>
          <cell r="Q2248">
            <v>0</v>
          </cell>
          <cell r="R2248">
            <v>0</v>
          </cell>
          <cell r="T2248">
            <v>39</v>
          </cell>
          <cell r="U2248" t="e">
            <v>#VALUE!</v>
          </cell>
          <cell r="V2248">
            <v>1908</v>
          </cell>
          <cell r="Y2248">
            <v>2408</v>
          </cell>
        </row>
        <row r="2249">
          <cell r="E2249">
            <v>11925</v>
          </cell>
          <cell r="F2249" t="str">
            <v>d - Pendiente</v>
          </cell>
          <cell r="I2249" t="str">
            <v/>
          </cell>
          <cell r="J2249" t="str">
            <v>Monica Campasso</v>
          </cell>
          <cell r="K2249">
            <v>3500</v>
          </cell>
          <cell r="L2249">
            <v>0.50163747686173998</v>
          </cell>
          <cell r="M2249">
            <v>0</v>
          </cell>
          <cell r="N2249" t="str">
            <v>14 - 39</v>
          </cell>
          <cell r="O2249" t="str">
            <v>Wendy</v>
          </cell>
          <cell r="P2249">
            <v>0</v>
          </cell>
          <cell r="Q2249">
            <v>0</v>
          </cell>
          <cell r="R2249">
            <v>0</v>
          </cell>
          <cell r="T2249">
            <v>38</v>
          </cell>
          <cell r="U2249" t="e">
            <v>#VALUE!</v>
          </cell>
          <cell r="V2249">
            <v>3500</v>
          </cell>
          <cell r="Y2249">
            <v>7023</v>
          </cell>
        </row>
        <row r="2250">
          <cell r="E2250">
            <v>11926</v>
          </cell>
          <cell r="F2250" t="str">
            <v>a - Entregado</v>
          </cell>
          <cell r="G2250" t="str">
            <v>14 09</v>
          </cell>
          <cell r="H2250">
            <v>41883</v>
          </cell>
          <cell r="I2250" t="str">
            <v>C</v>
          </cell>
          <cell r="J2250" t="str">
            <v>Valeria</v>
          </cell>
          <cell r="K2250">
            <v>0</v>
          </cell>
          <cell r="L2250">
            <v>1</v>
          </cell>
          <cell r="M2250">
            <v>0</v>
          </cell>
          <cell r="N2250">
            <v>35</v>
          </cell>
          <cell r="O2250" t="str">
            <v>Wendy</v>
          </cell>
          <cell r="P2250">
            <v>0</v>
          </cell>
          <cell r="Q2250">
            <v>0</v>
          </cell>
          <cell r="R2250">
            <v>0</v>
          </cell>
          <cell r="T2250">
            <v>35</v>
          </cell>
          <cell r="U2250">
            <v>41885</v>
          </cell>
          <cell r="V2250">
            <v>0</v>
          </cell>
          <cell r="Y2250">
            <v>3500</v>
          </cell>
        </row>
        <row r="2251">
          <cell r="E2251">
            <v>11927</v>
          </cell>
          <cell r="F2251" t="str">
            <v>d - Pendiente</v>
          </cell>
          <cell r="I2251" t="str">
            <v/>
          </cell>
          <cell r="J2251" t="str">
            <v>María Marta Galimberti</v>
          </cell>
          <cell r="K2251">
            <v>10300</v>
          </cell>
          <cell r="L2251">
            <v>0.55793991416309008</v>
          </cell>
          <cell r="M2251">
            <v>0</v>
          </cell>
          <cell r="N2251" t="str">
            <v>14 - 43</v>
          </cell>
          <cell r="O2251" t="str">
            <v>Wendy</v>
          </cell>
          <cell r="P2251">
            <v>0</v>
          </cell>
          <cell r="Q2251">
            <v>0</v>
          </cell>
          <cell r="R2251">
            <v>0</v>
          </cell>
          <cell r="T2251">
            <v>43</v>
          </cell>
          <cell r="U2251" t="e">
            <v>#VALUE!</v>
          </cell>
          <cell r="V2251">
            <v>10300</v>
          </cell>
          <cell r="Y2251">
            <v>23300</v>
          </cell>
        </row>
        <row r="2252">
          <cell r="E2252">
            <v>11928</v>
          </cell>
          <cell r="F2252" t="str">
            <v>d - Pendiente</v>
          </cell>
          <cell r="I2252" t="str">
            <v/>
          </cell>
          <cell r="J2252" t="str">
            <v>RayDay</v>
          </cell>
          <cell r="K2252">
            <v>950</v>
          </cell>
          <cell r="L2252">
            <v>0.48648648648648651</v>
          </cell>
          <cell r="M2252">
            <v>0</v>
          </cell>
          <cell r="N2252" t="str">
            <v>14 - 38</v>
          </cell>
          <cell r="O2252" t="str">
            <v>Wendy</v>
          </cell>
          <cell r="P2252">
            <v>0</v>
          </cell>
          <cell r="Q2252">
            <v>0</v>
          </cell>
          <cell r="R2252">
            <v>0</v>
          </cell>
          <cell r="T2252">
            <v>37</v>
          </cell>
          <cell r="U2252" t="e">
            <v>#VALUE!</v>
          </cell>
          <cell r="V2252">
            <v>950</v>
          </cell>
          <cell r="Y2252">
            <v>1850</v>
          </cell>
        </row>
        <row r="2253">
          <cell r="E2253">
            <v>11929</v>
          </cell>
          <cell r="F2253" t="str">
            <v>d - Pendiente</v>
          </cell>
          <cell r="I2253" t="str">
            <v/>
          </cell>
          <cell r="J2253" t="str">
            <v>Silvia Harpoutlian</v>
          </cell>
          <cell r="K2253">
            <v>21700</v>
          </cell>
          <cell r="L2253">
            <v>0.5</v>
          </cell>
          <cell r="M2253">
            <v>0</v>
          </cell>
          <cell r="N2253" t="str">
            <v>14 - 49</v>
          </cell>
          <cell r="O2253" t="str">
            <v>Wendy</v>
          </cell>
          <cell r="P2253">
            <v>0</v>
          </cell>
          <cell r="Q2253">
            <v>0</v>
          </cell>
          <cell r="R2253">
            <v>0</v>
          </cell>
          <cell r="T2253">
            <v>49</v>
          </cell>
          <cell r="U2253" t="e">
            <v>#VALUE!</v>
          </cell>
          <cell r="V2253">
            <v>21700</v>
          </cell>
          <cell r="Y2253">
            <v>43400</v>
          </cell>
        </row>
        <row r="2254">
          <cell r="E2254">
            <v>11930</v>
          </cell>
          <cell r="F2254" t="str">
            <v>d - Pendiente</v>
          </cell>
          <cell r="I2254" t="str">
            <v/>
          </cell>
          <cell r="J2254" t="str">
            <v>Eleonora Cresto</v>
          </cell>
          <cell r="K2254">
            <v>12950</v>
          </cell>
          <cell r="L2254">
            <v>0.49115913555992141</v>
          </cell>
          <cell r="M2254">
            <v>0</v>
          </cell>
          <cell r="N2254" t="str">
            <v>14 - 49</v>
          </cell>
          <cell r="O2254" t="str">
            <v>Wendy</v>
          </cell>
          <cell r="P2254">
            <v>0</v>
          </cell>
          <cell r="Q2254">
            <v>0</v>
          </cell>
          <cell r="R2254">
            <v>0</v>
          </cell>
          <cell r="T2254">
            <v>49</v>
          </cell>
          <cell r="U2254" t="e">
            <v>#VALUE!</v>
          </cell>
          <cell r="V2254">
            <v>12950</v>
          </cell>
          <cell r="Y2254">
            <v>25450</v>
          </cell>
        </row>
        <row r="2255">
          <cell r="E2255">
            <v>11931</v>
          </cell>
          <cell r="F2255" t="str">
            <v>d - Pendiente</v>
          </cell>
          <cell r="I2255" t="str">
            <v/>
          </cell>
          <cell r="J2255" t="str">
            <v>Joaquin Garat</v>
          </cell>
          <cell r="K2255">
            <v>8000</v>
          </cell>
          <cell r="L2255">
            <v>0.5</v>
          </cell>
          <cell r="M2255">
            <v>0</v>
          </cell>
          <cell r="N2255" t="str">
            <v>14 - 42</v>
          </cell>
          <cell r="O2255" t="str">
            <v>Wendy</v>
          </cell>
          <cell r="P2255">
            <v>0</v>
          </cell>
          <cell r="Q2255">
            <v>0</v>
          </cell>
          <cell r="R2255">
            <v>0</v>
          </cell>
          <cell r="T2255">
            <v>42</v>
          </cell>
          <cell r="U2255" t="e">
            <v>#VALUE!</v>
          </cell>
          <cell r="V2255">
            <v>8000</v>
          </cell>
          <cell r="Y2255">
            <v>16000</v>
          </cell>
        </row>
        <row r="2256">
          <cell r="E2256">
            <v>11932</v>
          </cell>
          <cell r="F2256" t="str">
            <v>d - Pendiente</v>
          </cell>
          <cell r="I2256" t="str">
            <v/>
          </cell>
          <cell r="J2256" t="str">
            <v>Sarasa M Paula</v>
          </cell>
          <cell r="K2256">
            <v>5250</v>
          </cell>
          <cell r="L2256">
            <v>0.5</v>
          </cell>
          <cell r="M2256">
            <v>0</v>
          </cell>
          <cell r="N2256" t="str">
            <v>14 - 42</v>
          </cell>
          <cell r="O2256" t="str">
            <v>Wendy</v>
          </cell>
          <cell r="P2256">
            <v>0</v>
          </cell>
          <cell r="Q2256">
            <v>0</v>
          </cell>
          <cell r="R2256">
            <v>0</v>
          </cell>
          <cell r="T2256">
            <v>42</v>
          </cell>
          <cell r="U2256" t="e">
            <v>#VALUE!</v>
          </cell>
          <cell r="V2256">
            <v>5250</v>
          </cell>
          <cell r="Y2256">
            <v>10500</v>
          </cell>
        </row>
        <row r="2257">
          <cell r="E2257">
            <v>11933</v>
          </cell>
          <cell r="F2257" t="str">
            <v>h - Anulado</v>
          </cell>
          <cell r="G2257" t="str">
            <v>14 08</v>
          </cell>
          <cell r="I2257" t="str">
            <v>Anulado</v>
          </cell>
          <cell r="J2257" t="str">
            <v>ANULADO</v>
          </cell>
          <cell r="K2257">
            <v>0</v>
          </cell>
          <cell r="L2257">
            <v>0</v>
          </cell>
          <cell r="M2257">
            <v>0</v>
          </cell>
          <cell r="N2257">
            <v>36</v>
          </cell>
          <cell r="O2257" t="str">
            <v>Wendy</v>
          </cell>
          <cell r="P2257">
            <v>0</v>
          </cell>
          <cell r="Q2257">
            <v>0</v>
          </cell>
          <cell r="R2257">
            <v>0</v>
          </cell>
          <cell r="T2257">
            <v>36</v>
          </cell>
          <cell r="U2257">
            <v>41892</v>
          </cell>
          <cell r="V2257">
            <v>0</v>
          </cell>
          <cell r="Y2257">
            <v>0</v>
          </cell>
        </row>
        <row r="2258">
          <cell r="E2258">
            <v>11934</v>
          </cell>
          <cell r="F2258" t="str">
            <v>d - Pendiente</v>
          </cell>
          <cell r="I2258" t="str">
            <v/>
          </cell>
          <cell r="J2258" t="str">
            <v>Alberto Gesualdo</v>
          </cell>
          <cell r="K2258">
            <v>0</v>
          </cell>
          <cell r="L2258">
            <v>1</v>
          </cell>
          <cell r="M2258">
            <v>0</v>
          </cell>
          <cell r="N2258" t="str">
            <v>14 - 39</v>
          </cell>
          <cell r="O2258" t="str">
            <v>Wendy</v>
          </cell>
          <cell r="P2258">
            <v>0</v>
          </cell>
          <cell r="Q2258">
            <v>0</v>
          </cell>
          <cell r="R2258">
            <v>0</v>
          </cell>
          <cell r="T2258">
            <v>40</v>
          </cell>
          <cell r="U2258" t="e">
            <v>#VALUE!</v>
          </cell>
          <cell r="V2258">
            <v>0</v>
          </cell>
          <cell r="Y2258">
            <v>1325</v>
          </cell>
        </row>
        <row r="2259">
          <cell r="E2259">
            <v>11935</v>
          </cell>
          <cell r="F2259" t="str">
            <v>d - Pendiente</v>
          </cell>
          <cell r="I2259" t="str">
            <v/>
          </cell>
          <cell r="J2259" t="str">
            <v>Silvina Mella</v>
          </cell>
          <cell r="K2259">
            <v>2600</v>
          </cell>
          <cell r="L2259">
            <v>0.27777777777777779</v>
          </cell>
          <cell r="M2259">
            <v>0</v>
          </cell>
          <cell r="N2259" t="str">
            <v>14 - 38</v>
          </cell>
          <cell r="O2259" t="str">
            <v>Wendy</v>
          </cell>
          <cell r="P2259">
            <v>0</v>
          </cell>
          <cell r="Q2259">
            <v>0</v>
          </cell>
          <cell r="R2259">
            <v>0</v>
          </cell>
          <cell r="T2259">
            <v>38</v>
          </cell>
          <cell r="U2259" t="e">
            <v>#VALUE!</v>
          </cell>
          <cell r="V2259">
            <v>2600</v>
          </cell>
          <cell r="Y2259">
            <v>3600</v>
          </cell>
        </row>
        <row r="2260">
          <cell r="E2260">
            <v>11936</v>
          </cell>
          <cell r="F2260" t="str">
            <v>d - Pendiente</v>
          </cell>
          <cell r="I2260" t="str">
            <v/>
          </cell>
          <cell r="J2260" t="str">
            <v>Delia Guardaroma</v>
          </cell>
          <cell r="K2260">
            <v>11300</v>
          </cell>
          <cell r="L2260">
            <v>8.771929824561403E-3</v>
          </cell>
          <cell r="M2260">
            <v>0</v>
          </cell>
          <cell r="N2260" t="str">
            <v>14 - 50</v>
          </cell>
          <cell r="O2260" t="str">
            <v>Wendy</v>
          </cell>
          <cell r="P2260">
            <v>0</v>
          </cell>
          <cell r="Q2260">
            <v>0</v>
          </cell>
          <cell r="R2260">
            <v>0</v>
          </cell>
          <cell r="T2260">
            <v>50</v>
          </cell>
          <cell r="U2260" t="e">
            <v>#VALUE!</v>
          </cell>
          <cell r="V2260">
            <v>11300</v>
          </cell>
          <cell r="Y2260">
            <v>11400</v>
          </cell>
        </row>
        <row r="2261">
          <cell r="E2261">
            <v>11937</v>
          </cell>
          <cell r="F2261" t="str">
            <v>d - Pendiente</v>
          </cell>
          <cell r="I2261" t="str">
            <v/>
          </cell>
          <cell r="J2261" t="str">
            <v>Veronica Zolis</v>
          </cell>
          <cell r="K2261">
            <v>5300</v>
          </cell>
          <cell r="L2261">
            <v>3.6363636363636362E-2</v>
          </cell>
          <cell r="M2261">
            <v>0</v>
          </cell>
          <cell r="N2261" t="str">
            <v>14 - 50</v>
          </cell>
          <cell r="O2261" t="str">
            <v>Wendy</v>
          </cell>
          <cell r="P2261">
            <v>0</v>
          </cell>
          <cell r="Q2261">
            <v>0</v>
          </cell>
          <cell r="R2261">
            <v>0</v>
          </cell>
          <cell r="T2261">
            <v>50</v>
          </cell>
          <cell r="U2261" t="e">
            <v>#VALUE!</v>
          </cell>
          <cell r="V2261">
            <v>5300</v>
          </cell>
          <cell r="Y2261">
            <v>5500</v>
          </cell>
        </row>
        <row r="2262">
          <cell r="E2262">
            <v>11938</v>
          </cell>
          <cell r="F2262" t="str">
            <v>d - Pendiente</v>
          </cell>
          <cell r="I2262" t="str">
            <v/>
          </cell>
          <cell r="J2262" t="str">
            <v>Gustavo Lopez</v>
          </cell>
          <cell r="K2262">
            <v>42100</v>
          </cell>
          <cell r="L2262">
            <v>4.7281323877068557E-3</v>
          </cell>
          <cell r="M2262">
            <v>0</v>
          </cell>
          <cell r="N2262" t="str">
            <v>14 - 50</v>
          </cell>
          <cell r="O2262" t="str">
            <v>Wendy</v>
          </cell>
          <cell r="P2262">
            <v>0</v>
          </cell>
          <cell r="Q2262">
            <v>0</v>
          </cell>
          <cell r="R2262">
            <v>0</v>
          </cell>
          <cell r="T2262">
            <v>50</v>
          </cell>
          <cell r="U2262" t="e">
            <v>#VALUE!</v>
          </cell>
          <cell r="V2262">
            <v>42100</v>
          </cell>
          <cell r="Y2262">
            <v>42300</v>
          </cell>
        </row>
        <row r="2263">
          <cell r="E2263">
            <v>11939</v>
          </cell>
          <cell r="F2263" t="str">
            <v>d - Pendiente</v>
          </cell>
          <cell r="I2263" t="str">
            <v/>
          </cell>
          <cell r="J2263" t="str">
            <v>Roberto LLaber</v>
          </cell>
          <cell r="K2263">
            <v>19300</v>
          </cell>
          <cell r="L2263">
            <v>0.4960835509138381</v>
          </cell>
          <cell r="M2263">
            <v>0</v>
          </cell>
          <cell r="N2263" t="str">
            <v>14 - 50</v>
          </cell>
          <cell r="O2263" t="str">
            <v>Wendy</v>
          </cell>
          <cell r="P2263">
            <v>0</v>
          </cell>
          <cell r="Q2263">
            <v>0</v>
          </cell>
          <cell r="R2263">
            <v>0</v>
          </cell>
          <cell r="T2263">
            <v>50</v>
          </cell>
          <cell r="U2263" t="e">
            <v>#VALUE!</v>
          </cell>
          <cell r="V2263">
            <v>19300</v>
          </cell>
          <cell r="Y2263">
            <v>38300</v>
          </cell>
        </row>
        <row r="2264">
          <cell r="E2264">
            <v>11940</v>
          </cell>
          <cell r="F2264" t="str">
            <v>d - Pendiente</v>
          </cell>
          <cell r="I2264" t="str">
            <v/>
          </cell>
          <cell r="J2264" t="str">
            <v>Laura Costa</v>
          </cell>
          <cell r="K2264">
            <v>625</v>
          </cell>
          <cell r="L2264">
            <v>0.52830188679245282</v>
          </cell>
          <cell r="M2264">
            <v>0</v>
          </cell>
          <cell r="N2264" t="str">
            <v>14 - 50</v>
          </cell>
          <cell r="O2264" t="str">
            <v>Wendy</v>
          </cell>
          <cell r="P2264">
            <v>0</v>
          </cell>
          <cell r="Q2264">
            <v>0</v>
          </cell>
          <cell r="R2264">
            <v>0</v>
          </cell>
          <cell r="T2264">
            <v>50</v>
          </cell>
          <cell r="U2264" t="e">
            <v>#VALUE!</v>
          </cell>
          <cell r="V2264">
            <v>625</v>
          </cell>
          <cell r="Y2264">
            <v>1325</v>
          </cell>
        </row>
        <row r="2265">
          <cell r="E2265">
            <v>11941</v>
          </cell>
          <cell r="F2265" t="str">
            <v>d - Pendiente</v>
          </cell>
          <cell r="I2265" t="str">
            <v/>
          </cell>
          <cell r="J2265" t="str">
            <v>Jessica</v>
          </cell>
          <cell r="K2265">
            <v>48000</v>
          </cell>
          <cell r="L2265">
            <v>0</v>
          </cell>
          <cell r="M2265">
            <v>0</v>
          </cell>
          <cell r="N2265" t="str">
            <v>14 - 50</v>
          </cell>
          <cell r="O2265" t="str">
            <v>Wendy</v>
          </cell>
          <cell r="P2265">
            <v>0</v>
          </cell>
          <cell r="Q2265">
            <v>0</v>
          </cell>
          <cell r="R2265">
            <v>0</v>
          </cell>
          <cell r="T2265">
            <v>50</v>
          </cell>
          <cell r="U2265" t="e">
            <v>#VALUE!</v>
          </cell>
          <cell r="V2265">
            <v>48000</v>
          </cell>
          <cell r="Y2265">
            <v>48000</v>
          </cell>
        </row>
        <row r="2266">
          <cell r="E2266">
            <v>11942</v>
          </cell>
          <cell r="F2266" t="str">
            <v>d - Pendiente</v>
          </cell>
          <cell r="I2266" t="str">
            <v/>
          </cell>
          <cell r="J2266" t="str">
            <v>Gustavo Agazzi</v>
          </cell>
          <cell r="K2266">
            <v>8200</v>
          </cell>
          <cell r="L2266">
            <v>1.2048192771084338E-2</v>
          </cell>
          <cell r="M2266">
            <v>0</v>
          </cell>
          <cell r="N2266" t="str">
            <v>14 - 50</v>
          </cell>
          <cell r="O2266" t="str">
            <v>Wendy</v>
          </cell>
          <cell r="P2266">
            <v>0</v>
          </cell>
          <cell r="Q2266">
            <v>0</v>
          </cell>
          <cell r="R2266">
            <v>0</v>
          </cell>
          <cell r="T2266">
            <v>50</v>
          </cell>
          <cell r="U2266" t="e">
            <v>#VALUE!</v>
          </cell>
          <cell r="V2266">
            <v>8200</v>
          </cell>
          <cell r="Y2266">
            <v>8300</v>
          </cell>
        </row>
        <row r="2267">
          <cell r="E2267">
            <v>11943</v>
          </cell>
          <cell r="F2267" t="str">
            <v>d - Pendiente</v>
          </cell>
          <cell r="I2267" t="str">
            <v/>
          </cell>
          <cell r="J2267" t="str">
            <v>Marta Fernandez Moriones</v>
          </cell>
          <cell r="K2267">
            <v>22300</v>
          </cell>
          <cell r="L2267">
            <v>0.31384615384615383</v>
          </cell>
          <cell r="M2267">
            <v>0</v>
          </cell>
          <cell r="N2267" t="str">
            <v>14 - 50</v>
          </cell>
          <cell r="O2267" t="str">
            <v>Wendy</v>
          </cell>
          <cell r="P2267">
            <v>0</v>
          </cell>
          <cell r="Q2267">
            <v>0</v>
          </cell>
          <cell r="R2267">
            <v>0</v>
          </cell>
          <cell r="T2267">
            <v>50</v>
          </cell>
          <cell r="U2267" t="e">
            <v>#VALUE!</v>
          </cell>
          <cell r="V2267">
            <v>22300</v>
          </cell>
          <cell r="Y2267">
            <v>32500</v>
          </cell>
        </row>
        <row r="2268">
          <cell r="E2268">
            <v>11944</v>
          </cell>
          <cell r="F2268" t="str">
            <v>d - Pendiente</v>
          </cell>
          <cell r="I2268" t="str">
            <v/>
          </cell>
          <cell r="J2268" t="str">
            <v>Haydee Montes</v>
          </cell>
          <cell r="K2268">
            <v>15750</v>
          </cell>
          <cell r="L2268">
            <v>0.25</v>
          </cell>
          <cell r="M2268">
            <v>0</v>
          </cell>
          <cell r="N2268" t="str">
            <v>14 - 50</v>
          </cell>
          <cell r="O2268" t="str">
            <v>Wendy</v>
          </cell>
          <cell r="P2268">
            <v>0</v>
          </cell>
          <cell r="Q2268">
            <v>0</v>
          </cell>
          <cell r="R2268">
            <v>0</v>
          </cell>
          <cell r="T2268">
            <v>50</v>
          </cell>
          <cell r="U2268" t="e">
            <v>#VALUE!</v>
          </cell>
          <cell r="V2268">
            <v>15750</v>
          </cell>
          <cell r="Y2268">
            <v>21000</v>
          </cell>
        </row>
        <row r="2269">
          <cell r="E2269">
            <v>11945</v>
          </cell>
          <cell r="F2269" t="str">
            <v>d - Pendiente</v>
          </cell>
          <cell r="I2269" t="str">
            <v/>
          </cell>
          <cell r="J2269" t="str">
            <v>Silvina Perez Lozano</v>
          </cell>
          <cell r="K2269">
            <v>8500</v>
          </cell>
          <cell r="L2269">
            <v>0.22727272727272727</v>
          </cell>
          <cell r="M2269">
            <v>0</v>
          </cell>
          <cell r="N2269" t="str">
            <v>14 - 50</v>
          </cell>
          <cell r="O2269" t="str">
            <v>Wendy</v>
          </cell>
          <cell r="P2269">
            <v>0</v>
          </cell>
          <cell r="Q2269">
            <v>0</v>
          </cell>
          <cell r="R2269">
            <v>0</v>
          </cell>
          <cell r="T2269">
            <v>50</v>
          </cell>
          <cell r="U2269" t="e">
            <v>#VALUE!</v>
          </cell>
          <cell r="V2269">
            <v>8500</v>
          </cell>
          <cell r="Y2269">
            <v>11000</v>
          </cell>
        </row>
        <row r="2270">
          <cell r="E2270">
            <v>11946</v>
          </cell>
          <cell r="F2270" t="str">
            <v>d - Pendiente</v>
          </cell>
          <cell r="I2270" t="str">
            <v/>
          </cell>
          <cell r="J2270" t="str">
            <v>Anabella de paola</v>
          </cell>
          <cell r="K2270">
            <v>16800</v>
          </cell>
          <cell r="L2270">
            <v>5.6179775280898875E-2</v>
          </cell>
          <cell r="M2270">
            <v>0</v>
          </cell>
          <cell r="N2270" t="str">
            <v>14 - 50</v>
          </cell>
          <cell r="O2270" t="str">
            <v>Wendy</v>
          </cell>
          <cell r="P2270">
            <v>0</v>
          </cell>
          <cell r="Q2270">
            <v>0</v>
          </cell>
          <cell r="R2270">
            <v>0</v>
          </cell>
          <cell r="T2270">
            <v>50</v>
          </cell>
          <cell r="U2270" t="e">
            <v>#VALUE!</v>
          </cell>
          <cell r="V2270">
            <v>16800</v>
          </cell>
          <cell r="Y2270">
            <v>17800</v>
          </cell>
        </row>
        <row r="2271">
          <cell r="E2271">
            <v>11947</v>
          </cell>
          <cell r="F2271" t="str">
            <v>d - Pendiente</v>
          </cell>
          <cell r="I2271" t="str">
            <v/>
          </cell>
          <cell r="J2271" t="str">
            <v>Valeria Ghio</v>
          </cell>
          <cell r="K2271">
            <v>9100</v>
          </cell>
          <cell r="L2271">
            <v>0.5</v>
          </cell>
          <cell r="M2271">
            <v>0</v>
          </cell>
          <cell r="N2271" t="str">
            <v>14 - 50</v>
          </cell>
          <cell r="O2271" t="str">
            <v>Wendy</v>
          </cell>
          <cell r="P2271">
            <v>0</v>
          </cell>
          <cell r="Q2271">
            <v>0</v>
          </cell>
          <cell r="R2271">
            <v>0</v>
          </cell>
          <cell r="T2271">
            <v>50</v>
          </cell>
          <cell r="U2271" t="e">
            <v>#VALUE!</v>
          </cell>
          <cell r="V2271">
            <v>9100</v>
          </cell>
          <cell r="Y2271">
            <v>18200</v>
          </cell>
        </row>
        <row r="2272">
          <cell r="E2272">
            <v>11948</v>
          </cell>
          <cell r="F2272" t="str">
            <v>d - Pendiente</v>
          </cell>
          <cell r="I2272" t="str">
            <v/>
          </cell>
          <cell r="J2272" t="str">
            <v>German Cacace</v>
          </cell>
          <cell r="K2272">
            <v>27000</v>
          </cell>
          <cell r="L2272">
            <v>1.098901098901099E-2</v>
          </cell>
          <cell r="M2272">
            <v>0</v>
          </cell>
          <cell r="N2272" t="str">
            <v>14 - 50</v>
          </cell>
          <cell r="O2272" t="str">
            <v>Wendy</v>
          </cell>
          <cell r="P2272">
            <v>0</v>
          </cell>
          <cell r="Q2272">
            <v>0</v>
          </cell>
          <cell r="R2272">
            <v>0</v>
          </cell>
          <cell r="T2272">
            <v>50</v>
          </cell>
          <cell r="U2272" t="e">
            <v>#VALUE!</v>
          </cell>
          <cell r="V2272">
            <v>27000</v>
          </cell>
          <cell r="Y2272">
            <v>27300</v>
          </cell>
        </row>
        <row r="2273">
          <cell r="E2273">
            <v>11949</v>
          </cell>
          <cell r="F2273" t="str">
            <v>d - Pendiente</v>
          </cell>
          <cell r="I2273" t="str">
            <v/>
          </cell>
          <cell r="J2273" t="str">
            <v>Miguel Seijo</v>
          </cell>
          <cell r="K2273">
            <v>15900</v>
          </cell>
          <cell r="L2273">
            <v>0.50312500000000004</v>
          </cell>
          <cell r="M2273">
            <v>0</v>
          </cell>
          <cell r="N2273" t="str">
            <v>14 - 50</v>
          </cell>
          <cell r="O2273" t="str">
            <v>Wendy</v>
          </cell>
          <cell r="P2273">
            <v>0</v>
          </cell>
          <cell r="Q2273">
            <v>0</v>
          </cell>
          <cell r="R2273">
            <v>0</v>
          </cell>
          <cell r="T2273">
            <v>50</v>
          </cell>
          <cell r="U2273" t="e">
            <v>#VALUE!</v>
          </cell>
          <cell r="V2273">
            <v>15900</v>
          </cell>
          <cell r="Y2273">
            <v>32000</v>
          </cell>
        </row>
        <row r="2274">
          <cell r="E2274">
            <v>11950</v>
          </cell>
          <cell r="F2274" t="str">
            <v>d - Pendiente</v>
          </cell>
          <cell r="I2274" t="str">
            <v/>
          </cell>
          <cell r="J2274" t="str">
            <v>Carla</v>
          </cell>
          <cell r="K2274">
            <v>1120</v>
          </cell>
          <cell r="L2274">
            <v>0.47169811320754718</v>
          </cell>
          <cell r="M2274">
            <v>0</v>
          </cell>
          <cell r="N2274" t="str">
            <v>14 - 50</v>
          </cell>
          <cell r="O2274" t="str">
            <v>Wendy</v>
          </cell>
          <cell r="P2274">
            <v>0</v>
          </cell>
          <cell r="Q2274">
            <v>0</v>
          </cell>
          <cell r="R2274">
            <v>0</v>
          </cell>
          <cell r="T2274">
            <v>50</v>
          </cell>
          <cell r="U2274" t="e">
            <v>#VALUE!</v>
          </cell>
          <cell r="V2274">
            <v>1120</v>
          </cell>
          <cell r="Y2274">
            <v>2120</v>
          </cell>
        </row>
        <row r="2275">
          <cell r="E2275">
            <v>11951</v>
          </cell>
          <cell r="F2275" t="str">
            <v>d - Pendiente</v>
          </cell>
          <cell r="I2275" t="str">
            <v/>
          </cell>
          <cell r="J2275" t="str">
            <v>Agustin Pieroni</v>
          </cell>
          <cell r="K2275">
            <v>950</v>
          </cell>
          <cell r="L2275">
            <v>0.48648648648648651</v>
          </cell>
          <cell r="M2275">
            <v>0</v>
          </cell>
          <cell r="N2275" t="str">
            <v>14 - 50</v>
          </cell>
          <cell r="O2275" t="str">
            <v>Wendy</v>
          </cell>
          <cell r="P2275">
            <v>0</v>
          </cell>
          <cell r="Q2275">
            <v>0</v>
          </cell>
          <cell r="R2275">
            <v>0</v>
          </cell>
          <cell r="T2275">
            <v>50</v>
          </cell>
          <cell r="U2275" t="e">
            <v>#VALUE!</v>
          </cell>
          <cell r="V2275">
            <v>950</v>
          </cell>
          <cell r="Y2275">
            <v>1850</v>
          </cell>
        </row>
        <row r="2276">
          <cell r="E2276">
            <v>11952</v>
          </cell>
          <cell r="F2276" t="str">
            <v>d - Pendiente</v>
          </cell>
          <cell r="I2276" t="str">
            <v/>
          </cell>
          <cell r="J2276" t="str">
            <v>Elina Corrales</v>
          </cell>
          <cell r="K2276">
            <v>900</v>
          </cell>
          <cell r="L2276">
            <v>0.51351351351351349</v>
          </cell>
          <cell r="M2276">
            <v>0</v>
          </cell>
          <cell r="N2276" t="str">
            <v>14 - 50</v>
          </cell>
          <cell r="O2276" t="str">
            <v>Wendy</v>
          </cell>
          <cell r="P2276">
            <v>0</v>
          </cell>
          <cell r="Q2276">
            <v>0</v>
          </cell>
          <cell r="R2276">
            <v>0</v>
          </cell>
          <cell r="T2276">
            <v>50</v>
          </cell>
          <cell r="U2276" t="e">
            <v>#VALUE!</v>
          </cell>
          <cell r="V2276">
            <v>900</v>
          </cell>
          <cell r="Y2276">
            <v>1850</v>
          </cell>
        </row>
        <row r="2277">
          <cell r="E2277">
            <v>11953</v>
          </cell>
          <cell r="F2277" t="str">
            <v>d - Pendiente</v>
          </cell>
          <cell r="I2277" t="str">
            <v/>
          </cell>
          <cell r="J2277" t="str">
            <v>Fernando Marcelo Viscardis</v>
          </cell>
          <cell r="K2277">
            <v>29550</v>
          </cell>
          <cell r="L2277">
            <v>3.3726812816188868E-3</v>
          </cell>
          <cell r="M2277">
            <v>0</v>
          </cell>
          <cell r="N2277" t="str">
            <v>14 - 51</v>
          </cell>
          <cell r="O2277" t="str">
            <v>Wendy</v>
          </cell>
          <cell r="P2277">
            <v>0</v>
          </cell>
          <cell r="Q2277">
            <v>0</v>
          </cell>
          <cell r="R2277">
            <v>0</v>
          </cell>
          <cell r="T2277">
            <v>51</v>
          </cell>
          <cell r="U2277" t="e">
            <v>#VALUE!</v>
          </cell>
          <cell r="V2277">
            <v>29550</v>
          </cell>
          <cell r="Y2277">
            <v>29650</v>
          </cell>
        </row>
        <row r="2278">
          <cell r="E2278">
            <v>11954</v>
          </cell>
          <cell r="F2278" t="str">
            <v>d - Pendiente</v>
          </cell>
          <cell r="I2278" t="str">
            <v/>
          </cell>
          <cell r="J2278" t="str">
            <v>Fabiana Nir</v>
          </cell>
          <cell r="K2278">
            <v>17900</v>
          </cell>
          <cell r="L2278">
            <v>0.50277777777777777</v>
          </cell>
          <cell r="M2278">
            <v>0</v>
          </cell>
          <cell r="N2278" t="str">
            <v>14 - 51</v>
          </cell>
          <cell r="O2278" t="str">
            <v>Wendy</v>
          </cell>
          <cell r="P2278">
            <v>0</v>
          </cell>
          <cell r="Q2278">
            <v>0</v>
          </cell>
          <cell r="R2278">
            <v>0</v>
          </cell>
          <cell r="T2278">
            <v>51</v>
          </cell>
          <cell r="U2278" t="e">
            <v>#VALUE!</v>
          </cell>
          <cell r="V2278">
            <v>17900</v>
          </cell>
          <cell r="Y2278">
            <v>36000</v>
          </cell>
        </row>
        <row r="2279">
          <cell r="E2279">
            <v>11955</v>
          </cell>
          <cell r="F2279" t="str">
            <v>d - Pendiente</v>
          </cell>
          <cell r="I2279" t="str">
            <v/>
          </cell>
          <cell r="J2279" t="str">
            <v>Carolina Rubianes</v>
          </cell>
          <cell r="K2279">
            <v>30990</v>
          </cell>
          <cell r="L2279">
            <v>1.5878056525881232E-2</v>
          </cell>
          <cell r="M2279">
            <v>0</v>
          </cell>
          <cell r="N2279" t="str">
            <v>14 - 51</v>
          </cell>
          <cell r="O2279" t="str">
            <v>Wendy</v>
          </cell>
          <cell r="P2279">
            <v>0</v>
          </cell>
          <cell r="Q2279">
            <v>0</v>
          </cell>
          <cell r="R2279">
            <v>0</v>
          </cell>
          <cell r="T2279">
            <v>51</v>
          </cell>
          <cell r="U2279" t="e">
            <v>#VALUE!</v>
          </cell>
          <cell r="V2279">
            <v>30990</v>
          </cell>
          <cell r="Y2279">
            <v>31490</v>
          </cell>
        </row>
        <row r="2280">
          <cell r="E2280">
            <v>11956</v>
          </cell>
          <cell r="F2280" t="str">
            <v>d - Pendiente</v>
          </cell>
          <cell r="I2280" t="str">
            <v/>
          </cell>
          <cell r="J2280" t="str">
            <v>Soledad Perrone</v>
          </cell>
          <cell r="K2280">
            <v>3230</v>
          </cell>
          <cell r="L2280">
            <v>0.48154093097913325</v>
          </cell>
          <cell r="M2280">
            <v>0</v>
          </cell>
          <cell r="N2280" t="str">
            <v>14 - 51</v>
          </cell>
          <cell r="O2280" t="str">
            <v>Wendy</v>
          </cell>
          <cell r="P2280">
            <v>0</v>
          </cell>
          <cell r="Q2280">
            <v>0</v>
          </cell>
          <cell r="R2280">
            <v>0</v>
          </cell>
          <cell r="T2280">
            <v>51</v>
          </cell>
          <cell r="U2280" t="e">
            <v>#VALUE!</v>
          </cell>
          <cell r="V2280">
            <v>3230</v>
          </cell>
          <cell r="Y2280">
            <v>6230</v>
          </cell>
        </row>
        <row r="2281">
          <cell r="E2281">
            <v>11957</v>
          </cell>
          <cell r="F2281" t="str">
            <v>d - Pendiente</v>
          </cell>
          <cell r="I2281" t="str">
            <v/>
          </cell>
          <cell r="J2281" t="str">
            <v>Monica Escobar</v>
          </cell>
          <cell r="K2281">
            <v>19200</v>
          </cell>
          <cell r="L2281">
            <v>0.26717557251908397</v>
          </cell>
          <cell r="M2281">
            <v>0</v>
          </cell>
          <cell r="N2281" t="str">
            <v>14 - 51</v>
          </cell>
          <cell r="O2281" t="str">
            <v>Wendy</v>
          </cell>
          <cell r="P2281">
            <v>0</v>
          </cell>
          <cell r="Q2281">
            <v>0</v>
          </cell>
          <cell r="R2281">
            <v>0</v>
          </cell>
          <cell r="T2281">
            <v>51</v>
          </cell>
          <cell r="U2281" t="e">
            <v>#VALUE!</v>
          </cell>
          <cell r="V2281">
            <v>19200</v>
          </cell>
          <cell r="Y2281">
            <v>26200</v>
          </cell>
        </row>
        <row r="2282">
          <cell r="E2282">
            <v>0</v>
          </cell>
          <cell r="F2282" t="str">
            <v>d - Pendiente</v>
          </cell>
          <cell r="I2282" t="str">
            <v/>
          </cell>
          <cell r="J2282">
            <v>0</v>
          </cell>
          <cell r="K2282">
            <v>0</v>
          </cell>
          <cell r="L2282">
            <v>0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>
            <v>0</v>
          </cell>
          <cell r="R2282">
            <v>0</v>
          </cell>
          <cell r="T2282">
            <v>0</v>
          </cell>
          <cell r="U2282">
            <v>41640</v>
          </cell>
          <cell r="V2282">
            <v>0</v>
          </cell>
          <cell r="Y2282" t="e">
            <v>#N/A</v>
          </cell>
        </row>
        <row r="2283">
          <cell r="E2283">
            <v>0</v>
          </cell>
          <cell r="F2283" t="str">
            <v>d - Pendiente</v>
          </cell>
          <cell r="I2283" t="str">
            <v/>
          </cell>
          <cell r="J2283">
            <v>0</v>
          </cell>
          <cell r="K2283">
            <v>0</v>
          </cell>
          <cell r="L2283">
            <v>0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>
            <v>0</v>
          </cell>
          <cell r="R2283">
            <v>0</v>
          </cell>
          <cell r="T2283">
            <v>0</v>
          </cell>
          <cell r="U2283">
            <v>41640</v>
          </cell>
          <cell r="V2283">
            <v>0</v>
          </cell>
          <cell r="Y2283" t="e">
            <v>#N/A</v>
          </cell>
        </row>
        <row r="2284">
          <cell r="E2284">
            <v>0</v>
          </cell>
          <cell r="F2284" t="str">
            <v>d - Pendiente</v>
          </cell>
          <cell r="I2284" t="str">
            <v/>
          </cell>
          <cell r="J2284">
            <v>0</v>
          </cell>
          <cell r="K2284">
            <v>0</v>
          </cell>
          <cell r="L2284">
            <v>0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>
            <v>0</v>
          </cell>
          <cell r="R2284">
            <v>0</v>
          </cell>
          <cell r="T2284">
            <v>0</v>
          </cell>
          <cell r="U2284">
            <v>41640</v>
          </cell>
          <cell r="V2284">
            <v>0</v>
          </cell>
          <cell r="Y2284" t="e">
            <v>#N/A</v>
          </cell>
        </row>
        <row r="2285">
          <cell r="E2285">
            <v>0</v>
          </cell>
          <cell r="F2285" t="str">
            <v>d - Pendiente</v>
          </cell>
          <cell r="I2285" t="str">
            <v/>
          </cell>
          <cell r="J2285">
            <v>0</v>
          </cell>
          <cell r="K2285">
            <v>0</v>
          </cell>
          <cell r="L2285">
            <v>0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>
            <v>0</v>
          </cell>
          <cell r="R2285">
            <v>0</v>
          </cell>
          <cell r="T2285">
            <v>0</v>
          </cell>
          <cell r="U2285">
            <v>41640</v>
          </cell>
          <cell r="V2285">
            <v>0</v>
          </cell>
          <cell r="Y2285" t="e">
            <v>#N/A</v>
          </cell>
        </row>
        <row r="2286">
          <cell r="E2286">
            <v>0</v>
          </cell>
          <cell r="F2286" t="str">
            <v>d - Pendiente</v>
          </cell>
          <cell r="I2286" t="str">
            <v/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T2286">
            <v>0</v>
          </cell>
          <cell r="U2286">
            <v>41640</v>
          </cell>
          <cell r="V2286">
            <v>0</v>
          </cell>
          <cell r="Y2286" t="e">
            <v>#N/A</v>
          </cell>
        </row>
        <row r="2287">
          <cell r="E2287">
            <v>0</v>
          </cell>
          <cell r="F2287" t="str">
            <v>d - Pendiente</v>
          </cell>
          <cell r="I2287" t="str">
            <v/>
          </cell>
          <cell r="J2287">
            <v>0</v>
          </cell>
          <cell r="K2287">
            <v>0</v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>
            <v>0</v>
          </cell>
          <cell r="R2287">
            <v>0</v>
          </cell>
          <cell r="T2287">
            <v>0</v>
          </cell>
          <cell r="U2287">
            <v>41640</v>
          </cell>
          <cell r="V2287">
            <v>0</v>
          </cell>
          <cell r="Y2287" t="e">
            <v>#N/A</v>
          </cell>
        </row>
        <row r="2288">
          <cell r="E2288">
            <v>0</v>
          </cell>
          <cell r="F2288" t="str">
            <v>d - Pendiente</v>
          </cell>
          <cell r="I2288" t="str">
            <v/>
          </cell>
          <cell r="J2288">
            <v>0</v>
          </cell>
          <cell r="K2288">
            <v>0</v>
          </cell>
          <cell r="L2288">
            <v>0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>
            <v>0</v>
          </cell>
          <cell r="R2288">
            <v>0</v>
          </cell>
          <cell r="T2288">
            <v>0</v>
          </cell>
          <cell r="U2288">
            <v>41640</v>
          </cell>
          <cell r="V2288">
            <v>0</v>
          </cell>
          <cell r="Y2288" t="e">
            <v>#N/A</v>
          </cell>
        </row>
        <row r="2289">
          <cell r="E2289">
            <v>0</v>
          </cell>
          <cell r="F2289" t="str">
            <v>d - Pendiente</v>
          </cell>
          <cell r="I2289" t="str">
            <v/>
          </cell>
          <cell r="J2289">
            <v>0</v>
          </cell>
          <cell r="K2289">
            <v>0</v>
          </cell>
          <cell r="L2289">
            <v>0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>
            <v>0</v>
          </cell>
          <cell r="R2289">
            <v>0</v>
          </cell>
          <cell r="T2289">
            <v>0</v>
          </cell>
          <cell r="U2289">
            <v>41640</v>
          </cell>
          <cell r="V2289">
            <v>0</v>
          </cell>
          <cell r="Y2289" t="e">
            <v>#N/A</v>
          </cell>
        </row>
        <row r="2290">
          <cell r="E2290">
            <v>0</v>
          </cell>
          <cell r="F2290" t="str">
            <v>d - Pendiente</v>
          </cell>
          <cell r="I2290" t="str">
            <v/>
          </cell>
          <cell r="J2290">
            <v>0</v>
          </cell>
          <cell r="K2290">
            <v>0</v>
          </cell>
          <cell r="L2290">
            <v>0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>
            <v>0</v>
          </cell>
          <cell r="R2290">
            <v>0</v>
          </cell>
          <cell r="T2290">
            <v>0</v>
          </cell>
          <cell r="U2290">
            <v>41640</v>
          </cell>
          <cell r="V2290">
            <v>0</v>
          </cell>
          <cell r="Y2290" t="e">
            <v>#N/A</v>
          </cell>
        </row>
        <row r="2291">
          <cell r="E2291">
            <v>0</v>
          </cell>
          <cell r="F2291" t="str">
            <v>d - Pendiente</v>
          </cell>
          <cell r="I2291" t="str">
            <v/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T2291">
            <v>0</v>
          </cell>
          <cell r="U2291">
            <v>41640</v>
          </cell>
          <cell r="V2291">
            <v>0</v>
          </cell>
          <cell r="Y2291" t="e">
            <v>#N/A</v>
          </cell>
        </row>
        <row r="2292">
          <cell r="E2292">
            <v>0</v>
          </cell>
          <cell r="F2292" t="str">
            <v>d - Pendiente</v>
          </cell>
          <cell r="I2292" t="str">
            <v/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T2292">
            <v>0</v>
          </cell>
          <cell r="U2292">
            <v>41640</v>
          </cell>
          <cell r="V2292">
            <v>0</v>
          </cell>
          <cell r="Y2292" t="e">
            <v>#N/A</v>
          </cell>
        </row>
        <row r="2293">
          <cell r="E2293">
            <v>0</v>
          </cell>
          <cell r="F2293" t="str">
            <v>d - Pendiente</v>
          </cell>
          <cell r="I2293" t="str">
            <v/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T2293">
            <v>0</v>
          </cell>
          <cell r="U2293">
            <v>41640</v>
          </cell>
          <cell r="V2293">
            <v>0</v>
          </cell>
          <cell r="Y2293" t="e">
            <v>#N/A</v>
          </cell>
        </row>
        <row r="2294">
          <cell r="E2294">
            <v>0</v>
          </cell>
          <cell r="F2294" t="str">
            <v>d - Pendiente</v>
          </cell>
          <cell r="I2294" t="str">
            <v/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T2294">
            <v>0</v>
          </cell>
          <cell r="U2294">
            <v>41640</v>
          </cell>
          <cell r="V2294">
            <v>0</v>
          </cell>
          <cell r="Y2294" t="e">
            <v>#N/A</v>
          </cell>
        </row>
        <row r="2295">
          <cell r="E2295">
            <v>0</v>
          </cell>
          <cell r="F2295" t="str">
            <v>d - Pendiente</v>
          </cell>
          <cell r="I2295" t="str">
            <v/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T2295">
            <v>0</v>
          </cell>
          <cell r="U2295">
            <v>41640</v>
          </cell>
          <cell r="V2295">
            <v>0</v>
          </cell>
          <cell r="Y2295" t="e">
            <v>#N/A</v>
          </cell>
        </row>
        <row r="2296">
          <cell r="E2296">
            <v>0</v>
          </cell>
          <cell r="F2296" t="str">
            <v>d - Pendiente</v>
          </cell>
          <cell r="I2296" t="str">
            <v/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T2296">
            <v>0</v>
          </cell>
          <cell r="U2296">
            <v>41640</v>
          </cell>
          <cell r="V2296">
            <v>0</v>
          </cell>
          <cell r="Y2296" t="e">
            <v>#N/A</v>
          </cell>
        </row>
        <row r="2297">
          <cell r="E2297">
            <v>0</v>
          </cell>
          <cell r="F2297" t="str">
            <v>d - Pendiente</v>
          </cell>
          <cell r="I2297" t="str">
            <v/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T2297">
            <v>0</v>
          </cell>
          <cell r="U2297">
            <v>41640</v>
          </cell>
          <cell r="V2297">
            <v>0</v>
          </cell>
          <cell r="Y2297" t="e">
            <v>#N/A</v>
          </cell>
        </row>
        <row r="2298">
          <cell r="E2298">
            <v>0</v>
          </cell>
          <cell r="F2298" t="str">
            <v>d - Pendiente</v>
          </cell>
          <cell r="I2298" t="str">
            <v/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T2298">
            <v>0</v>
          </cell>
          <cell r="U2298">
            <v>41640</v>
          </cell>
          <cell r="V2298">
            <v>0</v>
          </cell>
          <cell r="Y2298" t="e">
            <v>#N/A</v>
          </cell>
        </row>
        <row r="2299">
          <cell r="E2299">
            <v>0</v>
          </cell>
          <cell r="F2299" t="str">
            <v>d - Pendiente</v>
          </cell>
          <cell r="I2299" t="str">
            <v/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T2299">
            <v>0</v>
          </cell>
          <cell r="U2299">
            <v>41640</v>
          </cell>
          <cell r="V2299">
            <v>0</v>
          </cell>
          <cell r="Y2299" t="e">
            <v>#N/A</v>
          </cell>
        </row>
        <row r="2300">
          <cell r="E2300">
            <v>0</v>
          </cell>
          <cell r="F2300" t="str">
            <v>d - Pendiente</v>
          </cell>
          <cell r="I2300" t="str">
            <v/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T2300">
            <v>0</v>
          </cell>
          <cell r="U2300">
            <v>41640</v>
          </cell>
          <cell r="V2300">
            <v>0</v>
          </cell>
          <cell r="Y2300" t="e">
            <v>#N/A</v>
          </cell>
        </row>
        <row r="2301">
          <cell r="E2301">
            <v>0</v>
          </cell>
          <cell r="F2301" t="str">
            <v>d - Pendiente</v>
          </cell>
          <cell r="I2301" t="str">
            <v/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T2301">
            <v>0</v>
          </cell>
          <cell r="U2301">
            <v>41640</v>
          </cell>
          <cell r="V2301">
            <v>0</v>
          </cell>
          <cell r="Y2301" t="e">
            <v>#N/A</v>
          </cell>
        </row>
        <row r="2302">
          <cell r="E2302">
            <v>0</v>
          </cell>
          <cell r="F2302" t="str">
            <v>d - Pendiente</v>
          </cell>
          <cell r="I2302" t="str">
            <v/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T2302">
            <v>0</v>
          </cell>
          <cell r="U2302">
            <v>41640</v>
          </cell>
          <cell r="V2302">
            <v>0</v>
          </cell>
          <cell r="Y2302" t="e">
            <v>#N/A</v>
          </cell>
        </row>
        <row r="2303">
          <cell r="E2303">
            <v>0</v>
          </cell>
          <cell r="F2303" t="str">
            <v>d - Pendiente</v>
          </cell>
          <cell r="I2303" t="str">
            <v/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T2303">
            <v>0</v>
          </cell>
          <cell r="U2303">
            <v>41640</v>
          </cell>
          <cell r="V2303">
            <v>0</v>
          </cell>
          <cell r="Y2303" t="e">
            <v>#N/A</v>
          </cell>
        </row>
        <row r="2304">
          <cell r="E2304">
            <v>0</v>
          </cell>
          <cell r="F2304" t="str">
            <v>d - Pendiente</v>
          </cell>
          <cell r="I2304" t="str">
            <v/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T2304">
            <v>0</v>
          </cell>
          <cell r="U2304">
            <v>41640</v>
          </cell>
          <cell r="V2304">
            <v>0</v>
          </cell>
          <cell r="Y2304" t="e">
            <v>#N/A</v>
          </cell>
        </row>
        <row r="2305">
          <cell r="E2305">
            <v>0</v>
          </cell>
          <cell r="F2305" t="str">
            <v>d - Pendiente</v>
          </cell>
          <cell r="I2305" t="str">
            <v/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T2305">
            <v>0</v>
          </cell>
          <cell r="U2305">
            <v>41640</v>
          </cell>
          <cell r="V2305">
            <v>0</v>
          </cell>
          <cell r="Y2305" t="e">
            <v>#N/A</v>
          </cell>
        </row>
        <row r="2306">
          <cell r="E2306">
            <v>0</v>
          </cell>
          <cell r="F2306" t="str">
            <v>d - Pendiente</v>
          </cell>
          <cell r="I2306" t="str">
            <v/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T2306">
            <v>0</v>
          </cell>
          <cell r="U2306">
            <v>41640</v>
          </cell>
          <cell r="V2306">
            <v>0</v>
          </cell>
          <cell r="Y2306" t="e">
            <v>#N/A</v>
          </cell>
        </row>
        <row r="2307">
          <cell r="E2307">
            <v>0</v>
          </cell>
          <cell r="F2307" t="str">
            <v>d - Pendiente</v>
          </cell>
          <cell r="I2307" t="str">
            <v/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T2307">
            <v>0</v>
          </cell>
          <cell r="U2307">
            <v>41640</v>
          </cell>
          <cell r="V2307">
            <v>0</v>
          </cell>
          <cell r="Y2307" t="e">
            <v>#N/A</v>
          </cell>
        </row>
        <row r="2308">
          <cell r="E2308">
            <v>0</v>
          </cell>
          <cell r="F2308" t="str">
            <v>d - Pendiente</v>
          </cell>
          <cell r="I2308" t="str">
            <v/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T2308">
            <v>0</v>
          </cell>
          <cell r="U2308">
            <v>41640</v>
          </cell>
          <cell r="V2308">
            <v>0</v>
          </cell>
          <cell r="Y2308" t="e">
            <v>#N/A</v>
          </cell>
        </row>
        <row r="2309">
          <cell r="E2309">
            <v>0</v>
          </cell>
          <cell r="F2309" t="str">
            <v>d - Pendiente</v>
          </cell>
          <cell r="I2309" t="str">
            <v/>
          </cell>
          <cell r="J2309">
            <v>0</v>
          </cell>
          <cell r="K2309">
            <v>0</v>
          </cell>
          <cell r="L2309">
            <v>0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>
            <v>0</v>
          </cell>
          <cell r="R2309">
            <v>0</v>
          </cell>
          <cell r="T2309">
            <v>0</v>
          </cell>
          <cell r="U2309">
            <v>41640</v>
          </cell>
          <cell r="V2309">
            <v>0</v>
          </cell>
          <cell r="Y2309" t="e">
            <v>#N/A</v>
          </cell>
        </row>
        <row r="2310">
          <cell r="E2310">
            <v>0</v>
          </cell>
          <cell r="F2310" t="str">
            <v>d - Pendiente</v>
          </cell>
          <cell r="I2310" t="str">
            <v/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T2310">
            <v>0</v>
          </cell>
          <cell r="U2310">
            <v>41640</v>
          </cell>
          <cell r="V2310">
            <v>0</v>
          </cell>
          <cell r="Y2310" t="e">
            <v>#N/A</v>
          </cell>
        </row>
        <row r="2311">
          <cell r="E2311">
            <v>0</v>
          </cell>
          <cell r="F2311" t="str">
            <v>d - Pendiente</v>
          </cell>
          <cell r="I2311" t="str">
            <v/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T2311">
            <v>0</v>
          </cell>
          <cell r="U2311">
            <v>41640</v>
          </cell>
          <cell r="V2311">
            <v>0</v>
          </cell>
          <cell r="Y2311" t="e">
            <v>#N/A</v>
          </cell>
        </row>
        <row r="2312">
          <cell r="E2312">
            <v>0</v>
          </cell>
          <cell r="F2312" t="str">
            <v>d - Pendiente</v>
          </cell>
          <cell r="I2312" t="str">
            <v/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T2312">
            <v>0</v>
          </cell>
          <cell r="U2312">
            <v>41640</v>
          </cell>
          <cell r="V2312">
            <v>0</v>
          </cell>
          <cell r="Y2312" t="e">
            <v>#N/A</v>
          </cell>
        </row>
        <row r="2313">
          <cell r="E2313">
            <v>0</v>
          </cell>
          <cell r="F2313" t="str">
            <v>d - Pendiente</v>
          </cell>
          <cell r="I2313" t="str">
            <v/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T2313">
            <v>0</v>
          </cell>
          <cell r="U2313">
            <v>41640</v>
          </cell>
          <cell r="V2313">
            <v>0</v>
          </cell>
          <cell r="Y2313" t="e">
            <v>#N/A</v>
          </cell>
        </row>
        <row r="2314">
          <cell r="E2314">
            <v>0</v>
          </cell>
          <cell r="F2314" t="str">
            <v>d - Pendiente</v>
          </cell>
          <cell r="I2314" t="str">
            <v/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T2314">
            <v>0</v>
          </cell>
          <cell r="U2314">
            <v>41640</v>
          </cell>
          <cell r="V2314">
            <v>0</v>
          </cell>
          <cell r="Y2314" t="e">
            <v>#N/A</v>
          </cell>
        </row>
        <row r="2315">
          <cell r="E2315">
            <v>0</v>
          </cell>
          <cell r="F2315" t="str">
            <v>d - Pendiente</v>
          </cell>
          <cell r="I2315" t="str">
            <v/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T2315">
            <v>0</v>
          </cell>
          <cell r="U2315">
            <v>41640</v>
          </cell>
          <cell r="V2315">
            <v>0</v>
          </cell>
          <cell r="Y2315" t="e">
            <v>#N/A</v>
          </cell>
        </row>
        <row r="2316">
          <cell r="E2316">
            <v>0</v>
          </cell>
          <cell r="F2316" t="str">
            <v>d - Pendiente</v>
          </cell>
          <cell r="I2316" t="str">
            <v/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T2316">
            <v>0</v>
          </cell>
          <cell r="U2316">
            <v>41640</v>
          </cell>
          <cell r="V2316">
            <v>0</v>
          </cell>
          <cell r="Y2316" t="e">
            <v>#N/A</v>
          </cell>
        </row>
        <row r="2317">
          <cell r="E2317">
            <v>0</v>
          </cell>
          <cell r="F2317" t="str">
            <v>d - Pendiente</v>
          </cell>
          <cell r="I2317" t="str">
            <v/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T2317">
            <v>0</v>
          </cell>
          <cell r="U2317">
            <v>41640</v>
          </cell>
          <cell r="V2317">
            <v>0</v>
          </cell>
          <cell r="Y2317" t="e">
            <v>#N/A</v>
          </cell>
        </row>
        <row r="2318">
          <cell r="E2318">
            <v>0</v>
          </cell>
          <cell r="F2318" t="str">
            <v>d - Pendiente</v>
          </cell>
          <cell r="I2318" t="str">
            <v/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T2318">
            <v>0</v>
          </cell>
          <cell r="U2318">
            <v>41640</v>
          </cell>
          <cell r="V2318">
            <v>0</v>
          </cell>
          <cell r="Y2318" t="e">
            <v>#N/A</v>
          </cell>
        </row>
        <row r="2319">
          <cell r="E2319">
            <v>0</v>
          </cell>
          <cell r="F2319" t="str">
            <v>d - Pendiente</v>
          </cell>
          <cell r="I2319" t="str">
            <v/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T2319">
            <v>0</v>
          </cell>
          <cell r="U2319">
            <v>41640</v>
          </cell>
          <cell r="V2319">
            <v>0</v>
          </cell>
          <cell r="Y2319" t="e">
            <v>#N/A</v>
          </cell>
        </row>
        <row r="2320">
          <cell r="E2320">
            <v>0</v>
          </cell>
          <cell r="F2320" t="str">
            <v>d - Pendiente</v>
          </cell>
          <cell r="I2320" t="str">
            <v/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T2320">
            <v>0</v>
          </cell>
          <cell r="U2320">
            <v>41640</v>
          </cell>
          <cell r="V2320">
            <v>0</v>
          </cell>
          <cell r="Y2320" t="e">
            <v>#N/A</v>
          </cell>
        </row>
        <row r="2321">
          <cell r="E2321">
            <v>0</v>
          </cell>
          <cell r="F2321" t="str">
            <v>d - Pendiente</v>
          </cell>
          <cell r="I2321" t="str">
            <v/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T2321">
            <v>0</v>
          </cell>
          <cell r="U2321">
            <v>41640</v>
          </cell>
          <cell r="V2321">
            <v>0</v>
          </cell>
          <cell r="Y2321" t="e">
            <v>#N/A</v>
          </cell>
        </row>
        <row r="2322">
          <cell r="E2322">
            <v>0</v>
          </cell>
          <cell r="F2322" t="str">
            <v>d - Pendiente</v>
          </cell>
          <cell r="I2322" t="str">
            <v/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T2322">
            <v>0</v>
          </cell>
          <cell r="U2322">
            <v>41640</v>
          </cell>
          <cell r="V2322">
            <v>0</v>
          </cell>
          <cell r="Y2322" t="e">
            <v>#N/A</v>
          </cell>
        </row>
        <row r="2323">
          <cell r="E2323">
            <v>0</v>
          </cell>
          <cell r="F2323" t="str">
            <v>d - Pendiente</v>
          </cell>
          <cell r="I2323" t="str">
            <v/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T2323">
            <v>0</v>
          </cell>
          <cell r="U2323">
            <v>41640</v>
          </cell>
          <cell r="V2323">
            <v>0</v>
          </cell>
          <cell r="Y2323" t="e">
            <v>#N/A</v>
          </cell>
        </row>
        <row r="2324">
          <cell r="E2324">
            <v>0</v>
          </cell>
          <cell r="F2324" t="str">
            <v>d - Pendiente</v>
          </cell>
          <cell r="I2324" t="str">
            <v/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T2324">
            <v>0</v>
          </cell>
          <cell r="U2324">
            <v>41640</v>
          </cell>
          <cell r="V2324">
            <v>0</v>
          </cell>
          <cell r="Y2324" t="e">
            <v>#N/A</v>
          </cell>
        </row>
        <row r="2325">
          <cell r="E2325">
            <v>0</v>
          </cell>
          <cell r="F2325" t="str">
            <v>d - Pendiente</v>
          </cell>
          <cell r="I2325" t="str">
            <v/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T2325">
            <v>0</v>
          </cell>
          <cell r="U2325">
            <v>41640</v>
          </cell>
          <cell r="V2325">
            <v>0</v>
          </cell>
          <cell r="Y2325" t="e">
            <v>#N/A</v>
          </cell>
        </row>
        <row r="2326">
          <cell r="E2326">
            <v>0</v>
          </cell>
          <cell r="F2326" t="str">
            <v>d - Pendiente</v>
          </cell>
          <cell r="I2326" t="str">
            <v/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T2326">
            <v>0</v>
          </cell>
          <cell r="U2326">
            <v>41640</v>
          </cell>
          <cell r="V2326">
            <v>0</v>
          </cell>
          <cell r="Y2326" t="e">
            <v>#N/A</v>
          </cell>
        </row>
        <row r="2327">
          <cell r="E2327">
            <v>0</v>
          </cell>
          <cell r="F2327" t="str">
            <v>d - Pendiente</v>
          </cell>
          <cell r="I2327" t="str">
            <v/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T2327">
            <v>0</v>
          </cell>
          <cell r="U2327">
            <v>41640</v>
          </cell>
          <cell r="V2327">
            <v>0</v>
          </cell>
          <cell r="Y2327" t="e">
            <v>#N/A</v>
          </cell>
        </row>
        <row r="2328">
          <cell r="E2328">
            <v>0</v>
          </cell>
          <cell r="F2328" t="str">
            <v>d - Pendiente</v>
          </cell>
          <cell r="I2328" t="str">
            <v/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T2328">
            <v>0</v>
          </cell>
          <cell r="U2328">
            <v>41640</v>
          </cell>
          <cell r="V2328">
            <v>0</v>
          </cell>
          <cell r="Y2328" t="e">
            <v>#N/A</v>
          </cell>
        </row>
        <row r="2329">
          <cell r="E2329">
            <v>0</v>
          </cell>
          <cell r="F2329" t="str">
            <v>d - Pendiente</v>
          </cell>
          <cell r="I2329" t="str">
            <v/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T2329">
            <v>0</v>
          </cell>
          <cell r="U2329">
            <v>41640</v>
          </cell>
          <cell r="V2329">
            <v>0</v>
          </cell>
          <cell r="Y2329" t="e">
            <v>#N/A</v>
          </cell>
        </row>
        <row r="2330">
          <cell r="E2330">
            <v>0</v>
          </cell>
          <cell r="F2330" t="str">
            <v>d - Pendiente</v>
          </cell>
          <cell r="I2330" t="str">
            <v/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T2330">
            <v>0</v>
          </cell>
          <cell r="U2330">
            <v>41640</v>
          </cell>
          <cell r="V2330">
            <v>0</v>
          </cell>
          <cell r="Y2330" t="e">
            <v>#N/A</v>
          </cell>
        </row>
        <row r="2331">
          <cell r="E2331">
            <v>0</v>
          </cell>
          <cell r="F2331" t="str">
            <v>d - Pendiente</v>
          </cell>
          <cell r="I2331" t="str">
            <v/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T2331">
            <v>0</v>
          </cell>
          <cell r="U2331">
            <v>41640</v>
          </cell>
          <cell r="V2331">
            <v>0</v>
          </cell>
          <cell r="Y2331" t="e">
            <v>#N/A</v>
          </cell>
        </row>
        <row r="2332">
          <cell r="E2332">
            <v>0</v>
          </cell>
          <cell r="F2332" t="str">
            <v>d - Pendiente</v>
          </cell>
          <cell r="I2332" t="str">
            <v/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T2332">
            <v>0</v>
          </cell>
          <cell r="U2332">
            <v>41640</v>
          </cell>
          <cell r="V2332">
            <v>0</v>
          </cell>
          <cell r="Y2332" t="e">
            <v>#N/A</v>
          </cell>
        </row>
        <row r="2333">
          <cell r="E2333">
            <v>0</v>
          </cell>
          <cell r="F2333" t="str">
            <v>d - Pendiente</v>
          </cell>
          <cell r="I2333" t="str">
            <v/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T2333">
            <v>0</v>
          </cell>
          <cell r="U2333">
            <v>41640</v>
          </cell>
          <cell r="V2333">
            <v>0</v>
          </cell>
          <cell r="Y2333" t="e">
            <v>#N/A</v>
          </cell>
        </row>
        <row r="2334">
          <cell r="E2334">
            <v>0</v>
          </cell>
          <cell r="F2334" t="str">
            <v>d - Pendiente</v>
          </cell>
          <cell r="I2334" t="str">
            <v/>
          </cell>
          <cell r="J2334">
            <v>0</v>
          </cell>
          <cell r="K2334">
            <v>0</v>
          </cell>
          <cell r="L2334">
            <v>0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>
            <v>0</v>
          </cell>
          <cell r="R2334">
            <v>0</v>
          </cell>
          <cell r="T2334">
            <v>0</v>
          </cell>
          <cell r="U2334">
            <v>41640</v>
          </cell>
          <cell r="V2334">
            <v>0</v>
          </cell>
          <cell r="Y2334" t="e">
            <v>#N/A</v>
          </cell>
        </row>
        <row r="2335">
          <cell r="E2335">
            <v>0</v>
          </cell>
          <cell r="F2335" t="str">
            <v>d - Pendiente</v>
          </cell>
          <cell r="I2335" t="str">
            <v/>
          </cell>
          <cell r="J2335">
            <v>0</v>
          </cell>
          <cell r="K2335">
            <v>0</v>
          </cell>
          <cell r="L2335">
            <v>0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>
            <v>0</v>
          </cell>
          <cell r="R2335">
            <v>0</v>
          </cell>
          <cell r="T2335">
            <v>0</v>
          </cell>
          <cell r="U2335">
            <v>41640</v>
          </cell>
          <cell r="V2335">
            <v>0</v>
          </cell>
          <cell r="Y2335" t="e">
            <v>#N/A</v>
          </cell>
        </row>
        <row r="2336">
          <cell r="E2336">
            <v>0</v>
          </cell>
          <cell r="F2336" t="str">
            <v>d - Pendiente</v>
          </cell>
          <cell r="I2336" t="str">
            <v/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T2336">
            <v>0</v>
          </cell>
          <cell r="U2336">
            <v>41640</v>
          </cell>
          <cell r="V2336">
            <v>0</v>
          </cell>
          <cell r="Y2336" t="e">
            <v>#N/A</v>
          </cell>
        </row>
        <row r="2337">
          <cell r="E2337">
            <v>0</v>
          </cell>
          <cell r="F2337" t="str">
            <v>d - Pendiente</v>
          </cell>
          <cell r="I2337" t="str">
            <v/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T2337">
            <v>0</v>
          </cell>
          <cell r="U2337">
            <v>41640</v>
          </cell>
          <cell r="V2337">
            <v>0</v>
          </cell>
          <cell r="Y2337" t="e">
            <v>#N/A</v>
          </cell>
        </row>
        <row r="2338">
          <cell r="E2338">
            <v>0</v>
          </cell>
          <cell r="F2338" t="str">
            <v>d - Pendiente</v>
          </cell>
          <cell r="I2338" t="str">
            <v/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T2338">
            <v>0</v>
          </cell>
          <cell r="U2338">
            <v>41640</v>
          </cell>
          <cell r="V2338">
            <v>0</v>
          </cell>
          <cell r="Y2338" t="e">
            <v>#N/A</v>
          </cell>
        </row>
        <row r="2339">
          <cell r="E2339">
            <v>0</v>
          </cell>
          <cell r="F2339" t="str">
            <v>d - Pendiente</v>
          </cell>
          <cell r="I2339" t="str">
            <v/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T2339">
            <v>0</v>
          </cell>
          <cell r="U2339">
            <v>41640</v>
          </cell>
          <cell r="V2339">
            <v>0</v>
          </cell>
          <cell r="Y2339" t="e">
            <v>#N/A</v>
          </cell>
        </row>
        <row r="2340">
          <cell r="E2340">
            <v>0</v>
          </cell>
          <cell r="F2340" t="str">
            <v>d - Pendiente</v>
          </cell>
          <cell r="I2340" t="str">
            <v/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T2340">
            <v>0</v>
          </cell>
          <cell r="U2340">
            <v>41640</v>
          </cell>
          <cell r="V2340">
            <v>0</v>
          </cell>
          <cell r="Y2340" t="e">
            <v>#N/A</v>
          </cell>
        </row>
        <row r="2341">
          <cell r="E2341">
            <v>0</v>
          </cell>
          <cell r="F2341" t="str">
            <v>d - Pendiente</v>
          </cell>
          <cell r="I2341" t="str">
            <v/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T2341">
            <v>0</v>
          </cell>
          <cell r="U2341">
            <v>41640</v>
          </cell>
          <cell r="V2341">
            <v>0</v>
          </cell>
          <cell r="Y2341" t="e">
            <v>#N/A</v>
          </cell>
        </row>
        <row r="2342">
          <cell r="E2342">
            <v>0</v>
          </cell>
          <cell r="F2342" t="str">
            <v>d - Pendiente</v>
          </cell>
          <cell r="I2342" t="str">
            <v/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T2342">
            <v>0</v>
          </cell>
          <cell r="U2342">
            <v>41640</v>
          </cell>
          <cell r="V2342">
            <v>0</v>
          </cell>
          <cell r="Y2342" t="e">
            <v>#N/A</v>
          </cell>
        </row>
        <row r="2343">
          <cell r="E2343">
            <v>0</v>
          </cell>
          <cell r="F2343" t="str">
            <v>d - Pendiente</v>
          </cell>
          <cell r="I2343" t="str">
            <v/>
          </cell>
          <cell r="J2343">
            <v>0</v>
          </cell>
          <cell r="K2343">
            <v>0</v>
          </cell>
          <cell r="L2343">
            <v>0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>
            <v>0</v>
          </cell>
          <cell r="R2343">
            <v>0</v>
          </cell>
          <cell r="T2343">
            <v>0</v>
          </cell>
          <cell r="U2343">
            <v>41640</v>
          </cell>
          <cell r="V2343">
            <v>0</v>
          </cell>
          <cell r="Y2343" t="e">
            <v>#N/A</v>
          </cell>
        </row>
        <row r="2344">
          <cell r="E2344">
            <v>0</v>
          </cell>
          <cell r="F2344" t="str">
            <v>d - Pendiente</v>
          </cell>
          <cell r="I2344" t="str">
            <v/>
          </cell>
          <cell r="J2344">
            <v>0</v>
          </cell>
          <cell r="K2344">
            <v>0</v>
          </cell>
          <cell r="L2344">
            <v>0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>
            <v>0</v>
          </cell>
          <cell r="R2344">
            <v>0</v>
          </cell>
          <cell r="T2344">
            <v>0</v>
          </cell>
          <cell r="U2344">
            <v>41640</v>
          </cell>
          <cell r="V2344">
            <v>0</v>
          </cell>
          <cell r="Y2344" t="e">
            <v>#N/A</v>
          </cell>
        </row>
        <row r="2345">
          <cell r="E2345">
            <v>0</v>
          </cell>
          <cell r="F2345" t="str">
            <v>d - Pendiente</v>
          </cell>
          <cell r="I2345" t="str">
            <v/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T2345">
            <v>0</v>
          </cell>
          <cell r="U2345">
            <v>41640</v>
          </cell>
          <cell r="V2345">
            <v>0</v>
          </cell>
          <cell r="Y2345" t="e">
            <v>#N/A</v>
          </cell>
        </row>
        <row r="2346">
          <cell r="E2346">
            <v>0</v>
          </cell>
          <cell r="F2346" t="str">
            <v>d - Pendiente</v>
          </cell>
          <cell r="I2346" t="str">
            <v/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T2346">
            <v>0</v>
          </cell>
          <cell r="U2346">
            <v>41640</v>
          </cell>
          <cell r="V2346">
            <v>0</v>
          </cell>
          <cell r="Y2346" t="e">
            <v>#N/A</v>
          </cell>
        </row>
        <row r="2347">
          <cell r="E2347">
            <v>0</v>
          </cell>
          <cell r="F2347" t="str">
            <v>d - Pendiente</v>
          </cell>
          <cell r="I2347" t="str">
            <v/>
          </cell>
          <cell r="J2347">
            <v>0</v>
          </cell>
          <cell r="K2347">
            <v>0</v>
          </cell>
          <cell r="L2347">
            <v>0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>
            <v>0</v>
          </cell>
          <cell r="R2347">
            <v>0</v>
          </cell>
          <cell r="T2347">
            <v>0</v>
          </cell>
          <cell r="U2347">
            <v>41640</v>
          </cell>
          <cell r="V2347">
            <v>0</v>
          </cell>
          <cell r="Y2347" t="e">
            <v>#N/A</v>
          </cell>
        </row>
        <row r="2348">
          <cell r="E2348">
            <v>0</v>
          </cell>
          <cell r="F2348" t="str">
            <v>d - Pendiente</v>
          </cell>
          <cell r="I2348" t="str">
            <v/>
          </cell>
          <cell r="J2348">
            <v>0</v>
          </cell>
          <cell r="K2348">
            <v>0</v>
          </cell>
          <cell r="L2348">
            <v>0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T2348">
            <v>0</v>
          </cell>
          <cell r="U2348">
            <v>41640</v>
          </cell>
          <cell r="V2348">
            <v>0</v>
          </cell>
          <cell r="Y2348" t="e">
            <v>#N/A</v>
          </cell>
        </row>
        <row r="2349">
          <cell r="E2349">
            <v>0</v>
          </cell>
          <cell r="F2349" t="str">
            <v>d - Pendiente</v>
          </cell>
          <cell r="I2349" t="str">
            <v/>
          </cell>
          <cell r="J2349">
            <v>0</v>
          </cell>
          <cell r="K2349">
            <v>0</v>
          </cell>
          <cell r="L2349">
            <v>0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>
            <v>0</v>
          </cell>
          <cell r="R2349">
            <v>0</v>
          </cell>
          <cell r="T2349">
            <v>0</v>
          </cell>
          <cell r="U2349">
            <v>41640</v>
          </cell>
          <cell r="V2349">
            <v>0</v>
          </cell>
          <cell r="Y2349" t="e">
            <v>#N/A</v>
          </cell>
        </row>
        <row r="2350">
          <cell r="E2350">
            <v>0</v>
          </cell>
          <cell r="F2350" t="str">
            <v>d - Pendiente</v>
          </cell>
          <cell r="I2350" t="str">
            <v/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0</v>
          </cell>
          <cell r="R2350">
            <v>0</v>
          </cell>
          <cell r="T2350">
            <v>0</v>
          </cell>
          <cell r="U2350">
            <v>41640</v>
          </cell>
          <cell r="V2350">
            <v>0</v>
          </cell>
          <cell r="Y2350" t="e">
            <v>#N/A</v>
          </cell>
        </row>
        <row r="2351">
          <cell r="E2351">
            <v>0</v>
          </cell>
          <cell r="F2351" t="str">
            <v>d - Pendiente</v>
          </cell>
          <cell r="I2351" t="str">
            <v/>
          </cell>
          <cell r="J2351">
            <v>0</v>
          </cell>
          <cell r="K2351">
            <v>0</v>
          </cell>
          <cell r="L2351">
            <v>0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>
            <v>0</v>
          </cell>
          <cell r="R2351">
            <v>0</v>
          </cell>
          <cell r="T2351">
            <v>0</v>
          </cell>
          <cell r="U2351">
            <v>41640</v>
          </cell>
          <cell r="V2351">
            <v>0</v>
          </cell>
          <cell r="Y2351" t="e">
            <v>#N/A</v>
          </cell>
        </row>
        <row r="2352">
          <cell r="E2352">
            <v>0</v>
          </cell>
          <cell r="F2352" t="str">
            <v>d - Pendiente</v>
          </cell>
          <cell r="I2352" t="str">
            <v/>
          </cell>
          <cell r="J2352">
            <v>0</v>
          </cell>
          <cell r="K2352">
            <v>0</v>
          </cell>
          <cell r="L2352">
            <v>0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>
            <v>0</v>
          </cell>
          <cell r="R2352">
            <v>0</v>
          </cell>
          <cell r="T2352">
            <v>0</v>
          </cell>
          <cell r="U2352">
            <v>41640</v>
          </cell>
          <cell r="V2352">
            <v>0</v>
          </cell>
          <cell r="Y2352" t="e">
            <v>#N/A</v>
          </cell>
        </row>
        <row r="2353">
          <cell r="E2353">
            <v>0</v>
          </cell>
          <cell r="F2353" t="str">
            <v>d - Pendiente</v>
          </cell>
          <cell r="I2353" t="str">
            <v/>
          </cell>
          <cell r="J2353">
            <v>0</v>
          </cell>
          <cell r="K2353">
            <v>0</v>
          </cell>
          <cell r="L2353">
            <v>0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>
            <v>0</v>
          </cell>
          <cell r="R2353">
            <v>0</v>
          </cell>
          <cell r="T2353">
            <v>0</v>
          </cell>
          <cell r="U2353">
            <v>41640</v>
          </cell>
          <cell r="V2353">
            <v>0</v>
          </cell>
          <cell r="Y2353" t="e">
            <v>#N/A</v>
          </cell>
        </row>
        <row r="2354">
          <cell r="E2354">
            <v>0</v>
          </cell>
          <cell r="F2354" t="str">
            <v>d - Pendiente</v>
          </cell>
          <cell r="I2354" t="str">
            <v/>
          </cell>
          <cell r="J2354">
            <v>0</v>
          </cell>
          <cell r="K2354">
            <v>0</v>
          </cell>
          <cell r="L2354">
            <v>0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>
            <v>0</v>
          </cell>
          <cell r="R2354">
            <v>0</v>
          </cell>
          <cell r="T2354">
            <v>0</v>
          </cell>
          <cell r="U2354">
            <v>41640</v>
          </cell>
          <cell r="V2354">
            <v>0</v>
          </cell>
          <cell r="Y2354" t="e">
            <v>#N/A</v>
          </cell>
        </row>
        <row r="2355">
          <cell r="E2355">
            <v>0</v>
          </cell>
          <cell r="F2355" t="str">
            <v>d - Pendiente</v>
          </cell>
          <cell r="I2355" t="str">
            <v/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T2355">
            <v>0</v>
          </cell>
          <cell r="U2355">
            <v>41640</v>
          </cell>
          <cell r="V2355">
            <v>0</v>
          </cell>
          <cell r="Y2355" t="e">
            <v>#N/A</v>
          </cell>
        </row>
        <row r="2356">
          <cell r="E2356">
            <v>0</v>
          </cell>
          <cell r="F2356" t="str">
            <v>d - Pendiente</v>
          </cell>
          <cell r="I2356" t="str">
            <v/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T2356">
            <v>0</v>
          </cell>
          <cell r="U2356">
            <v>41640</v>
          </cell>
          <cell r="V2356">
            <v>0</v>
          </cell>
          <cell r="Y2356" t="e">
            <v>#N/A</v>
          </cell>
        </row>
        <row r="2357">
          <cell r="E2357">
            <v>0</v>
          </cell>
          <cell r="F2357" t="str">
            <v>d - Pendiente</v>
          </cell>
          <cell r="I2357" t="str">
            <v/>
          </cell>
          <cell r="J2357">
            <v>0</v>
          </cell>
          <cell r="K2357">
            <v>0</v>
          </cell>
          <cell r="L2357">
            <v>0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>
            <v>0</v>
          </cell>
          <cell r="R2357">
            <v>0</v>
          </cell>
          <cell r="T2357">
            <v>0</v>
          </cell>
          <cell r="U2357">
            <v>41640</v>
          </cell>
          <cell r="V2357">
            <v>0</v>
          </cell>
          <cell r="Y2357" t="e">
            <v>#N/A</v>
          </cell>
        </row>
        <row r="2358">
          <cell r="E2358">
            <v>0</v>
          </cell>
          <cell r="F2358" t="str">
            <v>d - Pendiente</v>
          </cell>
          <cell r="I2358" t="str">
            <v/>
          </cell>
          <cell r="J2358">
            <v>0</v>
          </cell>
          <cell r="K2358">
            <v>0</v>
          </cell>
          <cell r="L2358">
            <v>0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>
            <v>0</v>
          </cell>
          <cell r="R2358">
            <v>0</v>
          </cell>
          <cell r="T2358">
            <v>0</v>
          </cell>
          <cell r="U2358">
            <v>41640</v>
          </cell>
          <cell r="V2358">
            <v>0</v>
          </cell>
          <cell r="Y2358" t="e">
            <v>#N/A</v>
          </cell>
        </row>
        <row r="2359">
          <cell r="E2359">
            <v>0</v>
          </cell>
          <cell r="F2359" t="str">
            <v>d - Pendiente</v>
          </cell>
          <cell r="I2359" t="str">
            <v/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>
            <v>0</v>
          </cell>
          <cell r="R2359">
            <v>0</v>
          </cell>
          <cell r="T2359">
            <v>0</v>
          </cell>
          <cell r="U2359">
            <v>41640</v>
          </cell>
          <cell r="V2359">
            <v>0</v>
          </cell>
          <cell r="Y2359" t="e">
            <v>#N/A</v>
          </cell>
        </row>
        <row r="2360">
          <cell r="E2360">
            <v>0</v>
          </cell>
          <cell r="F2360" t="str">
            <v>d - Pendiente</v>
          </cell>
          <cell r="I2360" t="str">
            <v/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0</v>
          </cell>
          <cell r="R2360">
            <v>0</v>
          </cell>
          <cell r="T2360">
            <v>0</v>
          </cell>
          <cell r="U2360">
            <v>41640</v>
          </cell>
          <cell r="V2360">
            <v>0</v>
          </cell>
          <cell r="Y2360" t="e">
            <v>#N/A</v>
          </cell>
        </row>
        <row r="2361">
          <cell r="E2361">
            <v>0</v>
          </cell>
          <cell r="F2361" t="str">
            <v>d - Pendiente</v>
          </cell>
          <cell r="I2361" t="str">
            <v/>
          </cell>
          <cell r="J2361">
            <v>0</v>
          </cell>
          <cell r="K2361">
            <v>0</v>
          </cell>
          <cell r="L2361">
            <v>0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>
            <v>0</v>
          </cell>
          <cell r="R2361">
            <v>0</v>
          </cell>
          <cell r="T2361">
            <v>0</v>
          </cell>
          <cell r="U2361">
            <v>41640</v>
          </cell>
          <cell r="V2361">
            <v>0</v>
          </cell>
          <cell r="Y2361" t="e">
            <v>#N/A</v>
          </cell>
        </row>
        <row r="2362">
          <cell r="E2362">
            <v>0</v>
          </cell>
          <cell r="F2362" t="str">
            <v>d - Pendiente</v>
          </cell>
          <cell r="I2362" t="str">
            <v/>
          </cell>
          <cell r="J2362">
            <v>0</v>
          </cell>
          <cell r="K2362">
            <v>0</v>
          </cell>
          <cell r="L2362">
            <v>0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>
            <v>0</v>
          </cell>
          <cell r="R2362">
            <v>0</v>
          </cell>
          <cell r="T2362">
            <v>0</v>
          </cell>
          <cell r="U2362">
            <v>41640</v>
          </cell>
          <cell r="V2362">
            <v>0</v>
          </cell>
          <cell r="Y2362" t="e">
            <v>#N/A</v>
          </cell>
        </row>
        <row r="2363">
          <cell r="E2363">
            <v>0</v>
          </cell>
          <cell r="F2363" t="str">
            <v>d - Pendiente</v>
          </cell>
          <cell r="I2363" t="str">
            <v/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>
            <v>0</v>
          </cell>
          <cell r="R2363">
            <v>0</v>
          </cell>
          <cell r="T2363">
            <v>0</v>
          </cell>
          <cell r="U2363">
            <v>41640</v>
          </cell>
          <cell r="V2363">
            <v>0</v>
          </cell>
          <cell r="Y2363" t="e">
            <v>#N/A</v>
          </cell>
        </row>
        <row r="2364">
          <cell r="E2364">
            <v>0</v>
          </cell>
          <cell r="F2364" t="str">
            <v>d - Pendiente</v>
          </cell>
          <cell r="I2364" t="str">
            <v/>
          </cell>
          <cell r="J2364">
            <v>0</v>
          </cell>
          <cell r="K2364">
            <v>0</v>
          </cell>
          <cell r="L2364">
            <v>0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>
            <v>0</v>
          </cell>
          <cell r="R2364">
            <v>0</v>
          </cell>
          <cell r="T2364">
            <v>0</v>
          </cell>
          <cell r="U2364">
            <v>41640</v>
          </cell>
          <cell r="V2364">
            <v>0</v>
          </cell>
          <cell r="Y2364" t="e">
            <v>#N/A</v>
          </cell>
        </row>
        <row r="2365">
          <cell r="E2365">
            <v>0</v>
          </cell>
          <cell r="F2365" t="str">
            <v>d - Pendiente</v>
          </cell>
          <cell r="I2365" t="str">
            <v/>
          </cell>
          <cell r="J2365">
            <v>0</v>
          </cell>
          <cell r="K2365">
            <v>0</v>
          </cell>
          <cell r="L2365">
            <v>0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>
            <v>0</v>
          </cell>
          <cell r="R2365">
            <v>0</v>
          </cell>
          <cell r="T2365">
            <v>0</v>
          </cell>
          <cell r="U2365">
            <v>41640</v>
          </cell>
          <cell r="V2365">
            <v>0</v>
          </cell>
          <cell r="Y2365" t="e">
            <v>#N/A</v>
          </cell>
        </row>
        <row r="2366">
          <cell r="E2366">
            <v>0</v>
          </cell>
          <cell r="F2366" t="str">
            <v>d - Pendiente</v>
          </cell>
          <cell r="I2366" t="str">
            <v/>
          </cell>
          <cell r="J2366">
            <v>0</v>
          </cell>
          <cell r="K2366">
            <v>0</v>
          </cell>
          <cell r="L2366">
            <v>0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>
            <v>0</v>
          </cell>
          <cell r="R2366">
            <v>0</v>
          </cell>
          <cell r="T2366">
            <v>0</v>
          </cell>
          <cell r="U2366">
            <v>41640</v>
          </cell>
          <cell r="V2366">
            <v>0</v>
          </cell>
          <cell r="Y2366" t="e">
            <v>#N/A</v>
          </cell>
        </row>
        <row r="2367">
          <cell r="E2367">
            <v>0</v>
          </cell>
          <cell r="F2367" t="str">
            <v>d - Pendiente</v>
          </cell>
          <cell r="I2367" t="str">
            <v/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  <cell r="R2367">
            <v>0</v>
          </cell>
          <cell r="T2367">
            <v>0</v>
          </cell>
          <cell r="U2367">
            <v>41640</v>
          </cell>
          <cell r="V2367">
            <v>0</v>
          </cell>
          <cell r="Y2367" t="e">
            <v>#N/A</v>
          </cell>
        </row>
        <row r="2368">
          <cell r="E2368">
            <v>0</v>
          </cell>
          <cell r="F2368" t="str">
            <v>d - Pendiente</v>
          </cell>
          <cell r="I2368" t="str">
            <v/>
          </cell>
          <cell r="J2368">
            <v>0</v>
          </cell>
          <cell r="K2368">
            <v>0</v>
          </cell>
          <cell r="L2368">
            <v>0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>
            <v>0</v>
          </cell>
          <cell r="R2368">
            <v>0</v>
          </cell>
          <cell r="T2368">
            <v>0</v>
          </cell>
          <cell r="U2368">
            <v>41640</v>
          </cell>
          <cell r="V2368">
            <v>0</v>
          </cell>
          <cell r="Y2368" t="e">
            <v>#N/A</v>
          </cell>
        </row>
        <row r="2369">
          <cell r="E2369">
            <v>0</v>
          </cell>
          <cell r="F2369" t="str">
            <v>d - Pendiente</v>
          </cell>
          <cell r="I2369" t="str">
            <v/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T2369">
            <v>0</v>
          </cell>
          <cell r="U2369">
            <v>41640</v>
          </cell>
          <cell r="V2369">
            <v>0</v>
          </cell>
          <cell r="Y2369" t="e">
            <v>#N/A</v>
          </cell>
        </row>
        <row r="2370">
          <cell r="E2370">
            <v>0</v>
          </cell>
          <cell r="F2370" t="str">
            <v>d - Pendiente</v>
          </cell>
          <cell r="I2370" t="str">
            <v/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  <cell r="R2370">
            <v>0</v>
          </cell>
          <cell r="T2370">
            <v>0</v>
          </cell>
          <cell r="U2370">
            <v>41640</v>
          </cell>
          <cell r="V2370">
            <v>0</v>
          </cell>
          <cell r="Y2370" t="e">
            <v>#N/A</v>
          </cell>
        </row>
        <row r="2371">
          <cell r="E2371">
            <v>0</v>
          </cell>
          <cell r="F2371" t="str">
            <v>d - Pendiente</v>
          </cell>
          <cell r="I2371" t="str">
            <v/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T2371">
            <v>0</v>
          </cell>
          <cell r="U2371">
            <v>41640</v>
          </cell>
          <cell r="V2371">
            <v>0</v>
          </cell>
          <cell r="Y2371" t="e">
            <v>#N/A</v>
          </cell>
        </row>
        <row r="2372">
          <cell r="E2372">
            <v>0</v>
          </cell>
          <cell r="F2372" t="str">
            <v>d - Pendiente</v>
          </cell>
          <cell r="I2372" t="str">
            <v/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T2372">
            <v>0</v>
          </cell>
          <cell r="U2372">
            <v>41640</v>
          </cell>
          <cell r="V2372">
            <v>0</v>
          </cell>
          <cell r="Y2372" t="e">
            <v>#N/A</v>
          </cell>
        </row>
        <row r="2373">
          <cell r="E2373">
            <v>0</v>
          </cell>
          <cell r="F2373" t="str">
            <v>d - Pendiente</v>
          </cell>
          <cell r="I2373" t="str">
            <v/>
          </cell>
          <cell r="J2373">
            <v>0</v>
          </cell>
          <cell r="K2373">
            <v>0</v>
          </cell>
          <cell r="L2373">
            <v>0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>
            <v>0</v>
          </cell>
          <cell r="R2373">
            <v>0</v>
          </cell>
          <cell r="T2373">
            <v>0</v>
          </cell>
          <cell r="U2373">
            <v>41640</v>
          </cell>
          <cell r="V2373">
            <v>0</v>
          </cell>
          <cell r="Y2373" t="e">
            <v>#N/A</v>
          </cell>
        </row>
        <row r="2374">
          <cell r="E2374">
            <v>0</v>
          </cell>
          <cell r="F2374" t="str">
            <v>d - Pendiente</v>
          </cell>
          <cell r="I2374" t="str">
            <v/>
          </cell>
          <cell r="J2374">
            <v>0</v>
          </cell>
          <cell r="K2374">
            <v>0</v>
          </cell>
          <cell r="L2374">
            <v>0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>
            <v>0</v>
          </cell>
          <cell r="R2374">
            <v>0</v>
          </cell>
          <cell r="T2374">
            <v>0</v>
          </cell>
          <cell r="U2374">
            <v>41640</v>
          </cell>
          <cell r="V2374">
            <v>0</v>
          </cell>
          <cell r="Y2374" t="e">
            <v>#N/A</v>
          </cell>
        </row>
        <row r="2375">
          <cell r="E2375">
            <v>0</v>
          </cell>
          <cell r="F2375" t="str">
            <v>d - Pendiente</v>
          </cell>
          <cell r="I2375" t="str">
            <v/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T2375">
            <v>0</v>
          </cell>
          <cell r="U2375">
            <v>41640</v>
          </cell>
          <cell r="V2375">
            <v>0</v>
          </cell>
          <cell r="Y2375" t="e">
            <v>#N/A</v>
          </cell>
        </row>
        <row r="2376">
          <cell r="E2376">
            <v>0</v>
          </cell>
          <cell r="F2376" t="str">
            <v>d - Pendiente</v>
          </cell>
          <cell r="I2376" t="str">
            <v/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T2376">
            <v>0</v>
          </cell>
          <cell r="U2376">
            <v>41640</v>
          </cell>
          <cell r="V2376">
            <v>0</v>
          </cell>
          <cell r="Y2376" t="e">
            <v>#N/A</v>
          </cell>
        </row>
        <row r="2377">
          <cell r="E2377">
            <v>0</v>
          </cell>
          <cell r="F2377" t="str">
            <v>d - Pendiente</v>
          </cell>
          <cell r="I2377" t="str">
            <v/>
          </cell>
          <cell r="J2377">
            <v>0</v>
          </cell>
          <cell r="K2377">
            <v>0</v>
          </cell>
          <cell r="L2377">
            <v>0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>
            <v>0</v>
          </cell>
          <cell r="R2377">
            <v>0</v>
          </cell>
          <cell r="T2377">
            <v>0</v>
          </cell>
          <cell r="U2377">
            <v>41640</v>
          </cell>
          <cell r="V2377">
            <v>0</v>
          </cell>
          <cell r="Y2377" t="e">
            <v>#N/A</v>
          </cell>
        </row>
        <row r="2378">
          <cell r="E2378">
            <v>0</v>
          </cell>
          <cell r="F2378" t="str">
            <v>d - Pendiente</v>
          </cell>
          <cell r="I2378" t="str">
            <v/>
          </cell>
          <cell r="J2378">
            <v>0</v>
          </cell>
          <cell r="K2378">
            <v>0</v>
          </cell>
          <cell r="L2378">
            <v>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>
            <v>0</v>
          </cell>
          <cell r="R2378">
            <v>0</v>
          </cell>
          <cell r="T2378">
            <v>0</v>
          </cell>
          <cell r="U2378">
            <v>41640</v>
          </cell>
          <cell r="V2378">
            <v>0</v>
          </cell>
          <cell r="Y2378" t="e">
            <v>#N/A</v>
          </cell>
        </row>
        <row r="2379">
          <cell r="E2379">
            <v>0</v>
          </cell>
          <cell r="F2379" t="str">
            <v>d - Pendiente</v>
          </cell>
          <cell r="I2379" t="str">
            <v/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T2379">
            <v>0</v>
          </cell>
          <cell r="U2379">
            <v>41640</v>
          </cell>
          <cell r="V2379">
            <v>0</v>
          </cell>
          <cell r="Y2379" t="e">
            <v>#N/A</v>
          </cell>
        </row>
        <row r="2380">
          <cell r="E2380">
            <v>0</v>
          </cell>
          <cell r="F2380" t="str">
            <v>d - Pendiente</v>
          </cell>
          <cell r="I2380" t="str">
            <v/>
          </cell>
          <cell r="J2380">
            <v>0</v>
          </cell>
          <cell r="K2380">
            <v>0</v>
          </cell>
          <cell r="L2380">
            <v>0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>
            <v>0</v>
          </cell>
          <cell r="R2380">
            <v>0</v>
          </cell>
          <cell r="T2380">
            <v>0</v>
          </cell>
          <cell r="U2380">
            <v>41640</v>
          </cell>
          <cell r="V2380">
            <v>0</v>
          </cell>
          <cell r="Y2380" t="e">
            <v>#N/A</v>
          </cell>
        </row>
        <row r="2381">
          <cell r="E2381">
            <v>0</v>
          </cell>
          <cell r="F2381" t="str">
            <v>d - Pendiente</v>
          </cell>
          <cell r="I2381" t="str">
            <v/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  <cell r="R2381">
            <v>0</v>
          </cell>
          <cell r="T2381">
            <v>0</v>
          </cell>
          <cell r="U2381">
            <v>41640</v>
          </cell>
          <cell r="V2381">
            <v>0</v>
          </cell>
          <cell r="Y2381" t="e">
            <v>#N/A</v>
          </cell>
        </row>
        <row r="2382">
          <cell r="E2382">
            <v>0</v>
          </cell>
          <cell r="F2382" t="str">
            <v>d - Pendiente</v>
          </cell>
          <cell r="I2382" t="str">
            <v/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  <cell r="R2382">
            <v>0</v>
          </cell>
          <cell r="T2382">
            <v>0</v>
          </cell>
          <cell r="U2382">
            <v>41640</v>
          </cell>
          <cell r="V2382">
            <v>0</v>
          </cell>
          <cell r="Y2382" t="e">
            <v>#N/A</v>
          </cell>
        </row>
        <row r="2383">
          <cell r="E2383">
            <v>0</v>
          </cell>
          <cell r="F2383" t="str">
            <v>d - Pendiente</v>
          </cell>
          <cell r="I2383" t="str">
            <v/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  <cell r="R2383">
            <v>0</v>
          </cell>
          <cell r="T2383">
            <v>0</v>
          </cell>
          <cell r="U2383">
            <v>41640</v>
          </cell>
          <cell r="V2383">
            <v>0</v>
          </cell>
          <cell r="Y2383" t="e">
            <v>#N/A</v>
          </cell>
        </row>
        <row r="2384">
          <cell r="E2384">
            <v>0</v>
          </cell>
          <cell r="F2384" t="str">
            <v>d - Pendiente</v>
          </cell>
          <cell r="I2384" t="str">
            <v/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T2384">
            <v>0</v>
          </cell>
          <cell r="U2384">
            <v>41640</v>
          </cell>
          <cell r="V2384">
            <v>0</v>
          </cell>
          <cell r="Y2384" t="e">
            <v>#N/A</v>
          </cell>
        </row>
        <row r="2385">
          <cell r="E2385">
            <v>0</v>
          </cell>
          <cell r="F2385" t="str">
            <v>d - Pendiente</v>
          </cell>
          <cell r="I2385" t="str">
            <v/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  <cell r="R2385">
            <v>0</v>
          </cell>
          <cell r="T2385">
            <v>0</v>
          </cell>
          <cell r="U2385">
            <v>41640</v>
          </cell>
          <cell r="V2385">
            <v>0</v>
          </cell>
          <cell r="Y2385" t="e">
            <v>#N/A</v>
          </cell>
        </row>
        <row r="2386">
          <cell r="E2386">
            <v>0</v>
          </cell>
          <cell r="F2386" t="str">
            <v>d - Pendiente</v>
          </cell>
          <cell r="I2386" t="str">
            <v/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  <cell r="R2386">
            <v>0</v>
          </cell>
          <cell r="T2386">
            <v>0</v>
          </cell>
          <cell r="U2386">
            <v>41640</v>
          </cell>
          <cell r="V2386">
            <v>0</v>
          </cell>
          <cell r="Y2386" t="e">
            <v>#N/A</v>
          </cell>
        </row>
        <row r="2387">
          <cell r="E2387">
            <v>0</v>
          </cell>
          <cell r="F2387" t="str">
            <v>d - Pendiente</v>
          </cell>
          <cell r="I2387" t="str">
            <v/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  <cell r="R2387">
            <v>0</v>
          </cell>
          <cell r="T2387">
            <v>0</v>
          </cell>
          <cell r="U2387">
            <v>41640</v>
          </cell>
          <cell r="V2387">
            <v>0</v>
          </cell>
          <cell r="Y2387" t="e">
            <v>#N/A</v>
          </cell>
        </row>
        <row r="2388">
          <cell r="E2388">
            <v>0</v>
          </cell>
          <cell r="F2388" t="str">
            <v>d - Pendiente</v>
          </cell>
          <cell r="I2388" t="str">
            <v/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T2388">
            <v>0</v>
          </cell>
          <cell r="U2388">
            <v>41640</v>
          </cell>
          <cell r="V2388">
            <v>0</v>
          </cell>
          <cell r="Y2388" t="e">
            <v>#N/A</v>
          </cell>
        </row>
        <row r="2389">
          <cell r="E2389">
            <v>0</v>
          </cell>
          <cell r="F2389" t="str">
            <v>d - Pendiente</v>
          </cell>
          <cell r="I2389" t="str">
            <v/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  <cell r="R2389">
            <v>0</v>
          </cell>
          <cell r="T2389">
            <v>0</v>
          </cell>
          <cell r="U2389">
            <v>41640</v>
          </cell>
          <cell r="V2389">
            <v>0</v>
          </cell>
          <cell r="Y2389" t="e">
            <v>#N/A</v>
          </cell>
        </row>
        <row r="2390">
          <cell r="E2390">
            <v>0</v>
          </cell>
          <cell r="F2390" t="str">
            <v>d - Pendiente</v>
          </cell>
          <cell r="I2390" t="str">
            <v/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T2390">
            <v>0</v>
          </cell>
          <cell r="U2390">
            <v>41640</v>
          </cell>
          <cell r="V2390">
            <v>0</v>
          </cell>
          <cell r="Y2390" t="e">
            <v>#N/A</v>
          </cell>
        </row>
        <row r="2391">
          <cell r="E2391">
            <v>0</v>
          </cell>
          <cell r="F2391" t="str">
            <v>d - Pendiente</v>
          </cell>
          <cell r="I2391" t="str">
            <v/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  <cell r="R2391">
            <v>0</v>
          </cell>
          <cell r="T2391">
            <v>0</v>
          </cell>
          <cell r="U2391">
            <v>41640</v>
          </cell>
          <cell r="V2391">
            <v>0</v>
          </cell>
          <cell r="Y2391" t="e">
            <v>#N/A</v>
          </cell>
        </row>
        <row r="2392">
          <cell r="E2392">
            <v>0</v>
          </cell>
          <cell r="F2392" t="str">
            <v>d - Pendiente</v>
          </cell>
          <cell r="I2392" t="str">
            <v/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  <cell r="R2392">
            <v>0</v>
          </cell>
          <cell r="T2392">
            <v>0</v>
          </cell>
          <cell r="U2392">
            <v>41640</v>
          </cell>
          <cell r="V2392">
            <v>0</v>
          </cell>
          <cell r="Y2392" t="e">
            <v>#N/A</v>
          </cell>
        </row>
        <row r="2393">
          <cell r="E2393">
            <v>0</v>
          </cell>
          <cell r="F2393" t="str">
            <v>d - Pendiente</v>
          </cell>
          <cell r="I2393" t="str">
            <v/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T2393">
            <v>0</v>
          </cell>
          <cell r="U2393">
            <v>41640</v>
          </cell>
          <cell r="V2393">
            <v>0</v>
          </cell>
          <cell r="Y2393" t="e">
            <v>#N/A</v>
          </cell>
        </row>
        <row r="2394">
          <cell r="E2394">
            <v>0</v>
          </cell>
          <cell r="F2394" t="str">
            <v>d - Pendiente</v>
          </cell>
          <cell r="I2394" t="str">
            <v/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T2394">
            <v>0</v>
          </cell>
          <cell r="U2394">
            <v>41640</v>
          </cell>
          <cell r="V2394">
            <v>0</v>
          </cell>
          <cell r="Y2394" t="e">
            <v>#N/A</v>
          </cell>
        </row>
        <row r="2395">
          <cell r="E2395">
            <v>0</v>
          </cell>
          <cell r="F2395" t="str">
            <v>d - Pendiente</v>
          </cell>
          <cell r="I2395" t="str">
            <v/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T2395">
            <v>0</v>
          </cell>
          <cell r="U2395">
            <v>41640</v>
          </cell>
          <cell r="V2395">
            <v>0</v>
          </cell>
          <cell r="Y2395" t="e">
            <v>#N/A</v>
          </cell>
        </row>
        <row r="2396">
          <cell r="E2396">
            <v>0</v>
          </cell>
          <cell r="F2396" t="str">
            <v>d - Pendiente</v>
          </cell>
          <cell r="I2396" t="str">
            <v/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  <cell r="R2396">
            <v>0</v>
          </cell>
          <cell r="T2396">
            <v>0</v>
          </cell>
          <cell r="U2396">
            <v>41640</v>
          </cell>
          <cell r="V2396">
            <v>0</v>
          </cell>
          <cell r="Y2396" t="e">
            <v>#N/A</v>
          </cell>
        </row>
        <row r="2397">
          <cell r="E2397">
            <v>0</v>
          </cell>
          <cell r="F2397" t="str">
            <v>d - Pendiente</v>
          </cell>
          <cell r="I2397" t="str">
            <v/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T2397">
            <v>0</v>
          </cell>
          <cell r="U2397">
            <v>41640</v>
          </cell>
          <cell r="V2397">
            <v>0</v>
          </cell>
          <cell r="Y2397" t="e">
            <v>#N/A</v>
          </cell>
        </row>
        <row r="2398">
          <cell r="E2398">
            <v>0</v>
          </cell>
          <cell r="F2398" t="str">
            <v>d - Pendiente</v>
          </cell>
          <cell r="I2398" t="str">
            <v/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T2398">
            <v>0</v>
          </cell>
          <cell r="U2398">
            <v>41640</v>
          </cell>
          <cell r="V2398">
            <v>0</v>
          </cell>
          <cell r="Y2398" t="e">
            <v>#N/A</v>
          </cell>
        </row>
        <row r="2399">
          <cell r="E2399">
            <v>0</v>
          </cell>
          <cell r="F2399" t="str">
            <v>d - Pendiente</v>
          </cell>
          <cell r="I2399" t="str">
            <v/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  <cell r="R2399">
            <v>0</v>
          </cell>
          <cell r="T2399">
            <v>0</v>
          </cell>
          <cell r="U2399">
            <v>41640</v>
          </cell>
          <cell r="V2399">
            <v>0</v>
          </cell>
          <cell r="Y2399" t="e">
            <v>#N/A</v>
          </cell>
        </row>
        <row r="2400">
          <cell r="E2400">
            <v>0</v>
          </cell>
          <cell r="F2400" t="str">
            <v>d - Pendiente</v>
          </cell>
          <cell r="I2400" t="str">
            <v/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  <cell r="R2400">
            <v>0</v>
          </cell>
          <cell r="T2400">
            <v>0</v>
          </cell>
          <cell r="U2400">
            <v>41640</v>
          </cell>
          <cell r="V2400">
            <v>0</v>
          </cell>
          <cell r="Y2400" t="e">
            <v>#N/A</v>
          </cell>
        </row>
        <row r="2401">
          <cell r="E2401">
            <v>0</v>
          </cell>
          <cell r="F2401" t="str">
            <v>d - Pendiente</v>
          </cell>
          <cell r="I2401" t="str">
            <v/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  <cell r="R2401">
            <v>0</v>
          </cell>
          <cell r="T2401">
            <v>0</v>
          </cell>
          <cell r="U2401">
            <v>41640</v>
          </cell>
          <cell r="V2401">
            <v>0</v>
          </cell>
          <cell r="Y2401" t="e">
            <v>#N/A</v>
          </cell>
        </row>
        <row r="2402">
          <cell r="E2402">
            <v>0</v>
          </cell>
          <cell r="F2402" t="str">
            <v>d - Pendiente</v>
          </cell>
          <cell r="I2402" t="str">
            <v/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  <cell r="R2402">
            <v>0</v>
          </cell>
          <cell r="T2402">
            <v>0</v>
          </cell>
          <cell r="U2402">
            <v>41640</v>
          </cell>
          <cell r="V2402">
            <v>0</v>
          </cell>
          <cell r="Y2402" t="e">
            <v>#N/A</v>
          </cell>
        </row>
        <row r="2403">
          <cell r="E2403">
            <v>0</v>
          </cell>
          <cell r="F2403" t="str">
            <v>d - Pendiente</v>
          </cell>
          <cell r="I2403" t="str">
            <v/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  <cell r="R2403">
            <v>0</v>
          </cell>
          <cell r="T2403">
            <v>0</v>
          </cell>
          <cell r="U2403">
            <v>41640</v>
          </cell>
          <cell r="V2403">
            <v>0</v>
          </cell>
          <cell r="Y2403" t="e">
            <v>#N/A</v>
          </cell>
        </row>
        <row r="2404">
          <cell r="E2404">
            <v>0</v>
          </cell>
          <cell r="F2404" t="str">
            <v>d - Pendiente</v>
          </cell>
          <cell r="I2404" t="str">
            <v/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  <cell r="R2404">
            <v>0</v>
          </cell>
          <cell r="T2404">
            <v>0</v>
          </cell>
          <cell r="U2404">
            <v>41640</v>
          </cell>
          <cell r="V2404">
            <v>0</v>
          </cell>
          <cell r="Y2404" t="e">
            <v>#N/A</v>
          </cell>
        </row>
        <row r="2405">
          <cell r="E2405">
            <v>0</v>
          </cell>
          <cell r="F2405" t="str">
            <v>d - Pendiente</v>
          </cell>
          <cell r="I2405" t="str">
            <v/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  <cell r="R2405">
            <v>0</v>
          </cell>
          <cell r="T2405">
            <v>0</v>
          </cell>
          <cell r="U2405">
            <v>41640</v>
          </cell>
          <cell r="V2405">
            <v>0</v>
          </cell>
          <cell r="Y2405" t="e">
            <v>#N/A</v>
          </cell>
        </row>
        <row r="2406">
          <cell r="E2406">
            <v>0</v>
          </cell>
          <cell r="F2406" t="str">
            <v>d - Pendiente</v>
          </cell>
          <cell r="I2406" t="str">
            <v/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  <cell r="R2406">
            <v>0</v>
          </cell>
          <cell r="T2406">
            <v>0</v>
          </cell>
          <cell r="U2406">
            <v>41640</v>
          </cell>
          <cell r="V2406">
            <v>0</v>
          </cell>
          <cell r="Y2406" t="e">
            <v>#N/A</v>
          </cell>
        </row>
        <row r="2407">
          <cell r="E2407">
            <v>0</v>
          </cell>
          <cell r="F2407" t="str">
            <v>d - Pendiente</v>
          </cell>
          <cell r="I2407" t="str">
            <v/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  <cell r="R2407">
            <v>0</v>
          </cell>
          <cell r="T2407">
            <v>0</v>
          </cell>
          <cell r="U2407">
            <v>41640</v>
          </cell>
          <cell r="V2407">
            <v>0</v>
          </cell>
          <cell r="Y2407" t="e">
            <v>#N/A</v>
          </cell>
        </row>
        <row r="2408">
          <cell r="E2408">
            <v>0</v>
          </cell>
          <cell r="F2408" t="str">
            <v>d - Pendiente</v>
          </cell>
          <cell r="I2408" t="str">
            <v/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T2408">
            <v>0</v>
          </cell>
          <cell r="U2408">
            <v>41640</v>
          </cell>
          <cell r="V2408">
            <v>0</v>
          </cell>
          <cell r="Y2408" t="e">
            <v>#N/A</v>
          </cell>
        </row>
        <row r="2409">
          <cell r="E2409">
            <v>0</v>
          </cell>
          <cell r="F2409" t="str">
            <v>d - Pendiente</v>
          </cell>
          <cell r="I2409" t="str">
            <v/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  <cell r="R2409">
            <v>0</v>
          </cell>
          <cell r="T2409">
            <v>0</v>
          </cell>
          <cell r="U2409">
            <v>41640</v>
          </cell>
          <cell r="V2409">
            <v>0</v>
          </cell>
          <cell r="Y2409" t="e">
            <v>#N/A</v>
          </cell>
        </row>
        <row r="2410">
          <cell r="E2410">
            <v>0</v>
          </cell>
          <cell r="F2410" t="str">
            <v>d - Pendiente</v>
          </cell>
          <cell r="I2410" t="str">
            <v/>
          </cell>
          <cell r="J2410">
            <v>0</v>
          </cell>
          <cell r="K2410">
            <v>0</v>
          </cell>
          <cell r="L2410">
            <v>0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>
            <v>0</v>
          </cell>
          <cell r="R2410">
            <v>0</v>
          </cell>
          <cell r="T2410">
            <v>0</v>
          </cell>
          <cell r="U2410">
            <v>41640</v>
          </cell>
          <cell r="V2410">
            <v>0</v>
          </cell>
          <cell r="Y2410" t="e">
            <v>#N/A</v>
          </cell>
        </row>
        <row r="2411">
          <cell r="E2411">
            <v>0</v>
          </cell>
          <cell r="F2411" t="str">
            <v>d - Pendiente</v>
          </cell>
          <cell r="I2411" t="str">
            <v/>
          </cell>
          <cell r="J2411">
            <v>0</v>
          </cell>
          <cell r="K2411">
            <v>0</v>
          </cell>
          <cell r="L2411">
            <v>0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>
            <v>0</v>
          </cell>
          <cell r="R2411">
            <v>0</v>
          </cell>
          <cell r="T2411">
            <v>0</v>
          </cell>
          <cell r="U2411">
            <v>41640</v>
          </cell>
          <cell r="V2411">
            <v>0</v>
          </cell>
          <cell r="Y2411" t="e">
            <v>#N/A</v>
          </cell>
        </row>
        <row r="2412">
          <cell r="E2412">
            <v>0</v>
          </cell>
          <cell r="F2412" t="str">
            <v>d - Pendiente</v>
          </cell>
          <cell r="I2412" t="str">
            <v/>
          </cell>
          <cell r="J2412">
            <v>0</v>
          </cell>
          <cell r="K2412">
            <v>0</v>
          </cell>
          <cell r="L2412">
            <v>0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>
            <v>0</v>
          </cell>
          <cell r="R2412">
            <v>0</v>
          </cell>
          <cell r="T2412">
            <v>0</v>
          </cell>
          <cell r="U2412">
            <v>41640</v>
          </cell>
          <cell r="V2412">
            <v>0</v>
          </cell>
          <cell r="Y2412" t="e">
            <v>#N/A</v>
          </cell>
        </row>
        <row r="2413">
          <cell r="E2413">
            <v>0</v>
          </cell>
          <cell r="F2413" t="str">
            <v>d - Pendiente</v>
          </cell>
          <cell r="I2413" t="str">
            <v/>
          </cell>
          <cell r="J2413">
            <v>0</v>
          </cell>
          <cell r="K2413">
            <v>0</v>
          </cell>
          <cell r="L2413">
            <v>0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0</v>
          </cell>
          <cell r="T2413">
            <v>0</v>
          </cell>
          <cell r="U2413">
            <v>41640</v>
          </cell>
          <cell r="V2413">
            <v>0</v>
          </cell>
          <cell r="Y2413" t="e">
            <v>#N/A</v>
          </cell>
        </row>
        <row r="2414">
          <cell r="E2414">
            <v>0</v>
          </cell>
          <cell r="F2414" t="str">
            <v>d - Pendiente</v>
          </cell>
          <cell r="I2414" t="str">
            <v/>
          </cell>
          <cell r="J2414">
            <v>0</v>
          </cell>
          <cell r="K2414">
            <v>0</v>
          </cell>
          <cell r="L2414">
            <v>0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>
            <v>0</v>
          </cell>
          <cell r="R2414">
            <v>0</v>
          </cell>
          <cell r="T2414">
            <v>0</v>
          </cell>
          <cell r="U2414">
            <v>41640</v>
          </cell>
          <cell r="V2414">
            <v>0</v>
          </cell>
          <cell r="Y2414" t="e">
            <v>#N/A</v>
          </cell>
        </row>
        <row r="2415">
          <cell r="E2415">
            <v>0</v>
          </cell>
          <cell r="F2415" t="str">
            <v>d - Pendiente</v>
          </cell>
          <cell r="I2415" t="str">
            <v/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  <cell r="R2415">
            <v>0</v>
          </cell>
          <cell r="T2415">
            <v>0</v>
          </cell>
          <cell r="U2415">
            <v>41640</v>
          </cell>
          <cell r="V2415">
            <v>0</v>
          </cell>
          <cell r="Y2415" t="e">
            <v>#N/A</v>
          </cell>
        </row>
        <row r="2416">
          <cell r="E2416">
            <v>0</v>
          </cell>
          <cell r="F2416" t="str">
            <v>d - Pendiente</v>
          </cell>
          <cell r="I2416" t="str">
            <v/>
          </cell>
          <cell r="J2416">
            <v>0</v>
          </cell>
          <cell r="K2416">
            <v>0</v>
          </cell>
          <cell r="L2416">
            <v>0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>
            <v>0</v>
          </cell>
          <cell r="R2416">
            <v>0</v>
          </cell>
          <cell r="T2416">
            <v>0</v>
          </cell>
          <cell r="U2416">
            <v>41640</v>
          </cell>
          <cell r="V2416">
            <v>0</v>
          </cell>
          <cell r="Y2416" t="e">
            <v>#N/A</v>
          </cell>
        </row>
        <row r="2417">
          <cell r="E2417">
            <v>0</v>
          </cell>
          <cell r="F2417" t="str">
            <v>d - Pendiente</v>
          </cell>
          <cell r="I2417" t="str">
            <v/>
          </cell>
          <cell r="J2417">
            <v>0</v>
          </cell>
          <cell r="K2417">
            <v>0</v>
          </cell>
          <cell r="L2417">
            <v>0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>
            <v>0</v>
          </cell>
          <cell r="R2417">
            <v>0</v>
          </cell>
          <cell r="T2417">
            <v>0</v>
          </cell>
          <cell r="U2417">
            <v>41640</v>
          </cell>
          <cell r="V2417">
            <v>0</v>
          </cell>
          <cell r="Y2417" t="e">
            <v>#N/A</v>
          </cell>
        </row>
        <row r="2418">
          <cell r="E2418">
            <v>0</v>
          </cell>
          <cell r="F2418" t="str">
            <v>d - Pendiente</v>
          </cell>
          <cell r="I2418" t="str">
            <v/>
          </cell>
          <cell r="J2418">
            <v>0</v>
          </cell>
          <cell r="K2418">
            <v>0</v>
          </cell>
          <cell r="L2418">
            <v>0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>
            <v>0</v>
          </cell>
          <cell r="R2418">
            <v>0</v>
          </cell>
          <cell r="T2418">
            <v>0</v>
          </cell>
          <cell r="U2418">
            <v>41640</v>
          </cell>
          <cell r="V2418">
            <v>0</v>
          </cell>
          <cell r="Y2418" t="e">
            <v>#N/A</v>
          </cell>
        </row>
        <row r="2419">
          <cell r="E2419">
            <v>0</v>
          </cell>
          <cell r="F2419" t="str">
            <v>d - Pendiente</v>
          </cell>
          <cell r="I2419" t="str">
            <v/>
          </cell>
          <cell r="J2419">
            <v>0</v>
          </cell>
          <cell r="K2419">
            <v>0</v>
          </cell>
          <cell r="L2419">
            <v>0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>
            <v>0</v>
          </cell>
          <cell r="R2419">
            <v>0</v>
          </cell>
          <cell r="T2419">
            <v>0</v>
          </cell>
          <cell r="U2419">
            <v>41640</v>
          </cell>
          <cell r="V2419">
            <v>0</v>
          </cell>
          <cell r="Y2419" t="e">
            <v>#N/A</v>
          </cell>
        </row>
        <row r="2420">
          <cell r="E2420">
            <v>0</v>
          </cell>
          <cell r="F2420" t="str">
            <v>d - Pendiente</v>
          </cell>
          <cell r="I2420" t="str">
            <v/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0</v>
          </cell>
          <cell r="R2420">
            <v>0</v>
          </cell>
          <cell r="T2420">
            <v>0</v>
          </cell>
          <cell r="U2420">
            <v>41640</v>
          </cell>
          <cell r="V2420">
            <v>0</v>
          </cell>
          <cell r="Y2420" t="e">
            <v>#N/A</v>
          </cell>
        </row>
        <row r="2421">
          <cell r="E2421">
            <v>0</v>
          </cell>
          <cell r="F2421" t="str">
            <v>d - Pendiente</v>
          </cell>
          <cell r="I2421" t="str">
            <v/>
          </cell>
          <cell r="J2421">
            <v>0</v>
          </cell>
          <cell r="K2421">
            <v>0</v>
          </cell>
          <cell r="L2421">
            <v>0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>
            <v>0</v>
          </cell>
          <cell r="R2421">
            <v>0</v>
          </cell>
          <cell r="T2421">
            <v>0</v>
          </cell>
          <cell r="U2421">
            <v>41640</v>
          </cell>
          <cell r="V2421">
            <v>0</v>
          </cell>
          <cell r="Y2421" t="e">
            <v>#N/A</v>
          </cell>
        </row>
        <row r="2422">
          <cell r="E2422">
            <v>0</v>
          </cell>
          <cell r="F2422" t="str">
            <v>d - Pendiente</v>
          </cell>
          <cell r="I2422" t="str">
            <v/>
          </cell>
          <cell r="J2422">
            <v>0</v>
          </cell>
          <cell r="K2422">
            <v>0</v>
          </cell>
          <cell r="L2422">
            <v>0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>
            <v>0</v>
          </cell>
          <cell r="R2422">
            <v>0</v>
          </cell>
          <cell r="T2422">
            <v>0</v>
          </cell>
          <cell r="U2422">
            <v>41640</v>
          </cell>
          <cell r="V2422">
            <v>0</v>
          </cell>
          <cell r="Y2422" t="e">
            <v>#N/A</v>
          </cell>
        </row>
        <row r="2423">
          <cell r="E2423">
            <v>0</v>
          </cell>
          <cell r="F2423" t="str">
            <v>d - Pendiente</v>
          </cell>
          <cell r="I2423" t="str">
            <v/>
          </cell>
          <cell r="J2423">
            <v>0</v>
          </cell>
          <cell r="K2423">
            <v>0</v>
          </cell>
          <cell r="L2423">
            <v>0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>
            <v>0</v>
          </cell>
          <cell r="R2423">
            <v>0</v>
          </cell>
          <cell r="T2423">
            <v>0</v>
          </cell>
          <cell r="U2423">
            <v>41640</v>
          </cell>
          <cell r="V2423">
            <v>0</v>
          </cell>
          <cell r="Y2423" t="e">
            <v>#N/A</v>
          </cell>
        </row>
        <row r="2424">
          <cell r="E2424">
            <v>0</v>
          </cell>
          <cell r="F2424" t="str">
            <v>d - Pendiente</v>
          </cell>
          <cell r="I2424" t="str">
            <v/>
          </cell>
          <cell r="J2424">
            <v>0</v>
          </cell>
          <cell r="K2424">
            <v>0</v>
          </cell>
          <cell r="L2424">
            <v>0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>
            <v>0</v>
          </cell>
          <cell r="R2424">
            <v>0</v>
          </cell>
          <cell r="T2424">
            <v>0</v>
          </cell>
          <cell r="U2424">
            <v>41640</v>
          </cell>
          <cell r="V2424">
            <v>0</v>
          </cell>
          <cell r="Y2424" t="e">
            <v>#N/A</v>
          </cell>
        </row>
        <row r="2425">
          <cell r="E2425">
            <v>0</v>
          </cell>
          <cell r="F2425" t="str">
            <v>d - Pendiente</v>
          </cell>
          <cell r="I2425" t="str">
            <v/>
          </cell>
          <cell r="J2425">
            <v>0</v>
          </cell>
          <cell r="K2425">
            <v>0</v>
          </cell>
          <cell r="L2425">
            <v>0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>
            <v>0</v>
          </cell>
          <cell r="R2425">
            <v>0</v>
          </cell>
          <cell r="T2425">
            <v>0</v>
          </cell>
          <cell r="U2425">
            <v>41640</v>
          </cell>
          <cell r="V2425">
            <v>0</v>
          </cell>
          <cell r="Y2425" t="e">
            <v>#N/A</v>
          </cell>
        </row>
        <row r="2426">
          <cell r="E2426">
            <v>0</v>
          </cell>
          <cell r="F2426" t="str">
            <v>d - Pendiente</v>
          </cell>
          <cell r="I2426" t="str">
            <v/>
          </cell>
          <cell r="J2426">
            <v>0</v>
          </cell>
          <cell r="K2426">
            <v>0</v>
          </cell>
          <cell r="L2426">
            <v>0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>
            <v>0</v>
          </cell>
          <cell r="R2426">
            <v>0</v>
          </cell>
          <cell r="T2426">
            <v>0</v>
          </cell>
          <cell r="U2426">
            <v>41640</v>
          </cell>
          <cell r="V2426">
            <v>0</v>
          </cell>
          <cell r="Y2426" t="e">
            <v>#N/A</v>
          </cell>
        </row>
        <row r="2427">
          <cell r="E2427">
            <v>0</v>
          </cell>
          <cell r="F2427" t="str">
            <v>d - Pendiente</v>
          </cell>
          <cell r="I2427" t="str">
            <v/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T2427">
            <v>0</v>
          </cell>
          <cell r="U2427">
            <v>41640</v>
          </cell>
          <cell r="V2427">
            <v>0</v>
          </cell>
          <cell r="Y2427" t="e">
            <v>#N/A</v>
          </cell>
        </row>
        <row r="2428">
          <cell r="E2428">
            <v>0</v>
          </cell>
          <cell r="F2428" t="str">
            <v>d - Pendiente</v>
          </cell>
          <cell r="I2428" t="str">
            <v/>
          </cell>
          <cell r="J2428">
            <v>0</v>
          </cell>
          <cell r="K2428">
            <v>0</v>
          </cell>
          <cell r="L2428">
            <v>0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>
            <v>0</v>
          </cell>
          <cell r="R2428">
            <v>0</v>
          </cell>
          <cell r="T2428">
            <v>0</v>
          </cell>
          <cell r="U2428">
            <v>41640</v>
          </cell>
          <cell r="V2428">
            <v>0</v>
          </cell>
          <cell r="Y2428" t="e">
            <v>#N/A</v>
          </cell>
        </row>
        <row r="2429">
          <cell r="E2429">
            <v>0</v>
          </cell>
          <cell r="F2429" t="str">
            <v>d - Pendiente</v>
          </cell>
          <cell r="I2429" t="str">
            <v/>
          </cell>
          <cell r="J2429">
            <v>0</v>
          </cell>
          <cell r="K2429">
            <v>0</v>
          </cell>
          <cell r="L2429">
            <v>0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>
            <v>0</v>
          </cell>
          <cell r="R2429">
            <v>0</v>
          </cell>
          <cell r="T2429">
            <v>0</v>
          </cell>
          <cell r="U2429">
            <v>41640</v>
          </cell>
          <cell r="V2429">
            <v>0</v>
          </cell>
          <cell r="Y2429" t="e">
            <v>#N/A</v>
          </cell>
        </row>
        <row r="2430">
          <cell r="E2430">
            <v>0</v>
          </cell>
          <cell r="F2430" t="str">
            <v>d - Pendiente</v>
          </cell>
          <cell r="I2430" t="str">
            <v/>
          </cell>
          <cell r="J2430">
            <v>0</v>
          </cell>
          <cell r="K2430">
            <v>0</v>
          </cell>
          <cell r="L2430">
            <v>0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>
            <v>0</v>
          </cell>
          <cell r="R2430">
            <v>0</v>
          </cell>
          <cell r="T2430">
            <v>0</v>
          </cell>
          <cell r="U2430">
            <v>41640</v>
          </cell>
          <cell r="V2430">
            <v>0</v>
          </cell>
          <cell r="Y2430" t="e">
            <v>#N/A</v>
          </cell>
        </row>
        <row r="2431">
          <cell r="E2431">
            <v>0</v>
          </cell>
          <cell r="F2431" t="str">
            <v>d - Pendiente</v>
          </cell>
          <cell r="I2431" t="str">
            <v/>
          </cell>
          <cell r="J2431">
            <v>0</v>
          </cell>
          <cell r="K2431">
            <v>0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0</v>
          </cell>
          <cell r="T2431">
            <v>0</v>
          </cell>
          <cell r="U2431">
            <v>41640</v>
          </cell>
          <cell r="V2431">
            <v>0</v>
          </cell>
          <cell r="Y2431" t="e">
            <v>#N/A</v>
          </cell>
        </row>
        <row r="2432">
          <cell r="E2432">
            <v>0</v>
          </cell>
          <cell r="F2432" t="str">
            <v>d - Pendiente</v>
          </cell>
          <cell r="I2432" t="str">
            <v/>
          </cell>
          <cell r="J2432">
            <v>0</v>
          </cell>
          <cell r="K2432">
            <v>0</v>
          </cell>
          <cell r="L2432">
            <v>0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>
            <v>0</v>
          </cell>
          <cell r="R2432">
            <v>0</v>
          </cell>
          <cell r="T2432">
            <v>0</v>
          </cell>
          <cell r="U2432">
            <v>41640</v>
          </cell>
          <cell r="V2432">
            <v>0</v>
          </cell>
          <cell r="Y2432" t="e">
            <v>#N/A</v>
          </cell>
        </row>
        <row r="2433">
          <cell r="E2433">
            <v>0</v>
          </cell>
          <cell r="F2433" t="str">
            <v>d - Pendiente</v>
          </cell>
          <cell r="I2433" t="str">
            <v/>
          </cell>
          <cell r="J2433">
            <v>0</v>
          </cell>
          <cell r="K2433">
            <v>0</v>
          </cell>
          <cell r="L2433">
            <v>0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>
            <v>0</v>
          </cell>
          <cell r="R2433">
            <v>0</v>
          </cell>
          <cell r="T2433">
            <v>0</v>
          </cell>
          <cell r="U2433">
            <v>41640</v>
          </cell>
          <cell r="V2433">
            <v>0</v>
          </cell>
          <cell r="Y2433" t="e">
            <v>#N/A</v>
          </cell>
        </row>
        <row r="2434">
          <cell r="E2434">
            <v>0</v>
          </cell>
          <cell r="F2434" t="str">
            <v>d - Pendiente</v>
          </cell>
          <cell r="I2434" t="str">
            <v/>
          </cell>
          <cell r="J2434">
            <v>0</v>
          </cell>
          <cell r="K2434">
            <v>0</v>
          </cell>
          <cell r="L2434">
            <v>0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>
            <v>0</v>
          </cell>
          <cell r="R2434">
            <v>0</v>
          </cell>
          <cell r="T2434">
            <v>0</v>
          </cell>
          <cell r="U2434">
            <v>41640</v>
          </cell>
          <cell r="V2434">
            <v>0</v>
          </cell>
          <cell r="Y2434" t="e">
            <v>#N/A</v>
          </cell>
        </row>
        <row r="2435">
          <cell r="E2435">
            <v>0</v>
          </cell>
          <cell r="F2435" t="str">
            <v>d - Pendiente</v>
          </cell>
          <cell r="I2435" t="str">
            <v/>
          </cell>
          <cell r="J2435">
            <v>0</v>
          </cell>
          <cell r="K2435">
            <v>0</v>
          </cell>
          <cell r="L2435">
            <v>0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>
            <v>0</v>
          </cell>
          <cell r="R2435">
            <v>0</v>
          </cell>
          <cell r="T2435">
            <v>0</v>
          </cell>
          <cell r="U2435">
            <v>41640</v>
          </cell>
          <cell r="V2435">
            <v>0</v>
          </cell>
          <cell r="Y2435" t="e">
            <v>#N/A</v>
          </cell>
        </row>
        <row r="2436">
          <cell r="E2436">
            <v>0</v>
          </cell>
          <cell r="F2436" t="str">
            <v>d - Pendiente</v>
          </cell>
          <cell r="I2436" t="str">
            <v/>
          </cell>
          <cell r="J2436">
            <v>0</v>
          </cell>
          <cell r="K2436">
            <v>0</v>
          </cell>
          <cell r="L2436">
            <v>0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>
            <v>0</v>
          </cell>
          <cell r="R2436">
            <v>0</v>
          </cell>
          <cell r="T2436">
            <v>0</v>
          </cell>
          <cell r="U2436">
            <v>41640</v>
          </cell>
          <cell r="V2436">
            <v>0</v>
          </cell>
          <cell r="Y2436" t="e">
            <v>#N/A</v>
          </cell>
        </row>
        <row r="2437">
          <cell r="E2437">
            <v>0</v>
          </cell>
          <cell r="F2437" t="str">
            <v>d - Pendiente</v>
          </cell>
          <cell r="I2437" t="str">
            <v/>
          </cell>
          <cell r="J2437">
            <v>0</v>
          </cell>
          <cell r="K2437">
            <v>0</v>
          </cell>
          <cell r="L2437">
            <v>0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T2437">
            <v>0</v>
          </cell>
          <cell r="U2437">
            <v>41640</v>
          </cell>
          <cell r="V2437">
            <v>0</v>
          </cell>
          <cell r="Y2437" t="e">
            <v>#N/A</v>
          </cell>
        </row>
        <row r="2438">
          <cell r="E2438">
            <v>0</v>
          </cell>
          <cell r="F2438" t="str">
            <v>d - Pendiente</v>
          </cell>
          <cell r="I2438" t="str">
            <v/>
          </cell>
          <cell r="J2438">
            <v>0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0</v>
          </cell>
          <cell r="R2438">
            <v>0</v>
          </cell>
          <cell r="T2438">
            <v>0</v>
          </cell>
          <cell r="U2438">
            <v>41640</v>
          </cell>
          <cell r="V2438">
            <v>0</v>
          </cell>
          <cell r="Y2438" t="e">
            <v>#N/A</v>
          </cell>
        </row>
        <row r="2439">
          <cell r="E2439">
            <v>0</v>
          </cell>
          <cell r="F2439" t="str">
            <v>d - Pendiente</v>
          </cell>
          <cell r="I2439" t="str">
            <v/>
          </cell>
          <cell r="J2439">
            <v>0</v>
          </cell>
          <cell r="K2439">
            <v>0</v>
          </cell>
          <cell r="L2439">
            <v>0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>
            <v>0</v>
          </cell>
          <cell r="R2439">
            <v>0</v>
          </cell>
          <cell r="T2439">
            <v>0</v>
          </cell>
          <cell r="U2439">
            <v>41640</v>
          </cell>
          <cell r="V2439">
            <v>0</v>
          </cell>
          <cell r="Y2439" t="e">
            <v>#N/A</v>
          </cell>
        </row>
        <row r="2440">
          <cell r="E2440">
            <v>0</v>
          </cell>
          <cell r="F2440" t="str">
            <v>d - Pendiente</v>
          </cell>
          <cell r="I2440" t="str">
            <v/>
          </cell>
          <cell r="J2440">
            <v>0</v>
          </cell>
          <cell r="K2440">
            <v>0</v>
          </cell>
          <cell r="L2440">
            <v>0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>
            <v>0</v>
          </cell>
          <cell r="R2440">
            <v>0</v>
          </cell>
          <cell r="T2440">
            <v>0</v>
          </cell>
          <cell r="U2440">
            <v>41640</v>
          </cell>
          <cell r="V2440">
            <v>0</v>
          </cell>
          <cell r="Y2440" t="e">
            <v>#N/A</v>
          </cell>
        </row>
        <row r="2441">
          <cell r="E2441">
            <v>0</v>
          </cell>
          <cell r="F2441" t="str">
            <v>d - Pendiente</v>
          </cell>
          <cell r="I2441" t="str">
            <v/>
          </cell>
          <cell r="J2441">
            <v>0</v>
          </cell>
          <cell r="K2441">
            <v>0</v>
          </cell>
          <cell r="L2441">
            <v>0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>
            <v>0</v>
          </cell>
          <cell r="R2441">
            <v>0</v>
          </cell>
          <cell r="T2441">
            <v>0</v>
          </cell>
          <cell r="U2441">
            <v>41640</v>
          </cell>
          <cell r="V2441">
            <v>0</v>
          </cell>
          <cell r="Y2441" t="e">
            <v>#N/A</v>
          </cell>
        </row>
        <row r="2442">
          <cell r="E2442">
            <v>0</v>
          </cell>
          <cell r="F2442" t="str">
            <v>d - Pendiente</v>
          </cell>
          <cell r="I2442" t="str">
            <v/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  <cell r="R2442">
            <v>0</v>
          </cell>
          <cell r="T2442">
            <v>0</v>
          </cell>
          <cell r="U2442">
            <v>41640</v>
          </cell>
          <cell r="V2442">
            <v>0</v>
          </cell>
          <cell r="Y2442" t="e">
            <v>#N/A</v>
          </cell>
        </row>
        <row r="2443">
          <cell r="E2443">
            <v>0</v>
          </cell>
          <cell r="F2443" t="str">
            <v>d - Pendiente</v>
          </cell>
          <cell r="I2443" t="str">
            <v/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  <cell r="R2443">
            <v>0</v>
          </cell>
          <cell r="T2443">
            <v>0</v>
          </cell>
          <cell r="U2443">
            <v>41640</v>
          </cell>
          <cell r="V2443">
            <v>0</v>
          </cell>
          <cell r="Y2443" t="e">
            <v>#N/A</v>
          </cell>
        </row>
        <row r="2444">
          <cell r="E2444">
            <v>0</v>
          </cell>
          <cell r="F2444" t="str">
            <v>d - Pendiente</v>
          </cell>
          <cell r="I2444" t="str">
            <v/>
          </cell>
          <cell r="J2444">
            <v>0</v>
          </cell>
          <cell r="K2444">
            <v>0</v>
          </cell>
          <cell r="L2444">
            <v>0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>
            <v>0</v>
          </cell>
          <cell r="R2444">
            <v>0</v>
          </cell>
          <cell r="T2444">
            <v>0</v>
          </cell>
          <cell r="U2444">
            <v>41640</v>
          </cell>
          <cell r="V2444">
            <v>0</v>
          </cell>
          <cell r="Y2444" t="e">
            <v>#N/A</v>
          </cell>
        </row>
        <row r="2445">
          <cell r="E2445">
            <v>0</v>
          </cell>
          <cell r="F2445" t="str">
            <v>d - Pendiente</v>
          </cell>
          <cell r="I2445" t="str">
            <v/>
          </cell>
          <cell r="J2445">
            <v>0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T2445">
            <v>0</v>
          </cell>
          <cell r="U2445">
            <v>41640</v>
          </cell>
          <cell r="V2445">
            <v>0</v>
          </cell>
          <cell r="Y2445" t="e">
            <v>#N/A</v>
          </cell>
        </row>
        <row r="2446">
          <cell r="E2446">
            <v>0</v>
          </cell>
          <cell r="F2446" t="str">
            <v>d - Pendiente</v>
          </cell>
          <cell r="I2446" t="str">
            <v/>
          </cell>
          <cell r="J2446">
            <v>0</v>
          </cell>
          <cell r="K2446">
            <v>0</v>
          </cell>
          <cell r="L2446">
            <v>0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>
            <v>0</v>
          </cell>
          <cell r="R2446">
            <v>0</v>
          </cell>
          <cell r="T2446">
            <v>0</v>
          </cell>
          <cell r="U2446">
            <v>41640</v>
          </cell>
          <cell r="V2446">
            <v>0</v>
          </cell>
          <cell r="Y2446" t="e">
            <v>#N/A</v>
          </cell>
        </row>
        <row r="2447">
          <cell r="E2447">
            <v>0</v>
          </cell>
          <cell r="F2447" t="str">
            <v>d - Pendiente</v>
          </cell>
          <cell r="I2447" t="str">
            <v/>
          </cell>
          <cell r="J2447">
            <v>0</v>
          </cell>
          <cell r="K2447">
            <v>0</v>
          </cell>
          <cell r="L2447">
            <v>0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>
            <v>0</v>
          </cell>
          <cell r="R2447">
            <v>0</v>
          </cell>
          <cell r="T2447">
            <v>0</v>
          </cell>
          <cell r="U2447">
            <v>41640</v>
          </cell>
          <cell r="V2447">
            <v>0</v>
          </cell>
          <cell r="Y2447" t="e">
            <v>#N/A</v>
          </cell>
        </row>
        <row r="2448">
          <cell r="E2448">
            <v>0</v>
          </cell>
          <cell r="F2448" t="str">
            <v>d - Pendiente</v>
          </cell>
          <cell r="I2448" t="str">
            <v/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T2448">
            <v>0</v>
          </cell>
          <cell r="U2448">
            <v>41640</v>
          </cell>
          <cell r="V2448">
            <v>0</v>
          </cell>
          <cell r="Y2448" t="e">
            <v>#N/A</v>
          </cell>
        </row>
        <row r="2449">
          <cell r="E2449">
            <v>0</v>
          </cell>
          <cell r="F2449" t="str">
            <v>d - Pendiente</v>
          </cell>
          <cell r="I2449" t="str">
            <v/>
          </cell>
          <cell r="J2449">
            <v>0</v>
          </cell>
          <cell r="K2449">
            <v>0</v>
          </cell>
          <cell r="L2449">
            <v>0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>
            <v>0</v>
          </cell>
          <cell r="R2449">
            <v>0</v>
          </cell>
          <cell r="T2449">
            <v>0</v>
          </cell>
          <cell r="U2449">
            <v>41640</v>
          </cell>
          <cell r="V2449">
            <v>0</v>
          </cell>
          <cell r="Y2449" t="e">
            <v>#N/A</v>
          </cell>
        </row>
        <row r="2450">
          <cell r="E2450">
            <v>0</v>
          </cell>
          <cell r="F2450" t="str">
            <v>d - Pendiente</v>
          </cell>
          <cell r="I2450" t="str">
            <v/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  <cell r="R2450">
            <v>0</v>
          </cell>
          <cell r="T2450">
            <v>0</v>
          </cell>
          <cell r="U2450">
            <v>41640</v>
          </cell>
          <cell r="V2450">
            <v>0</v>
          </cell>
          <cell r="Y2450" t="e">
            <v>#N/A</v>
          </cell>
        </row>
        <row r="2451">
          <cell r="E2451">
            <v>0</v>
          </cell>
          <cell r="F2451" t="str">
            <v>d - Pendiente</v>
          </cell>
          <cell r="I2451" t="str">
            <v/>
          </cell>
          <cell r="J2451">
            <v>0</v>
          </cell>
          <cell r="K2451">
            <v>0</v>
          </cell>
          <cell r="L2451">
            <v>0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>
            <v>0</v>
          </cell>
          <cell r="R2451">
            <v>0</v>
          </cell>
          <cell r="T2451">
            <v>0</v>
          </cell>
          <cell r="U2451">
            <v>41640</v>
          </cell>
          <cell r="V2451">
            <v>0</v>
          </cell>
          <cell r="Y2451" t="e">
            <v>#N/A</v>
          </cell>
        </row>
        <row r="2452">
          <cell r="E2452">
            <v>0</v>
          </cell>
          <cell r="F2452" t="str">
            <v>d - Pendiente</v>
          </cell>
          <cell r="I2452" t="str">
            <v/>
          </cell>
          <cell r="J2452">
            <v>0</v>
          </cell>
          <cell r="K2452">
            <v>0</v>
          </cell>
          <cell r="L2452">
            <v>0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>
            <v>0</v>
          </cell>
          <cell r="R2452">
            <v>0</v>
          </cell>
          <cell r="T2452">
            <v>0</v>
          </cell>
          <cell r="U2452">
            <v>41640</v>
          </cell>
          <cell r="V2452">
            <v>0</v>
          </cell>
          <cell r="Y2452" t="e">
            <v>#N/A</v>
          </cell>
        </row>
        <row r="2453">
          <cell r="E2453">
            <v>0</v>
          </cell>
          <cell r="F2453" t="str">
            <v>d - Pendiente</v>
          </cell>
          <cell r="I2453" t="str">
            <v/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  <cell r="R2453">
            <v>0</v>
          </cell>
          <cell r="T2453">
            <v>0</v>
          </cell>
          <cell r="U2453">
            <v>41640</v>
          </cell>
          <cell r="V2453">
            <v>0</v>
          </cell>
          <cell r="Y2453" t="e">
            <v>#N/A</v>
          </cell>
        </row>
        <row r="2454">
          <cell r="E2454">
            <v>0</v>
          </cell>
          <cell r="F2454" t="str">
            <v>d - Pendiente</v>
          </cell>
          <cell r="I2454" t="str">
            <v/>
          </cell>
          <cell r="J2454">
            <v>0</v>
          </cell>
          <cell r="K2454">
            <v>0</v>
          </cell>
          <cell r="L2454">
            <v>0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>
            <v>0</v>
          </cell>
          <cell r="R2454">
            <v>0</v>
          </cell>
          <cell r="T2454">
            <v>0</v>
          </cell>
          <cell r="U2454">
            <v>41640</v>
          </cell>
          <cell r="V2454">
            <v>0</v>
          </cell>
          <cell r="Y2454" t="e">
            <v>#N/A</v>
          </cell>
        </row>
        <row r="2455">
          <cell r="E2455">
            <v>0</v>
          </cell>
          <cell r="F2455" t="str">
            <v>d - Pendiente</v>
          </cell>
          <cell r="I2455" t="str">
            <v/>
          </cell>
          <cell r="J2455">
            <v>0</v>
          </cell>
          <cell r="K2455">
            <v>0</v>
          </cell>
          <cell r="L2455">
            <v>0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>
            <v>0</v>
          </cell>
          <cell r="R2455">
            <v>0</v>
          </cell>
          <cell r="T2455">
            <v>0</v>
          </cell>
          <cell r="U2455">
            <v>41640</v>
          </cell>
          <cell r="V2455">
            <v>0</v>
          </cell>
          <cell r="Y2455" t="e">
            <v>#N/A</v>
          </cell>
        </row>
        <row r="2456">
          <cell r="E2456">
            <v>0</v>
          </cell>
          <cell r="F2456" t="str">
            <v>d - Pendiente</v>
          </cell>
          <cell r="I2456" t="str">
            <v/>
          </cell>
          <cell r="J2456">
            <v>0</v>
          </cell>
          <cell r="K2456">
            <v>0</v>
          </cell>
          <cell r="L2456">
            <v>0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>
            <v>0</v>
          </cell>
          <cell r="R2456">
            <v>0</v>
          </cell>
          <cell r="T2456">
            <v>0</v>
          </cell>
          <cell r="U2456">
            <v>41640</v>
          </cell>
          <cell r="V2456">
            <v>0</v>
          </cell>
          <cell r="Y2456" t="e">
            <v>#N/A</v>
          </cell>
        </row>
        <row r="2457">
          <cell r="E2457">
            <v>0</v>
          </cell>
          <cell r="F2457" t="str">
            <v>d - Pendiente</v>
          </cell>
          <cell r="I2457" t="str">
            <v/>
          </cell>
          <cell r="J2457">
            <v>0</v>
          </cell>
          <cell r="K2457">
            <v>0</v>
          </cell>
          <cell r="L2457">
            <v>0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>
            <v>0</v>
          </cell>
          <cell r="R2457">
            <v>0</v>
          </cell>
          <cell r="T2457">
            <v>0</v>
          </cell>
          <cell r="U2457">
            <v>41640</v>
          </cell>
          <cell r="V2457">
            <v>0</v>
          </cell>
          <cell r="Y2457" t="e">
            <v>#N/A</v>
          </cell>
        </row>
        <row r="2458">
          <cell r="E2458">
            <v>0</v>
          </cell>
          <cell r="F2458" t="str">
            <v>d - Pendiente</v>
          </cell>
          <cell r="I2458" t="str">
            <v/>
          </cell>
          <cell r="J2458">
            <v>0</v>
          </cell>
          <cell r="K2458">
            <v>0</v>
          </cell>
          <cell r="L2458">
            <v>0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>
            <v>0</v>
          </cell>
          <cell r="R2458">
            <v>0</v>
          </cell>
          <cell r="T2458">
            <v>0</v>
          </cell>
          <cell r="U2458">
            <v>41640</v>
          </cell>
          <cell r="V2458">
            <v>0</v>
          </cell>
          <cell r="Y2458" t="e">
            <v>#N/A</v>
          </cell>
        </row>
        <row r="2459">
          <cell r="E2459">
            <v>0</v>
          </cell>
          <cell r="F2459" t="str">
            <v>d - Pendiente</v>
          </cell>
          <cell r="I2459" t="str">
            <v/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T2459">
            <v>0</v>
          </cell>
          <cell r="U2459">
            <v>41640</v>
          </cell>
          <cell r="V2459">
            <v>0</v>
          </cell>
          <cell r="Y2459" t="e">
            <v>#N/A</v>
          </cell>
        </row>
        <row r="2460">
          <cell r="E2460">
            <v>0</v>
          </cell>
          <cell r="F2460" t="str">
            <v>d - Pendiente</v>
          </cell>
          <cell r="I2460" t="str">
            <v/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T2460">
            <v>0</v>
          </cell>
          <cell r="U2460">
            <v>41640</v>
          </cell>
          <cell r="V2460">
            <v>0</v>
          </cell>
          <cell r="Y2460" t="e">
            <v>#N/A</v>
          </cell>
        </row>
        <row r="2461">
          <cell r="E2461">
            <v>0</v>
          </cell>
          <cell r="F2461" t="str">
            <v>d - Pendiente</v>
          </cell>
          <cell r="I2461" t="str">
            <v/>
          </cell>
          <cell r="J2461">
            <v>0</v>
          </cell>
          <cell r="K2461">
            <v>0</v>
          </cell>
          <cell r="L2461">
            <v>0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>
            <v>0</v>
          </cell>
          <cell r="R2461">
            <v>0</v>
          </cell>
          <cell r="T2461">
            <v>0</v>
          </cell>
          <cell r="U2461">
            <v>41640</v>
          </cell>
          <cell r="V2461">
            <v>0</v>
          </cell>
          <cell r="Y2461" t="e">
            <v>#N/A</v>
          </cell>
        </row>
        <row r="2462">
          <cell r="E2462">
            <v>0</v>
          </cell>
          <cell r="F2462" t="str">
            <v>d - Pendiente</v>
          </cell>
          <cell r="I2462" t="str">
            <v/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0</v>
          </cell>
          <cell r="R2462">
            <v>0</v>
          </cell>
          <cell r="T2462">
            <v>0</v>
          </cell>
          <cell r="U2462">
            <v>41640</v>
          </cell>
          <cell r="V2462">
            <v>0</v>
          </cell>
          <cell r="Y2462" t="e">
            <v>#N/A</v>
          </cell>
        </row>
        <row r="2463">
          <cell r="E2463">
            <v>0</v>
          </cell>
          <cell r="F2463" t="str">
            <v>d - Pendiente</v>
          </cell>
          <cell r="I2463" t="str">
            <v/>
          </cell>
          <cell r="J2463">
            <v>0</v>
          </cell>
          <cell r="K2463">
            <v>0</v>
          </cell>
          <cell r="L2463">
            <v>0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>
            <v>0</v>
          </cell>
          <cell r="R2463">
            <v>0</v>
          </cell>
          <cell r="T2463">
            <v>0</v>
          </cell>
          <cell r="U2463">
            <v>41640</v>
          </cell>
          <cell r="V2463">
            <v>0</v>
          </cell>
          <cell r="Y2463" t="e">
            <v>#N/A</v>
          </cell>
        </row>
        <row r="2464">
          <cell r="E2464">
            <v>0</v>
          </cell>
          <cell r="F2464" t="str">
            <v>d - Pendiente</v>
          </cell>
          <cell r="I2464" t="str">
            <v/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T2464">
            <v>0</v>
          </cell>
          <cell r="U2464">
            <v>41640</v>
          </cell>
          <cell r="V2464">
            <v>0</v>
          </cell>
          <cell r="Y2464" t="e">
            <v>#N/A</v>
          </cell>
        </row>
        <row r="2465">
          <cell r="E2465">
            <v>0</v>
          </cell>
          <cell r="F2465" t="str">
            <v>d - Pendiente</v>
          </cell>
          <cell r="I2465" t="str">
            <v/>
          </cell>
          <cell r="J2465">
            <v>0</v>
          </cell>
          <cell r="K2465">
            <v>0</v>
          </cell>
          <cell r="L2465">
            <v>0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>
            <v>0</v>
          </cell>
          <cell r="R2465">
            <v>0</v>
          </cell>
          <cell r="T2465">
            <v>0</v>
          </cell>
          <cell r="U2465">
            <v>41640</v>
          </cell>
          <cell r="V2465">
            <v>0</v>
          </cell>
          <cell r="Y2465" t="e">
            <v>#N/A</v>
          </cell>
        </row>
        <row r="2466">
          <cell r="E2466">
            <v>0</v>
          </cell>
          <cell r="F2466" t="str">
            <v>d - Pendiente</v>
          </cell>
          <cell r="I2466" t="str">
            <v/>
          </cell>
          <cell r="J2466">
            <v>0</v>
          </cell>
          <cell r="K2466">
            <v>0</v>
          </cell>
          <cell r="L2466">
            <v>0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>
            <v>0</v>
          </cell>
          <cell r="R2466">
            <v>0</v>
          </cell>
          <cell r="T2466">
            <v>0</v>
          </cell>
          <cell r="U2466">
            <v>41640</v>
          </cell>
          <cell r="V2466">
            <v>0</v>
          </cell>
          <cell r="Y2466" t="e">
            <v>#N/A</v>
          </cell>
        </row>
        <row r="2467">
          <cell r="E2467">
            <v>0</v>
          </cell>
          <cell r="F2467" t="str">
            <v>d - Pendiente</v>
          </cell>
          <cell r="I2467" t="str">
            <v/>
          </cell>
          <cell r="J2467">
            <v>0</v>
          </cell>
          <cell r="K2467">
            <v>0</v>
          </cell>
          <cell r="L2467">
            <v>0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>
            <v>0</v>
          </cell>
          <cell r="R2467">
            <v>0</v>
          </cell>
          <cell r="T2467">
            <v>0</v>
          </cell>
          <cell r="U2467">
            <v>41640</v>
          </cell>
          <cell r="V2467">
            <v>0</v>
          </cell>
          <cell r="Y2467" t="e">
            <v>#N/A</v>
          </cell>
        </row>
        <row r="2468">
          <cell r="E2468">
            <v>0</v>
          </cell>
          <cell r="F2468" t="str">
            <v>d - Pendiente</v>
          </cell>
          <cell r="I2468" t="str">
            <v/>
          </cell>
          <cell r="J2468">
            <v>0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>
            <v>0</v>
          </cell>
          <cell r="R2468">
            <v>0</v>
          </cell>
          <cell r="T2468">
            <v>0</v>
          </cell>
          <cell r="U2468">
            <v>41640</v>
          </cell>
          <cell r="V2468">
            <v>0</v>
          </cell>
          <cell r="Y2468" t="e">
            <v>#N/A</v>
          </cell>
        </row>
        <row r="2469">
          <cell r="E2469">
            <v>0</v>
          </cell>
          <cell r="F2469" t="str">
            <v>d - Pendiente</v>
          </cell>
          <cell r="I2469" t="str">
            <v/>
          </cell>
          <cell r="J2469">
            <v>0</v>
          </cell>
          <cell r="K2469">
            <v>0</v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>
            <v>0</v>
          </cell>
          <cell r="R2469">
            <v>0</v>
          </cell>
          <cell r="T2469">
            <v>0</v>
          </cell>
          <cell r="U2469">
            <v>41640</v>
          </cell>
          <cell r="V2469">
            <v>0</v>
          </cell>
          <cell r="Y2469" t="e">
            <v>#N/A</v>
          </cell>
        </row>
        <row r="2470">
          <cell r="E2470">
            <v>0</v>
          </cell>
          <cell r="F2470" t="str">
            <v>d - Pendiente</v>
          </cell>
          <cell r="I2470" t="str">
            <v/>
          </cell>
          <cell r="J2470">
            <v>0</v>
          </cell>
          <cell r="K2470">
            <v>0</v>
          </cell>
          <cell r="L2470">
            <v>0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>
            <v>0</v>
          </cell>
          <cell r="R2470">
            <v>0</v>
          </cell>
          <cell r="T2470">
            <v>0</v>
          </cell>
          <cell r="U2470">
            <v>41640</v>
          </cell>
          <cell r="V2470">
            <v>0</v>
          </cell>
          <cell r="Y2470" t="e">
            <v>#N/A</v>
          </cell>
        </row>
        <row r="2471">
          <cell r="E2471">
            <v>0</v>
          </cell>
          <cell r="F2471" t="str">
            <v>d - Pendiente</v>
          </cell>
          <cell r="I2471" t="str">
            <v/>
          </cell>
          <cell r="J2471">
            <v>0</v>
          </cell>
          <cell r="K2471">
            <v>0</v>
          </cell>
          <cell r="L2471">
            <v>0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>
            <v>0</v>
          </cell>
          <cell r="R2471">
            <v>0</v>
          </cell>
          <cell r="T2471">
            <v>0</v>
          </cell>
          <cell r="U2471">
            <v>41640</v>
          </cell>
          <cell r="V2471">
            <v>0</v>
          </cell>
          <cell r="Y2471" t="e">
            <v>#N/A</v>
          </cell>
        </row>
        <row r="2472">
          <cell r="E2472">
            <v>0</v>
          </cell>
          <cell r="F2472" t="str">
            <v>d - Pendiente</v>
          </cell>
          <cell r="I2472" t="str">
            <v/>
          </cell>
          <cell r="J2472">
            <v>0</v>
          </cell>
          <cell r="K2472">
            <v>0</v>
          </cell>
          <cell r="L2472">
            <v>0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>
            <v>0</v>
          </cell>
          <cell r="R2472">
            <v>0</v>
          </cell>
          <cell r="T2472">
            <v>0</v>
          </cell>
          <cell r="U2472">
            <v>41640</v>
          </cell>
          <cell r="V2472">
            <v>0</v>
          </cell>
          <cell r="Y2472" t="e">
            <v>#N/A</v>
          </cell>
        </row>
        <row r="2473">
          <cell r="E2473">
            <v>0</v>
          </cell>
          <cell r="F2473" t="str">
            <v>d - Pendiente</v>
          </cell>
          <cell r="I2473" t="str">
            <v/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T2473">
            <v>0</v>
          </cell>
          <cell r="U2473">
            <v>41640</v>
          </cell>
          <cell r="V2473">
            <v>0</v>
          </cell>
          <cell r="Y2473" t="e">
            <v>#N/A</v>
          </cell>
        </row>
        <row r="2474">
          <cell r="E2474">
            <v>0</v>
          </cell>
          <cell r="F2474" t="str">
            <v>d - Pendiente</v>
          </cell>
          <cell r="I2474" t="str">
            <v/>
          </cell>
          <cell r="J2474">
            <v>0</v>
          </cell>
          <cell r="K2474">
            <v>0</v>
          </cell>
          <cell r="L2474">
            <v>0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T2474">
            <v>0</v>
          </cell>
          <cell r="U2474">
            <v>41640</v>
          </cell>
          <cell r="V2474">
            <v>0</v>
          </cell>
          <cell r="Y2474" t="e">
            <v>#N/A</v>
          </cell>
        </row>
        <row r="2475">
          <cell r="E2475">
            <v>0</v>
          </cell>
          <cell r="F2475" t="str">
            <v>d - Pendiente</v>
          </cell>
          <cell r="I2475" t="str">
            <v/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0</v>
          </cell>
          <cell r="T2475">
            <v>0</v>
          </cell>
          <cell r="U2475">
            <v>41640</v>
          </cell>
          <cell r="V2475">
            <v>0</v>
          </cell>
          <cell r="Y2475" t="e">
            <v>#N/A</v>
          </cell>
        </row>
        <row r="2476">
          <cell r="E2476">
            <v>0</v>
          </cell>
          <cell r="F2476" t="str">
            <v>d - Pendiente</v>
          </cell>
          <cell r="I2476" t="str">
            <v/>
          </cell>
          <cell r="J2476">
            <v>0</v>
          </cell>
          <cell r="K2476">
            <v>0</v>
          </cell>
          <cell r="L2476">
            <v>0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>
            <v>0</v>
          </cell>
          <cell r="R2476">
            <v>0</v>
          </cell>
          <cell r="T2476">
            <v>0</v>
          </cell>
          <cell r="U2476">
            <v>41640</v>
          </cell>
          <cell r="V2476">
            <v>0</v>
          </cell>
          <cell r="Y2476" t="e">
            <v>#N/A</v>
          </cell>
        </row>
        <row r="2477">
          <cell r="E2477">
            <v>0</v>
          </cell>
          <cell r="F2477" t="str">
            <v>d - Pendiente</v>
          </cell>
          <cell r="I2477" t="str">
            <v/>
          </cell>
          <cell r="J2477">
            <v>0</v>
          </cell>
          <cell r="K2477">
            <v>0</v>
          </cell>
          <cell r="L2477">
            <v>0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>
            <v>0</v>
          </cell>
          <cell r="R2477">
            <v>0</v>
          </cell>
          <cell r="T2477">
            <v>0</v>
          </cell>
          <cell r="U2477">
            <v>41640</v>
          </cell>
          <cell r="V2477">
            <v>0</v>
          </cell>
          <cell r="Y2477" t="e">
            <v>#N/A</v>
          </cell>
        </row>
        <row r="2478">
          <cell r="E2478">
            <v>0</v>
          </cell>
          <cell r="F2478" t="str">
            <v>d - Pendiente</v>
          </cell>
          <cell r="I2478" t="str">
            <v/>
          </cell>
          <cell r="J2478">
            <v>0</v>
          </cell>
          <cell r="K2478">
            <v>0</v>
          </cell>
          <cell r="L2478">
            <v>0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>
            <v>0</v>
          </cell>
          <cell r="R2478">
            <v>0</v>
          </cell>
          <cell r="T2478">
            <v>0</v>
          </cell>
          <cell r="U2478">
            <v>41640</v>
          </cell>
          <cell r="V2478">
            <v>0</v>
          </cell>
          <cell r="Y2478" t="e">
            <v>#N/A</v>
          </cell>
        </row>
        <row r="2479">
          <cell r="E2479">
            <v>0</v>
          </cell>
          <cell r="F2479" t="str">
            <v>d - Pendiente</v>
          </cell>
          <cell r="I2479" t="str">
            <v/>
          </cell>
          <cell r="J2479">
            <v>0</v>
          </cell>
          <cell r="K2479">
            <v>0</v>
          </cell>
          <cell r="L2479">
            <v>0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>
            <v>0</v>
          </cell>
          <cell r="R2479">
            <v>0</v>
          </cell>
          <cell r="T2479">
            <v>0</v>
          </cell>
          <cell r="U2479">
            <v>41640</v>
          </cell>
          <cell r="V2479">
            <v>0</v>
          </cell>
          <cell r="Y2479" t="e">
            <v>#N/A</v>
          </cell>
        </row>
        <row r="2480">
          <cell r="E2480">
            <v>0</v>
          </cell>
          <cell r="F2480" t="str">
            <v>d - Pendiente</v>
          </cell>
          <cell r="I2480" t="str">
            <v/>
          </cell>
          <cell r="J2480">
            <v>0</v>
          </cell>
          <cell r="K2480">
            <v>0</v>
          </cell>
          <cell r="L2480">
            <v>0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>
            <v>0</v>
          </cell>
          <cell r="R2480">
            <v>0</v>
          </cell>
          <cell r="T2480">
            <v>0</v>
          </cell>
          <cell r="U2480">
            <v>41640</v>
          </cell>
          <cell r="V2480">
            <v>0</v>
          </cell>
          <cell r="Y2480" t="e">
            <v>#N/A</v>
          </cell>
        </row>
        <row r="2481">
          <cell r="E2481">
            <v>0</v>
          </cell>
          <cell r="F2481" t="str">
            <v>d - Pendiente</v>
          </cell>
          <cell r="I2481" t="str">
            <v/>
          </cell>
          <cell r="J2481">
            <v>0</v>
          </cell>
          <cell r="K2481">
            <v>0</v>
          </cell>
          <cell r="L2481">
            <v>0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>
            <v>0</v>
          </cell>
          <cell r="R2481">
            <v>0</v>
          </cell>
          <cell r="T2481">
            <v>0</v>
          </cell>
          <cell r="U2481">
            <v>41640</v>
          </cell>
          <cell r="V2481">
            <v>0</v>
          </cell>
          <cell r="Y2481" t="e">
            <v>#N/A</v>
          </cell>
        </row>
        <row r="2482">
          <cell r="E2482">
            <v>0</v>
          </cell>
          <cell r="F2482" t="str">
            <v>d - Pendiente</v>
          </cell>
          <cell r="I2482" t="str">
            <v/>
          </cell>
          <cell r="J2482">
            <v>0</v>
          </cell>
          <cell r="K2482">
            <v>0</v>
          </cell>
          <cell r="L2482">
            <v>0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>
            <v>0</v>
          </cell>
          <cell r="R2482">
            <v>0</v>
          </cell>
          <cell r="T2482">
            <v>0</v>
          </cell>
          <cell r="U2482">
            <v>41640</v>
          </cell>
          <cell r="V2482">
            <v>0</v>
          </cell>
          <cell r="Y2482" t="e">
            <v>#N/A</v>
          </cell>
        </row>
        <row r="2483">
          <cell r="E2483">
            <v>0</v>
          </cell>
          <cell r="F2483" t="str">
            <v>d - Pendiente</v>
          </cell>
          <cell r="I2483" t="str">
            <v/>
          </cell>
          <cell r="J2483">
            <v>0</v>
          </cell>
          <cell r="K2483">
            <v>0</v>
          </cell>
          <cell r="L2483">
            <v>0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>
            <v>0</v>
          </cell>
          <cell r="R2483">
            <v>0</v>
          </cell>
          <cell r="T2483">
            <v>0</v>
          </cell>
          <cell r="U2483">
            <v>41640</v>
          </cell>
          <cell r="V2483">
            <v>0</v>
          </cell>
          <cell r="Y2483" t="e">
            <v>#N/A</v>
          </cell>
        </row>
        <row r="2484">
          <cell r="E2484">
            <v>0</v>
          </cell>
          <cell r="F2484" t="str">
            <v>d - Pendiente</v>
          </cell>
          <cell r="I2484" t="str">
            <v/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T2484">
            <v>0</v>
          </cell>
          <cell r="U2484">
            <v>41640</v>
          </cell>
          <cell r="V2484">
            <v>0</v>
          </cell>
          <cell r="Y2484" t="e">
            <v>#N/A</v>
          </cell>
        </row>
        <row r="2485">
          <cell r="E2485">
            <v>0</v>
          </cell>
          <cell r="F2485" t="str">
            <v>d - Pendiente</v>
          </cell>
          <cell r="I2485" t="str">
            <v/>
          </cell>
          <cell r="J2485">
            <v>0</v>
          </cell>
          <cell r="K2485">
            <v>0</v>
          </cell>
          <cell r="L2485">
            <v>0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>
            <v>0</v>
          </cell>
          <cell r="R2485">
            <v>0</v>
          </cell>
          <cell r="T2485">
            <v>0</v>
          </cell>
          <cell r="U2485">
            <v>41640</v>
          </cell>
          <cell r="V2485">
            <v>0</v>
          </cell>
          <cell r="Y2485" t="e">
            <v>#N/A</v>
          </cell>
        </row>
        <row r="2486">
          <cell r="E2486">
            <v>0</v>
          </cell>
          <cell r="F2486" t="str">
            <v>d - Pendiente</v>
          </cell>
          <cell r="I2486" t="str">
            <v/>
          </cell>
          <cell r="J2486">
            <v>0</v>
          </cell>
          <cell r="K2486">
            <v>0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T2486">
            <v>0</v>
          </cell>
          <cell r="U2486">
            <v>41640</v>
          </cell>
          <cell r="V2486">
            <v>0</v>
          </cell>
          <cell r="Y2486" t="e">
            <v>#N/A</v>
          </cell>
        </row>
        <row r="2487">
          <cell r="E2487">
            <v>0</v>
          </cell>
          <cell r="F2487" t="str">
            <v>d - Pendiente</v>
          </cell>
          <cell r="I2487" t="str">
            <v/>
          </cell>
          <cell r="J2487">
            <v>0</v>
          </cell>
          <cell r="K2487">
            <v>0</v>
          </cell>
          <cell r="L2487">
            <v>0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>
            <v>0</v>
          </cell>
          <cell r="R2487">
            <v>0</v>
          </cell>
          <cell r="T2487">
            <v>0</v>
          </cell>
          <cell r="U2487">
            <v>41640</v>
          </cell>
          <cell r="V2487">
            <v>0</v>
          </cell>
          <cell r="Y2487" t="e">
            <v>#N/A</v>
          </cell>
        </row>
        <row r="2488">
          <cell r="E2488">
            <v>0</v>
          </cell>
          <cell r="F2488" t="str">
            <v>d - Pendiente</v>
          </cell>
          <cell r="I2488" t="str">
            <v/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T2488">
            <v>0</v>
          </cell>
          <cell r="U2488">
            <v>41640</v>
          </cell>
          <cell r="V2488">
            <v>0</v>
          </cell>
          <cell r="Y2488" t="e">
            <v>#N/A</v>
          </cell>
        </row>
        <row r="2489">
          <cell r="E2489">
            <v>0</v>
          </cell>
          <cell r="F2489" t="str">
            <v>d - Pendiente</v>
          </cell>
          <cell r="I2489" t="str">
            <v/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T2489">
            <v>0</v>
          </cell>
          <cell r="U2489">
            <v>41640</v>
          </cell>
          <cell r="V2489">
            <v>0</v>
          </cell>
          <cell r="Y2489" t="e">
            <v>#N/A</v>
          </cell>
        </row>
        <row r="2490">
          <cell r="E2490">
            <v>0</v>
          </cell>
          <cell r="F2490" t="str">
            <v>d - Pendiente</v>
          </cell>
          <cell r="I2490" t="str">
            <v/>
          </cell>
          <cell r="J2490">
            <v>0</v>
          </cell>
          <cell r="K2490">
            <v>0</v>
          </cell>
          <cell r="L2490">
            <v>0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>
            <v>0</v>
          </cell>
          <cell r="R2490">
            <v>0</v>
          </cell>
          <cell r="T2490">
            <v>0</v>
          </cell>
          <cell r="U2490">
            <v>41640</v>
          </cell>
          <cell r="V2490">
            <v>0</v>
          </cell>
          <cell r="Y2490" t="e">
            <v>#N/A</v>
          </cell>
        </row>
        <row r="2491">
          <cell r="E2491">
            <v>0</v>
          </cell>
          <cell r="F2491" t="str">
            <v>d - Pendiente</v>
          </cell>
          <cell r="I2491" t="str">
            <v/>
          </cell>
          <cell r="J2491">
            <v>0</v>
          </cell>
          <cell r="K2491">
            <v>0</v>
          </cell>
          <cell r="L2491">
            <v>0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>
            <v>0</v>
          </cell>
          <cell r="R2491">
            <v>0</v>
          </cell>
          <cell r="T2491">
            <v>0</v>
          </cell>
          <cell r="U2491">
            <v>41640</v>
          </cell>
          <cell r="V2491">
            <v>0</v>
          </cell>
          <cell r="Y2491" t="e">
            <v>#N/A</v>
          </cell>
        </row>
        <row r="2492">
          <cell r="E2492">
            <v>0</v>
          </cell>
          <cell r="F2492" t="str">
            <v>d - Pendiente</v>
          </cell>
          <cell r="I2492" t="str">
            <v/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T2492">
            <v>0</v>
          </cell>
          <cell r="U2492">
            <v>41640</v>
          </cell>
          <cell r="V2492">
            <v>0</v>
          </cell>
          <cell r="Y2492" t="e">
            <v>#N/A</v>
          </cell>
        </row>
        <row r="2493">
          <cell r="E2493">
            <v>0</v>
          </cell>
          <cell r="F2493" t="str">
            <v>d - Pendiente</v>
          </cell>
          <cell r="I2493" t="str">
            <v/>
          </cell>
          <cell r="J2493">
            <v>0</v>
          </cell>
          <cell r="K2493">
            <v>0</v>
          </cell>
          <cell r="L2493">
            <v>0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>
            <v>0</v>
          </cell>
          <cell r="R2493">
            <v>0</v>
          </cell>
          <cell r="T2493">
            <v>0</v>
          </cell>
          <cell r="U2493">
            <v>41640</v>
          </cell>
          <cell r="V2493">
            <v>0</v>
          </cell>
          <cell r="Y2493" t="e">
            <v>#N/A</v>
          </cell>
        </row>
        <row r="2494">
          <cell r="E2494">
            <v>0</v>
          </cell>
          <cell r="F2494" t="str">
            <v>d - Pendiente</v>
          </cell>
          <cell r="I2494" t="str">
            <v/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T2494">
            <v>0</v>
          </cell>
          <cell r="U2494">
            <v>41640</v>
          </cell>
          <cell r="V2494">
            <v>0</v>
          </cell>
          <cell r="Y2494" t="e">
            <v>#N/A</v>
          </cell>
        </row>
        <row r="2495">
          <cell r="E2495">
            <v>0</v>
          </cell>
          <cell r="F2495" t="str">
            <v>d - Pendiente</v>
          </cell>
          <cell r="I2495" t="str">
            <v/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T2495">
            <v>0</v>
          </cell>
          <cell r="U2495">
            <v>41640</v>
          </cell>
          <cell r="V2495">
            <v>0</v>
          </cell>
          <cell r="Y2495" t="e">
            <v>#N/A</v>
          </cell>
        </row>
        <row r="2496">
          <cell r="E2496">
            <v>0</v>
          </cell>
          <cell r="F2496" t="str">
            <v>d - Pendiente</v>
          </cell>
          <cell r="I2496" t="str">
            <v/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>
            <v>0</v>
          </cell>
          <cell r="R2496">
            <v>0</v>
          </cell>
          <cell r="T2496">
            <v>0</v>
          </cell>
          <cell r="U2496">
            <v>41640</v>
          </cell>
          <cell r="V2496">
            <v>0</v>
          </cell>
          <cell r="Y2496" t="e">
            <v>#N/A</v>
          </cell>
        </row>
        <row r="2497">
          <cell r="E2497">
            <v>0</v>
          </cell>
          <cell r="F2497" t="str">
            <v>d - Pendiente</v>
          </cell>
          <cell r="I2497" t="str">
            <v/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T2497">
            <v>0</v>
          </cell>
          <cell r="U2497">
            <v>41640</v>
          </cell>
          <cell r="V2497">
            <v>0</v>
          </cell>
          <cell r="Y2497" t="e">
            <v>#N/A</v>
          </cell>
        </row>
        <row r="2498">
          <cell r="E2498">
            <v>0</v>
          </cell>
          <cell r="F2498" t="str">
            <v>d - Pendiente</v>
          </cell>
          <cell r="I2498" t="str">
            <v/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T2498">
            <v>0</v>
          </cell>
          <cell r="U2498">
            <v>41640</v>
          </cell>
          <cell r="V2498">
            <v>0</v>
          </cell>
          <cell r="Y2498" t="e">
            <v>#N/A</v>
          </cell>
        </row>
        <row r="2499">
          <cell r="E2499">
            <v>0</v>
          </cell>
          <cell r="F2499" t="str">
            <v>d - Pendiente</v>
          </cell>
          <cell r="I2499" t="str">
            <v/>
          </cell>
          <cell r="J2499">
            <v>0</v>
          </cell>
          <cell r="K2499">
            <v>0</v>
          </cell>
          <cell r="L2499">
            <v>0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>
            <v>0</v>
          </cell>
          <cell r="R2499">
            <v>0</v>
          </cell>
          <cell r="T2499">
            <v>0</v>
          </cell>
          <cell r="U2499">
            <v>41640</v>
          </cell>
          <cell r="V2499">
            <v>0</v>
          </cell>
          <cell r="Y2499" t="e">
            <v>#N/A</v>
          </cell>
        </row>
        <row r="2500">
          <cell r="E2500">
            <v>0</v>
          </cell>
          <cell r="F2500" t="str">
            <v>d - Pendiente</v>
          </cell>
          <cell r="I2500" t="str">
            <v/>
          </cell>
          <cell r="J2500">
            <v>0</v>
          </cell>
          <cell r="K2500">
            <v>0</v>
          </cell>
          <cell r="L2500">
            <v>0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>
            <v>0</v>
          </cell>
          <cell r="R2500">
            <v>0</v>
          </cell>
          <cell r="T2500">
            <v>0</v>
          </cell>
          <cell r="U2500">
            <v>41640</v>
          </cell>
          <cell r="V2500">
            <v>0</v>
          </cell>
          <cell r="Y2500" t="e">
            <v>#N/A</v>
          </cell>
        </row>
        <row r="2501">
          <cell r="E2501">
            <v>0</v>
          </cell>
          <cell r="F2501" t="str">
            <v>d - Pendiente</v>
          </cell>
          <cell r="I2501" t="str">
            <v/>
          </cell>
          <cell r="J2501">
            <v>0</v>
          </cell>
          <cell r="K2501">
            <v>0</v>
          </cell>
          <cell r="L2501">
            <v>0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>
            <v>0</v>
          </cell>
          <cell r="R2501">
            <v>0</v>
          </cell>
          <cell r="T2501">
            <v>0</v>
          </cell>
          <cell r="U2501">
            <v>41640</v>
          </cell>
          <cell r="V2501">
            <v>0</v>
          </cell>
          <cell r="Y2501" t="e">
            <v>#N/A</v>
          </cell>
        </row>
        <row r="2502">
          <cell r="E2502">
            <v>0</v>
          </cell>
          <cell r="F2502" t="str">
            <v>d - Pendiente</v>
          </cell>
          <cell r="I2502" t="str">
            <v/>
          </cell>
          <cell r="J2502">
            <v>0</v>
          </cell>
          <cell r="K2502">
            <v>0</v>
          </cell>
          <cell r="L2502">
            <v>0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>
            <v>0</v>
          </cell>
          <cell r="R2502">
            <v>0</v>
          </cell>
          <cell r="T2502">
            <v>0</v>
          </cell>
          <cell r="U2502">
            <v>41640</v>
          </cell>
          <cell r="V2502">
            <v>0</v>
          </cell>
          <cell r="Y2502" t="e">
            <v>#N/A</v>
          </cell>
        </row>
        <row r="2503">
          <cell r="E2503">
            <v>0</v>
          </cell>
          <cell r="F2503" t="str">
            <v>d - Pendiente</v>
          </cell>
          <cell r="I2503" t="str">
            <v/>
          </cell>
          <cell r="J2503">
            <v>0</v>
          </cell>
          <cell r="K2503">
            <v>0</v>
          </cell>
          <cell r="L2503">
            <v>0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>
            <v>0</v>
          </cell>
          <cell r="R2503">
            <v>0</v>
          </cell>
          <cell r="T2503">
            <v>0</v>
          </cell>
          <cell r="U2503">
            <v>41640</v>
          </cell>
          <cell r="V2503">
            <v>0</v>
          </cell>
          <cell r="Y2503" t="e">
            <v>#N/A</v>
          </cell>
        </row>
        <row r="2504">
          <cell r="E2504">
            <v>0</v>
          </cell>
          <cell r="F2504" t="str">
            <v>d - Pendiente</v>
          </cell>
          <cell r="I2504" t="str">
            <v/>
          </cell>
          <cell r="J2504">
            <v>0</v>
          </cell>
          <cell r="K2504">
            <v>0</v>
          </cell>
          <cell r="L2504">
            <v>0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>
            <v>0</v>
          </cell>
          <cell r="R2504">
            <v>0</v>
          </cell>
          <cell r="T2504">
            <v>0</v>
          </cell>
          <cell r="U2504">
            <v>41640</v>
          </cell>
          <cell r="V2504">
            <v>0</v>
          </cell>
          <cell r="Y2504" t="e">
            <v>#N/A</v>
          </cell>
        </row>
        <row r="2505">
          <cell r="E2505">
            <v>0</v>
          </cell>
          <cell r="F2505" t="str">
            <v>d - Pendiente</v>
          </cell>
          <cell r="I2505" t="str">
            <v/>
          </cell>
          <cell r="J2505">
            <v>0</v>
          </cell>
          <cell r="K2505">
            <v>0</v>
          </cell>
          <cell r="L2505">
            <v>0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>
            <v>0</v>
          </cell>
          <cell r="R2505">
            <v>0</v>
          </cell>
          <cell r="T2505">
            <v>0</v>
          </cell>
          <cell r="U2505">
            <v>41640</v>
          </cell>
          <cell r="V2505">
            <v>0</v>
          </cell>
          <cell r="Y2505" t="e">
            <v>#N/A</v>
          </cell>
        </row>
        <row r="2506">
          <cell r="E2506">
            <v>0</v>
          </cell>
          <cell r="F2506" t="str">
            <v>d - Pendiente</v>
          </cell>
          <cell r="I2506" t="str">
            <v/>
          </cell>
          <cell r="J2506">
            <v>0</v>
          </cell>
          <cell r="K2506">
            <v>0</v>
          </cell>
          <cell r="L2506">
            <v>0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>
            <v>0</v>
          </cell>
          <cell r="R2506">
            <v>0</v>
          </cell>
          <cell r="T2506">
            <v>0</v>
          </cell>
          <cell r="U2506">
            <v>41640</v>
          </cell>
          <cell r="V2506">
            <v>0</v>
          </cell>
          <cell r="Y2506" t="e">
            <v>#N/A</v>
          </cell>
        </row>
        <row r="2507">
          <cell r="E2507">
            <v>0</v>
          </cell>
          <cell r="F2507" t="str">
            <v>d - Pendiente</v>
          </cell>
          <cell r="I2507" t="str">
            <v/>
          </cell>
          <cell r="J2507">
            <v>0</v>
          </cell>
          <cell r="K2507">
            <v>0</v>
          </cell>
          <cell r="L2507">
            <v>0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>
            <v>0</v>
          </cell>
          <cell r="R2507">
            <v>0</v>
          </cell>
          <cell r="T2507">
            <v>0</v>
          </cell>
          <cell r="U2507">
            <v>41640</v>
          </cell>
          <cell r="V2507">
            <v>0</v>
          </cell>
          <cell r="Y2507" t="e">
            <v>#N/A</v>
          </cell>
        </row>
        <row r="2508">
          <cell r="E2508">
            <v>0</v>
          </cell>
          <cell r="F2508" t="str">
            <v>d - Pendiente</v>
          </cell>
          <cell r="I2508" t="str">
            <v/>
          </cell>
          <cell r="J2508">
            <v>0</v>
          </cell>
          <cell r="K2508">
            <v>0</v>
          </cell>
          <cell r="L2508">
            <v>0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>
            <v>0</v>
          </cell>
          <cell r="R2508">
            <v>0</v>
          </cell>
          <cell r="T2508">
            <v>0</v>
          </cell>
          <cell r="U2508">
            <v>41640</v>
          </cell>
          <cell r="V2508">
            <v>0</v>
          </cell>
          <cell r="Y2508" t="e">
            <v>#N/A</v>
          </cell>
        </row>
        <row r="2509">
          <cell r="E2509">
            <v>0</v>
          </cell>
          <cell r="F2509" t="str">
            <v>d - Pendiente</v>
          </cell>
          <cell r="I2509" t="str">
            <v/>
          </cell>
          <cell r="J2509">
            <v>0</v>
          </cell>
          <cell r="K2509">
            <v>0</v>
          </cell>
          <cell r="L2509">
            <v>0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>
            <v>0</v>
          </cell>
          <cell r="R2509">
            <v>0</v>
          </cell>
          <cell r="T2509">
            <v>0</v>
          </cell>
          <cell r="U2509">
            <v>41640</v>
          </cell>
          <cell r="V2509">
            <v>0</v>
          </cell>
          <cell r="Y2509" t="e">
            <v>#N/A</v>
          </cell>
        </row>
        <row r="2510">
          <cell r="E2510">
            <v>0</v>
          </cell>
          <cell r="F2510" t="str">
            <v>d - Pendiente</v>
          </cell>
          <cell r="I2510" t="str">
            <v/>
          </cell>
          <cell r="J2510">
            <v>0</v>
          </cell>
          <cell r="K2510">
            <v>0</v>
          </cell>
          <cell r="L2510">
            <v>0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>
            <v>0</v>
          </cell>
          <cell r="R2510">
            <v>0</v>
          </cell>
          <cell r="T2510">
            <v>0</v>
          </cell>
          <cell r="U2510">
            <v>41640</v>
          </cell>
          <cell r="V2510">
            <v>0</v>
          </cell>
          <cell r="Y2510" t="e">
            <v>#N/A</v>
          </cell>
        </row>
        <row r="2511">
          <cell r="E2511">
            <v>0</v>
          </cell>
          <cell r="F2511" t="str">
            <v>d - Pendiente</v>
          </cell>
          <cell r="I2511" t="str">
            <v/>
          </cell>
          <cell r="J2511">
            <v>0</v>
          </cell>
          <cell r="K2511">
            <v>0</v>
          </cell>
          <cell r="L2511">
            <v>0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>
            <v>0</v>
          </cell>
          <cell r="R2511">
            <v>0</v>
          </cell>
          <cell r="T2511">
            <v>0</v>
          </cell>
          <cell r="U2511">
            <v>41640</v>
          </cell>
          <cell r="V2511">
            <v>0</v>
          </cell>
          <cell r="Y2511" t="e">
            <v>#N/A</v>
          </cell>
        </row>
        <row r="2512">
          <cell r="E2512">
            <v>0</v>
          </cell>
          <cell r="F2512" t="str">
            <v>d - Pendiente</v>
          </cell>
          <cell r="I2512" t="str">
            <v/>
          </cell>
          <cell r="J2512">
            <v>0</v>
          </cell>
          <cell r="K2512">
            <v>0</v>
          </cell>
          <cell r="L2512">
            <v>0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>
            <v>0</v>
          </cell>
          <cell r="R2512">
            <v>0</v>
          </cell>
          <cell r="T2512">
            <v>0</v>
          </cell>
          <cell r="U2512">
            <v>41640</v>
          </cell>
          <cell r="V2512">
            <v>0</v>
          </cell>
          <cell r="Y2512" t="e">
            <v>#N/A</v>
          </cell>
        </row>
        <row r="2513">
          <cell r="E2513">
            <v>0</v>
          </cell>
          <cell r="F2513" t="str">
            <v>d - Pendiente</v>
          </cell>
          <cell r="I2513" t="str">
            <v/>
          </cell>
          <cell r="J2513">
            <v>0</v>
          </cell>
          <cell r="K2513">
            <v>0</v>
          </cell>
          <cell r="L2513">
            <v>0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>
            <v>0</v>
          </cell>
          <cell r="R2513">
            <v>0</v>
          </cell>
          <cell r="T2513">
            <v>0</v>
          </cell>
          <cell r="U2513">
            <v>41640</v>
          </cell>
          <cell r="V2513">
            <v>0</v>
          </cell>
          <cell r="Y2513" t="e">
            <v>#N/A</v>
          </cell>
        </row>
        <row r="2514">
          <cell r="E2514">
            <v>0</v>
          </cell>
          <cell r="F2514" t="str">
            <v>d - Pendiente</v>
          </cell>
          <cell r="I2514" t="str">
            <v/>
          </cell>
          <cell r="J2514">
            <v>0</v>
          </cell>
          <cell r="K2514">
            <v>0</v>
          </cell>
          <cell r="L2514">
            <v>0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>
            <v>0</v>
          </cell>
          <cell r="R2514">
            <v>0</v>
          </cell>
          <cell r="T2514">
            <v>0</v>
          </cell>
          <cell r="U2514">
            <v>41640</v>
          </cell>
          <cell r="V2514">
            <v>0</v>
          </cell>
          <cell r="Y2514" t="e">
            <v>#N/A</v>
          </cell>
        </row>
        <row r="2515">
          <cell r="E2515">
            <v>0</v>
          </cell>
          <cell r="F2515" t="str">
            <v>d - Pendiente</v>
          </cell>
          <cell r="I2515" t="str">
            <v/>
          </cell>
          <cell r="J2515">
            <v>0</v>
          </cell>
          <cell r="K2515">
            <v>0</v>
          </cell>
          <cell r="L2515">
            <v>0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>
            <v>0</v>
          </cell>
          <cell r="R2515">
            <v>0</v>
          </cell>
          <cell r="T2515">
            <v>0</v>
          </cell>
          <cell r="U2515">
            <v>41640</v>
          </cell>
          <cell r="V2515">
            <v>0</v>
          </cell>
          <cell r="Y2515" t="e">
            <v>#N/A</v>
          </cell>
        </row>
        <row r="2516">
          <cell r="E2516">
            <v>0</v>
          </cell>
          <cell r="F2516" t="str">
            <v>d - Pendiente</v>
          </cell>
          <cell r="I2516" t="str">
            <v/>
          </cell>
          <cell r="J2516">
            <v>0</v>
          </cell>
          <cell r="K2516">
            <v>0</v>
          </cell>
          <cell r="L2516">
            <v>0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>
            <v>0</v>
          </cell>
          <cell r="R2516">
            <v>0</v>
          </cell>
          <cell r="T2516">
            <v>0</v>
          </cell>
          <cell r="U2516">
            <v>41640</v>
          </cell>
          <cell r="V2516">
            <v>0</v>
          </cell>
          <cell r="Y2516" t="e">
            <v>#N/A</v>
          </cell>
        </row>
        <row r="2517">
          <cell r="E2517">
            <v>0</v>
          </cell>
          <cell r="F2517" t="str">
            <v>d - Pendiente</v>
          </cell>
          <cell r="I2517" t="str">
            <v/>
          </cell>
          <cell r="J2517">
            <v>0</v>
          </cell>
          <cell r="K2517">
            <v>0</v>
          </cell>
          <cell r="L2517">
            <v>0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>
            <v>0</v>
          </cell>
          <cell r="R2517">
            <v>0</v>
          </cell>
          <cell r="T2517">
            <v>0</v>
          </cell>
          <cell r="U2517">
            <v>41640</v>
          </cell>
          <cell r="V2517">
            <v>0</v>
          </cell>
          <cell r="Y2517" t="e">
            <v>#N/A</v>
          </cell>
        </row>
        <row r="2518">
          <cell r="E2518">
            <v>0</v>
          </cell>
          <cell r="F2518" t="str">
            <v>d - Pendiente</v>
          </cell>
          <cell r="I2518" t="str">
            <v/>
          </cell>
          <cell r="J2518">
            <v>0</v>
          </cell>
          <cell r="K2518">
            <v>0</v>
          </cell>
          <cell r="L2518">
            <v>0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>
            <v>0</v>
          </cell>
          <cell r="R2518">
            <v>0</v>
          </cell>
          <cell r="T2518">
            <v>0</v>
          </cell>
          <cell r="U2518">
            <v>41640</v>
          </cell>
          <cell r="V2518">
            <v>0</v>
          </cell>
          <cell r="Y2518" t="e">
            <v>#N/A</v>
          </cell>
        </row>
        <row r="2519">
          <cell r="E2519">
            <v>0</v>
          </cell>
          <cell r="F2519" t="str">
            <v>d - Pendiente</v>
          </cell>
          <cell r="I2519" t="str">
            <v/>
          </cell>
          <cell r="J2519">
            <v>0</v>
          </cell>
          <cell r="K2519">
            <v>0</v>
          </cell>
          <cell r="L2519">
            <v>0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>
            <v>0</v>
          </cell>
          <cell r="R2519">
            <v>0</v>
          </cell>
          <cell r="T2519">
            <v>0</v>
          </cell>
          <cell r="U2519">
            <v>41640</v>
          </cell>
          <cell r="V2519">
            <v>0</v>
          </cell>
          <cell r="Y2519" t="e">
            <v>#N/A</v>
          </cell>
        </row>
        <row r="2520">
          <cell r="E2520">
            <v>0</v>
          </cell>
          <cell r="F2520" t="str">
            <v>d - Pendiente</v>
          </cell>
          <cell r="I2520" t="str">
            <v/>
          </cell>
          <cell r="J2520">
            <v>0</v>
          </cell>
          <cell r="K2520">
            <v>0</v>
          </cell>
          <cell r="L2520">
            <v>0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>
            <v>0</v>
          </cell>
          <cell r="R2520">
            <v>0</v>
          </cell>
          <cell r="T2520">
            <v>0</v>
          </cell>
          <cell r="U2520">
            <v>41640</v>
          </cell>
          <cell r="V2520">
            <v>0</v>
          </cell>
          <cell r="Y2520" t="e">
            <v>#N/A</v>
          </cell>
        </row>
        <row r="2521">
          <cell r="E2521">
            <v>0</v>
          </cell>
          <cell r="F2521" t="str">
            <v>d - Pendiente</v>
          </cell>
          <cell r="I2521" t="str">
            <v/>
          </cell>
          <cell r="J2521">
            <v>0</v>
          </cell>
          <cell r="K2521">
            <v>0</v>
          </cell>
          <cell r="L2521">
            <v>0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>
            <v>0</v>
          </cell>
          <cell r="R2521">
            <v>0</v>
          </cell>
          <cell r="T2521">
            <v>0</v>
          </cell>
          <cell r="U2521">
            <v>41640</v>
          </cell>
          <cell r="V2521">
            <v>0</v>
          </cell>
          <cell r="Y2521" t="e">
            <v>#N/A</v>
          </cell>
        </row>
        <row r="2522">
          <cell r="E2522">
            <v>0</v>
          </cell>
          <cell r="F2522" t="str">
            <v>d - Pendiente</v>
          </cell>
          <cell r="I2522" t="str">
            <v/>
          </cell>
          <cell r="J2522">
            <v>0</v>
          </cell>
          <cell r="K2522">
            <v>0</v>
          </cell>
          <cell r="L2522">
            <v>0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>
            <v>0</v>
          </cell>
          <cell r="R2522">
            <v>0</v>
          </cell>
          <cell r="T2522">
            <v>0</v>
          </cell>
          <cell r="U2522">
            <v>41640</v>
          </cell>
          <cell r="V2522">
            <v>0</v>
          </cell>
          <cell r="Y2522" t="e">
            <v>#N/A</v>
          </cell>
        </row>
        <row r="2523">
          <cell r="E2523">
            <v>0</v>
          </cell>
          <cell r="F2523" t="str">
            <v>d - Pendiente</v>
          </cell>
          <cell r="I2523" t="str">
            <v/>
          </cell>
          <cell r="J2523">
            <v>0</v>
          </cell>
          <cell r="K2523">
            <v>0</v>
          </cell>
          <cell r="L2523">
            <v>0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>
            <v>0</v>
          </cell>
          <cell r="R2523">
            <v>0</v>
          </cell>
          <cell r="T2523">
            <v>0</v>
          </cell>
          <cell r="U2523">
            <v>41640</v>
          </cell>
          <cell r="V2523">
            <v>0</v>
          </cell>
          <cell r="Y2523" t="e">
            <v>#N/A</v>
          </cell>
        </row>
        <row r="2524">
          <cell r="E2524">
            <v>0</v>
          </cell>
          <cell r="F2524" t="str">
            <v>d - Pendiente</v>
          </cell>
          <cell r="I2524" t="str">
            <v/>
          </cell>
          <cell r="J2524">
            <v>0</v>
          </cell>
          <cell r="K2524">
            <v>0</v>
          </cell>
          <cell r="L2524">
            <v>0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>
            <v>0</v>
          </cell>
          <cell r="R2524">
            <v>0</v>
          </cell>
          <cell r="T2524">
            <v>0</v>
          </cell>
          <cell r="U2524">
            <v>41640</v>
          </cell>
          <cell r="V2524">
            <v>0</v>
          </cell>
          <cell r="Y2524" t="e">
            <v>#N/A</v>
          </cell>
        </row>
        <row r="2525">
          <cell r="E2525">
            <v>0</v>
          </cell>
          <cell r="F2525" t="str">
            <v>d - Pendiente</v>
          </cell>
          <cell r="I2525" t="str">
            <v/>
          </cell>
          <cell r="J2525">
            <v>0</v>
          </cell>
          <cell r="K2525">
            <v>0</v>
          </cell>
          <cell r="L2525">
            <v>0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>
            <v>0</v>
          </cell>
          <cell r="R2525">
            <v>0</v>
          </cell>
          <cell r="T2525">
            <v>0</v>
          </cell>
          <cell r="U2525">
            <v>41640</v>
          </cell>
          <cell r="V2525">
            <v>0</v>
          </cell>
          <cell r="Y2525" t="e">
            <v>#N/A</v>
          </cell>
        </row>
        <row r="2526">
          <cell r="E2526">
            <v>0</v>
          </cell>
          <cell r="F2526" t="str">
            <v>d - Pendiente</v>
          </cell>
          <cell r="I2526" t="str">
            <v/>
          </cell>
          <cell r="J2526">
            <v>0</v>
          </cell>
          <cell r="K2526">
            <v>0</v>
          </cell>
          <cell r="L2526">
            <v>0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>
            <v>0</v>
          </cell>
          <cell r="R2526">
            <v>0</v>
          </cell>
          <cell r="T2526">
            <v>0</v>
          </cell>
          <cell r="U2526">
            <v>41640</v>
          </cell>
          <cell r="V2526">
            <v>0</v>
          </cell>
          <cell r="Y2526" t="e">
            <v>#N/A</v>
          </cell>
        </row>
        <row r="2527">
          <cell r="E2527">
            <v>0</v>
          </cell>
          <cell r="F2527" t="str">
            <v>d - Pendiente</v>
          </cell>
          <cell r="I2527" t="str">
            <v/>
          </cell>
          <cell r="J2527">
            <v>0</v>
          </cell>
          <cell r="K2527">
            <v>0</v>
          </cell>
          <cell r="L2527">
            <v>0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>
            <v>0</v>
          </cell>
          <cell r="R2527">
            <v>0</v>
          </cell>
          <cell r="T2527">
            <v>0</v>
          </cell>
          <cell r="U2527">
            <v>41640</v>
          </cell>
          <cell r="V2527">
            <v>0</v>
          </cell>
          <cell r="Y2527" t="e">
            <v>#N/A</v>
          </cell>
        </row>
        <row r="2528">
          <cell r="E2528">
            <v>0</v>
          </cell>
          <cell r="F2528" t="str">
            <v>d - Pendiente</v>
          </cell>
          <cell r="I2528" t="str">
            <v/>
          </cell>
          <cell r="J2528">
            <v>0</v>
          </cell>
          <cell r="K2528">
            <v>0</v>
          </cell>
          <cell r="L2528">
            <v>0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>
            <v>0</v>
          </cell>
          <cell r="R2528">
            <v>0</v>
          </cell>
          <cell r="T2528">
            <v>0</v>
          </cell>
          <cell r="U2528">
            <v>41640</v>
          </cell>
          <cell r="V2528">
            <v>0</v>
          </cell>
          <cell r="Y2528" t="e">
            <v>#N/A</v>
          </cell>
        </row>
        <row r="2529">
          <cell r="E2529">
            <v>0</v>
          </cell>
          <cell r="F2529" t="str">
            <v>d - Pendiente</v>
          </cell>
          <cell r="I2529" t="str">
            <v/>
          </cell>
          <cell r="J2529">
            <v>0</v>
          </cell>
          <cell r="K2529">
            <v>0</v>
          </cell>
          <cell r="L2529">
            <v>0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>
            <v>0</v>
          </cell>
          <cell r="R2529">
            <v>0</v>
          </cell>
          <cell r="T2529">
            <v>0</v>
          </cell>
          <cell r="U2529">
            <v>41640</v>
          </cell>
          <cell r="V2529">
            <v>0</v>
          </cell>
          <cell r="Y2529" t="e">
            <v>#N/A</v>
          </cell>
        </row>
        <row r="2530">
          <cell r="E2530">
            <v>0</v>
          </cell>
          <cell r="F2530" t="str">
            <v>d - Pendiente</v>
          </cell>
          <cell r="I2530" t="str">
            <v/>
          </cell>
          <cell r="J2530">
            <v>0</v>
          </cell>
          <cell r="K2530">
            <v>0</v>
          </cell>
          <cell r="L2530">
            <v>0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>
            <v>0</v>
          </cell>
          <cell r="R2530">
            <v>0</v>
          </cell>
          <cell r="T2530">
            <v>0</v>
          </cell>
          <cell r="U2530">
            <v>41640</v>
          </cell>
          <cell r="V2530">
            <v>0</v>
          </cell>
          <cell r="Y2530" t="e">
            <v>#N/A</v>
          </cell>
        </row>
        <row r="2531">
          <cell r="E2531">
            <v>0</v>
          </cell>
          <cell r="F2531" t="str">
            <v>d - Pendiente</v>
          </cell>
          <cell r="I2531" t="str">
            <v/>
          </cell>
          <cell r="J2531">
            <v>0</v>
          </cell>
          <cell r="K2531">
            <v>0</v>
          </cell>
          <cell r="L2531">
            <v>0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>
            <v>0</v>
          </cell>
          <cell r="R2531">
            <v>0</v>
          </cell>
          <cell r="T2531">
            <v>0</v>
          </cell>
          <cell r="U2531">
            <v>41640</v>
          </cell>
          <cell r="V2531">
            <v>0</v>
          </cell>
          <cell r="Y2531" t="e">
            <v>#N/A</v>
          </cell>
        </row>
        <row r="2532">
          <cell r="E2532">
            <v>0</v>
          </cell>
          <cell r="F2532" t="str">
            <v>d - Pendiente</v>
          </cell>
          <cell r="I2532" t="str">
            <v/>
          </cell>
          <cell r="J2532">
            <v>0</v>
          </cell>
          <cell r="K2532">
            <v>0</v>
          </cell>
          <cell r="L2532">
            <v>0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>
            <v>0</v>
          </cell>
          <cell r="R2532">
            <v>0</v>
          </cell>
          <cell r="T2532">
            <v>0</v>
          </cell>
          <cell r="U2532">
            <v>41640</v>
          </cell>
          <cell r="V2532">
            <v>0</v>
          </cell>
          <cell r="Y2532" t="e">
            <v>#N/A</v>
          </cell>
        </row>
        <row r="2533">
          <cell r="E2533">
            <v>0</v>
          </cell>
          <cell r="F2533" t="str">
            <v>d - Pendiente</v>
          </cell>
          <cell r="I2533" t="str">
            <v/>
          </cell>
          <cell r="J2533">
            <v>0</v>
          </cell>
          <cell r="K2533">
            <v>0</v>
          </cell>
          <cell r="L2533">
            <v>0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>
            <v>0</v>
          </cell>
          <cell r="R2533">
            <v>0</v>
          </cell>
          <cell r="T2533">
            <v>0</v>
          </cell>
          <cell r="U2533">
            <v>41640</v>
          </cell>
          <cell r="V2533">
            <v>0</v>
          </cell>
          <cell r="Y2533" t="e">
            <v>#N/A</v>
          </cell>
        </row>
        <row r="2534">
          <cell r="E2534">
            <v>0</v>
          </cell>
          <cell r="F2534" t="str">
            <v>d - Pendiente</v>
          </cell>
          <cell r="I2534" t="str">
            <v/>
          </cell>
          <cell r="J2534">
            <v>0</v>
          </cell>
          <cell r="K2534">
            <v>0</v>
          </cell>
          <cell r="L2534">
            <v>0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>
            <v>0</v>
          </cell>
          <cell r="R2534">
            <v>0</v>
          </cell>
          <cell r="T2534">
            <v>0</v>
          </cell>
          <cell r="U2534">
            <v>41640</v>
          </cell>
          <cell r="V2534">
            <v>0</v>
          </cell>
          <cell r="Y2534" t="e">
            <v>#N/A</v>
          </cell>
        </row>
        <row r="2535">
          <cell r="E2535">
            <v>0</v>
          </cell>
          <cell r="F2535" t="str">
            <v>d - Pendiente</v>
          </cell>
          <cell r="I2535" t="str">
            <v/>
          </cell>
          <cell r="J2535">
            <v>0</v>
          </cell>
          <cell r="K2535">
            <v>0</v>
          </cell>
          <cell r="L2535">
            <v>0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>
            <v>0</v>
          </cell>
          <cell r="R2535">
            <v>0</v>
          </cell>
          <cell r="T2535">
            <v>0</v>
          </cell>
          <cell r="U2535">
            <v>41640</v>
          </cell>
          <cell r="V2535">
            <v>0</v>
          </cell>
          <cell r="Y2535" t="e">
            <v>#N/A</v>
          </cell>
        </row>
        <row r="2536">
          <cell r="E2536">
            <v>0</v>
          </cell>
          <cell r="F2536" t="str">
            <v>d - Pendiente</v>
          </cell>
          <cell r="I2536" t="str">
            <v/>
          </cell>
          <cell r="J2536">
            <v>0</v>
          </cell>
          <cell r="K2536">
            <v>0</v>
          </cell>
          <cell r="L2536">
            <v>0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>
            <v>0</v>
          </cell>
          <cell r="R2536">
            <v>0</v>
          </cell>
          <cell r="T2536">
            <v>0</v>
          </cell>
          <cell r="U2536">
            <v>41640</v>
          </cell>
          <cell r="V2536">
            <v>0</v>
          </cell>
          <cell r="Y2536" t="e">
            <v>#N/A</v>
          </cell>
        </row>
        <row r="2537">
          <cell r="E2537">
            <v>0</v>
          </cell>
          <cell r="F2537" t="str">
            <v>d - Pendiente</v>
          </cell>
          <cell r="I2537" t="str">
            <v/>
          </cell>
          <cell r="J2537">
            <v>0</v>
          </cell>
          <cell r="K2537">
            <v>0</v>
          </cell>
          <cell r="L2537">
            <v>0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>
            <v>0</v>
          </cell>
          <cell r="R2537">
            <v>0</v>
          </cell>
          <cell r="T2537">
            <v>0</v>
          </cell>
          <cell r="U2537">
            <v>41640</v>
          </cell>
          <cell r="V2537">
            <v>0</v>
          </cell>
          <cell r="Y2537" t="e">
            <v>#N/A</v>
          </cell>
        </row>
        <row r="2538">
          <cell r="E2538">
            <v>0</v>
          </cell>
          <cell r="F2538" t="str">
            <v>d - Pendiente</v>
          </cell>
          <cell r="I2538" t="str">
            <v/>
          </cell>
          <cell r="J2538">
            <v>0</v>
          </cell>
          <cell r="K2538">
            <v>0</v>
          </cell>
          <cell r="L2538">
            <v>0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>
            <v>0</v>
          </cell>
          <cell r="R2538">
            <v>0</v>
          </cell>
          <cell r="T2538">
            <v>0</v>
          </cell>
          <cell r="U2538">
            <v>41640</v>
          </cell>
          <cell r="V2538">
            <v>0</v>
          </cell>
          <cell r="Y2538" t="e">
            <v>#N/A</v>
          </cell>
        </row>
        <row r="2539">
          <cell r="E2539">
            <v>0</v>
          </cell>
          <cell r="F2539" t="str">
            <v>d - Pendiente</v>
          </cell>
          <cell r="I2539" t="str">
            <v/>
          </cell>
          <cell r="J2539">
            <v>0</v>
          </cell>
          <cell r="K2539">
            <v>0</v>
          </cell>
          <cell r="L2539">
            <v>0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>
            <v>0</v>
          </cell>
          <cell r="R2539">
            <v>0</v>
          </cell>
          <cell r="T2539">
            <v>0</v>
          </cell>
          <cell r="U2539">
            <v>41640</v>
          </cell>
          <cell r="V2539">
            <v>0</v>
          </cell>
          <cell r="Y2539" t="e">
            <v>#N/A</v>
          </cell>
        </row>
        <row r="2540">
          <cell r="E2540">
            <v>0</v>
          </cell>
          <cell r="F2540" t="str">
            <v>d - Pendiente</v>
          </cell>
          <cell r="I2540" t="str">
            <v/>
          </cell>
          <cell r="J2540">
            <v>0</v>
          </cell>
          <cell r="K2540">
            <v>0</v>
          </cell>
          <cell r="L2540">
            <v>0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>
            <v>0</v>
          </cell>
          <cell r="R2540">
            <v>0</v>
          </cell>
          <cell r="T2540">
            <v>0</v>
          </cell>
          <cell r="U2540">
            <v>41640</v>
          </cell>
          <cell r="V2540">
            <v>0</v>
          </cell>
          <cell r="Y2540" t="e">
            <v>#N/A</v>
          </cell>
        </row>
        <row r="2541">
          <cell r="E2541">
            <v>0</v>
          </cell>
          <cell r="F2541" t="str">
            <v>d - Pendiente</v>
          </cell>
          <cell r="I2541" t="str">
            <v/>
          </cell>
          <cell r="J2541">
            <v>0</v>
          </cell>
          <cell r="K2541">
            <v>0</v>
          </cell>
          <cell r="L2541">
            <v>0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>
            <v>0</v>
          </cell>
          <cell r="R2541">
            <v>0</v>
          </cell>
          <cell r="T2541">
            <v>0</v>
          </cell>
          <cell r="U2541">
            <v>41640</v>
          </cell>
          <cell r="V2541">
            <v>0</v>
          </cell>
          <cell r="Y2541" t="e">
            <v>#N/A</v>
          </cell>
        </row>
        <row r="2542">
          <cell r="E2542">
            <v>0</v>
          </cell>
          <cell r="F2542" t="str">
            <v>d - Pendiente</v>
          </cell>
          <cell r="I2542" t="str">
            <v/>
          </cell>
          <cell r="J2542">
            <v>0</v>
          </cell>
          <cell r="K2542">
            <v>0</v>
          </cell>
          <cell r="L2542">
            <v>0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>
            <v>0</v>
          </cell>
          <cell r="R2542">
            <v>0</v>
          </cell>
          <cell r="T2542">
            <v>0</v>
          </cell>
          <cell r="U2542">
            <v>41640</v>
          </cell>
          <cell r="V2542">
            <v>0</v>
          </cell>
          <cell r="Y2542" t="e">
            <v>#N/A</v>
          </cell>
        </row>
        <row r="2543">
          <cell r="E2543">
            <v>0</v>
          </cell>
          <cell r="F2543" t="str">
            <v>d - Pendiente</v>
          </cell>
          <cell r="I2543" t="str">
            <v/>
          </cell>
          <cell r="J2543">
            <v>0</v>
          </cell>
          <cell r="K2543">
            <v>0</v>
          </cell>
          <cell r="L2543">
            <v>0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>
            <v>0</v>
          </cell>
          <cell r="R2543">
            <v>0</v>
          </cell>
          <cell r="T2543">
            <v>0</v>
          </cell>
          <cell r="U2543">
            <v>41640</v>
          </cell>
          <cell r="V2543">
            <v>0</v>
          </cell>
          <cell r="Y2543" t="e">
            <v>#N/A</v>
          </cell>
        </row>
        <row r="2544">
          <cell r="E2544">
            <v>0</v>
          </cell>
          <cell r="F2544" t="str">
            <v>d - Pendiente</v>
          </cell>
          <cell r="I2544" t="str">
            <v/>
          </cell>
          <cell r="J2544">
            <v>0</v>
          </cell>
          <cell r="K2544">
            <v>0</v>
          </cell>
          <cell r="L2544">
            <v>0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>
            <v>0</v>
          </cell>
          <cell r="R2544">
            <v>0</v>
          </cell>
          <cell r="T2544">
            <v>0</v>
          </cell>
          <cell r="U2544">
            <v>41640</v>
          </cell>
          <cell r="V2544">
            <v>0</v>
          </cell>
          <cell r="Y2544" t="e">
            <v>#N/A</v>
          </cell>
        </row>
        <row r="2545">
          <cell r="E2545">
            <v>0</v>
          </cell>
          <cell r="F2545" t="str">
            <v>d - Pendiente</v>
          </cell>
          <cell r="I2545" t="str">
            <v/>
          </cell>
          <cell r="J2545">
            <v>0</v>
          </cell>
          <cell r="K2545">
            <v>0</v>
          </cell>
          <cell r="L2545">
            <v>0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>
            <v>0</v>
          </cell>
          <cell r="R2545">
            <v>0</v>
          </cell>
          <cell r="T2545">
            <v>0</v>
          </cell>
          <cell r="U2545">
            <v>41640</v>
          </cell>
          <cell r="V2545">
            <v>0</v>
          </cell>
          <cell r="Y2545" t="e">
            <v>#N/A</v>
          </cell>
        </row>
        <row r="2546">
          <cell r="E2546">
            <v>0</v>
          </cell>
          <cell r="F2546" t="str">
            <v>d - Pendiente</v>
          </cell>
          <cell r="I2546" t="str">
            <v/>
          </cell>
          <cell r="J2546">
            <v>0</v>
          </cell>
          <cell r="K2546">
            <v>0</v>
          </cell>
          <cell r="L2546">
            <v>0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>
            <v>0</v>
          </cell>
          <cell r="R2546">
            <v>0</v>
          </cell>
          <cell r="T2546">
            <v>0</v>
          </cell>
          <cell r="U2546">
            <v>41640</v>
          </cell>
          <cell r="V2546">
            <v>0</v>
          </cell>
          <cell r="Y2546" t="e">
            <v>#N/A</v>
          </cell>
        </row>
        <row r="2547">
          <cell r="E2547">
            <v>0</v>
          </cell>
          <cell r="F2547" t="str">
            <v>d - Pendiente</v>
          </cell>
          <cell r="I2547" t="str">
            <v/>
          </cell>
          <cell r="J2547">
            <v>0</v>
          </cell>
          <cell r="K2547">
            <v>0</v>
          </cell>
          <cell r="L2547">
            <v>0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>
            <v>0</v>
          </cell>
          <cell r="R2547">
            <v>0</v>
          </cell>
          <cell r="T2547">
            <v>0</v>
          </cell>
          <cell r="U2547">
            <v>41640</v>
          </cell>
          <cell r="V2547">
            <v>0</v>
          </cell>
          <cell r="Y2547" t="e">
            <v>#N/A</v>
          </cell>
        </row>
        <row r="2548">
          <cell r="E2548">
            <v>0</v>
          </cell>
          <cell r="F2548" t="str">
            <v>d - Pendiente</v>
          </cell>
          <cell r="I2548" t="str">
            <v/>
          </cell>
          <cell r="J2548">
            <v>0</v>
          </cell>
          <cell r="K2548">
            <v>0</v>
          </cell>
          <cell r="L2548">
            <v>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>
            <v>0</v>
          </cell>
          <cell r="R2548">
            <v>0</v>
          </cell>
          <cell r="T2548">
            <v>0</v>
          </cell>
          <cell r="U2548">
            <v>41640</v>
          </cell>
          <cell r="V2548">
            <v>0</v>
          </cell>
          <cell r="Y2548" t="e">
            <v>#N/A</v>
          </cell>
        </row>
        <row r="2549">
          <cell r="E2549">
            <v>0</v>
          </cell>
          <cell r="F2549" t="str">
            <v>d - Pendiente</v>
          </cell>
          <cell r="I2549" t="str">
            <v/>
          </cell>
          <cell r="J2549">
            <v>0</v>
          </cell>
          <cell r="K2549">
            <v>0</v>
          </cell>
          <cell r="L2549">
            <v>0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>
            <v>0</v>
          </cell>
          <cell r="R2549">
            <v>0</v>
          </cell>
          <cell r="T2549">
            <v>0</v>
          </cell>
          <cell r="U2549">
            <v>41640</v>
          </cell>
          <cell r="V2549">
            <v>0</v>
          </cell>
          <cell r="Y2549" t="e">
            <v>#N/A</v>
          </cell>
        </row>
        <row r="2550">
          <cell r="E2550">
            <v>0</v>
          </cell>
          <cell r="F2550" t="str">
            <v>d - Pendiente</v>
          </cell>
          <cell r="I2550" t="str">
            <v/>
          </cell>
          <cell r="J2550">
            <v>0</v>
          </cell>
          <cell r="K2550">
            <v>0</v>
          </cell>
          <cell r="L2550">
            <v>0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>
            <v>0</v>
          </cell>
          <cell r="R2550">
            <v>0</v>
          </cell>
          <cell r="T2550">
            <v>0</v>
          </cell>
          <cell r="U2550">
            <v>41640</v>
          </cell>
          <cell r="V2550">
            <v>0</v>
          </cell>
          <cell r="Y2550" t="e">
            <v>#N/A</v>
          </cell>
        </row>
        <row r="2551">
          <cell r="E2551">
            <v>0</v>
          </cell>
          <cell r="F2551" t="str">
            <v>d - Pendiente</v>
          </cell>
          <cell r="I2551" t="str">
            <v/>
          </cell>
          <cell r="J2551">
            <v>0</v>
          </cell>
          <cell r="K2551">
            <v>0</v>
          </cell>
          <cell r="L2551">
            <v>0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>
            <v>0</v>
          </cell>
          <cell r="R2551">
            <v>0</v>
          </cell>
          <cell r="T2551">
            <v>0</v>
          </cell>
          <cell r="U2551">
            <v>41640</v>
          </cell>
          <cell r="V2551">
            <v>0</v>
          </cell>
          <cell r="Y2551" t="e">
            <v>#N/A</v>
          </cell>
        </row>
        <row r="2552">
          <cell r="E2552">
            <v>0</v>
          </cell>
          <cell r="F2552" t="str">
            <v>d - Pendiente</v>
          </cell>
          <cell r="I2552" t="str">
            <v/>
          </cell>
          <cell r="J2552">
            <v>0</v>
          </cell>
          <cell r="K2552">
            <v>0</v>
          </cell>
          <cell r="L2552">
            <v>0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>
            <v>0</v>
          </cell>
          <cell r="R2552">
            <v>0</v>
          </cell>
          <cell r="T2552">
            <v>0</v>
          </cell>
          <cell r="U2552">
            <v>41640</v>
          </cell>
          <cell r="V2552">
            <v>0</v>
          </cell>
          <cell r="Y2552" t="e">
            <v>#N/A</v>
          </cell>
        </row>
        <row r="2553">
          <cell r="E2553">
            <v>0</v>
          </cell>
          <cell r="F2553" t="str">
            <v>d - Pendiente</v>
          </cell>
          <cell r="I2553" t="str">
            <v/>
          </cell>
          <cell r="J2553">
            <v>0</v>
          </cell>
          <cell r="K2553">
            <v>0</v>
          </cell>
          <cell r="L2553">
            <v>0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>
            <v>0</v>
          </cell>
          <cell r="R2553">
            <v>0</v>
          </cell>
          <cell r="T2553">
            <v>0</v>
          </cell>
          <cell r="U2553">
            <v>41640</v>
          </cell>
          <cell r="V2553">
            <v>0</v>
          </cell>
          <cell r="Y2553" t="e">
            <v>#N/A</v>
          </cell>
        </row>
        <row r="2554">
          <cell r="E2554">
            <v>0</v>
          </cell>
          <cell r="F2554" t="str">
            <v>d - Pendiente</v>
          </cell>
          <cell r="I2554" t="str">
            <v/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T2554">
            <v>0</v>
          </cell>
          <cell r="U2554">
            <v>41640</v>
          </cell>
          <cell r="V2554">
            <v>0</v>
          </cell>
          <cell r="Y2554" t="e">
            <v>#N/A</v>
          </cell>
        </row>
        <row r="2555">
          <cell r="E2555">
            <v>0</v>
          </cell>
          <cell r="F2555" t="str">
            <v>d - Pendiente</v>
          </cell>
          <cell r="I2555" t="str">
            <v/>
          </cell>
          <cell r="J2555">
            <v>0</v>
          </cell>
          <cell r="K2555">
            <v>0</v>
          </cell>
          <cell r="L2555">
            <v>0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>
            <v>0</v>
          </cell>
          <cell r="R2555">
            <v>0</v>
          </cell>
          <cell r="T2555">
            <v>0</v>
          </cell>
          <cell r="U2555">
            <v>41640</v>
          </cell>
          <cell r="V2555">
            <v>0</v>
          </cell>
          <cell r="Y2555" t="e">
            <v>#N/A</v>
          </cell>
        </row>
        <row r="2556">
          <cell r="E2556">
            <v>0</v>
          </cell>
          <cell r="F2556" t="str">
            <v>d - Pendiente</v>
          </cell>
          <cell r="I2556" t="str">
            <v/>
          </cell>
          <cell r="J2556">
            <v>0</v>
          </cell>
          <cell r="K2556">
            <v>0</v>
          </cell>
          <cell r="L2556">
            <v>0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>
            <v>0</v>
          </cell>
          <cell r="R2556">
            <v>0</v>
          </cell>
          <cell r="T2556">
            <v>0</v>
          </cell>
          <cell r="U2556">
            <v>41640</v>
          </cell>
          <cell r="V2556">
            <v>0</v>
          </cell>
          <cell r="Y2556" t="e">
            <v>#N/A</v>
          </cell>
        </row>
        <row r="2557">
          <cell r="E2557">
            <v>0</v>
          </cell>
          <cell r="F2557" t="str">
            <v>d - Pendiente</v>
          </cell>
          <cell r="I2557" t="str">
            <v/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T2557">
            <v>0</v>
          </cell>
          <cell r="U2557">
            <v>41640</v>
          </cell>
          <cell r="V2557">
            <v>0</v>
          </cell>
          <cell r="Y2557" t="e">
            <v>#N/A</v>
          </cell>
        </row>
        <row r="2558">
          <cell r="E2558">
            <v>0</v>
          </cell>
          <cell r="F2558" t="str">
            <v>d - Pendiente</v>
          </cell>
          <cell r="I2558" t="str">
            <v/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T2558">
            <v>0</v>
          </cell>
          <cell r="U2558">
            <v>41640</v>
          </cell>
          <cell r="V2558">
            <v>0</v>
          </cell>
          <cell r="Y2558" t="e">
            <v>#N/A</v>
          </cell>
        </row>
        <row r="2559">
          <cell r="E2559">
            <v>0</v>
          </cell>
          <cell r="F2559" t="str">
            <v>d - Pendiente</v>
          </cell>
          <cell r="I2559" t="str">
            <v/>
          </cell>
          <cell r="J2559">
            <v>0</v>
          </cell>
          <cell r="K2559">
            <v>0</v>
          </cell>
          <cell r="L2559">
            <v>0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>
            <v>0</v>
          </cell>
          <cell r="R2559">
            <v>0</v>
          </cell>
          <cell r="T2559">
            <v>0</v>
          </cell>
          <cell r="U2559">
            <v>41640</v>
          </cell>
          <cell r="V2559">
            <v>0</v>
          </cell>
          <cell r="Y2559" t="e">
            <v>#N/A</v>
          </cell>
        </row>
        <row r="2560">
          <cell r="E2560">
            <v>0</v>
          </cell>
          <cell r="F2560" t="str">
            <v>d - Pendiente</v>
          </cell>
          <cell r="I2560" t="str">
            <v/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T2560">
            <v>0</v>
          </cell>
          <cell r="U2560">
            <v>41640</v>
          </cell>
          <cell r="V2560">
            <v>0</v>
          </cell>
          <cell r="Y2560" t="e">
            <v>#N/A</v>
          </cell>
        </row>
        <row r="2561">
          <cell r="E2561">
            <v>0</v>
          </cell>
          <cell r="F2561" t="str">
            <v>d - Pendiente</v>
          </cell>
          <cell r="I2561" t="str">
            <v/>
          </cell>
          <cell r="J2561">
            <v>0</v>
          </cell>
          <cell r="K2561">
            <v>0</v>
          </cell>
          <cell r="L2561">
            <v>0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>
            <v>0</v>
          </cell>
          <cell r="R2561">
            <v>0</v>
          </cell>
          <cell r="T2561">
            <v>0</v>
          </cell>
          <cell r="U2561">
            <v>41640</v>
          </cell>
          <cell r="V2561">
            <v>0</v>
          </cell>
          <cell r="Y2561" t="e">
            <v>#N/A</v>
          </cell>
        </row>
        <row r="2562">
          <cell r="E2562">
            <v>0</v>
          </cell>
          <cell r="F2562" t="str">
            <v>d - Pendiente</v>
          </cell>
          <cell r="I2562" t="str">
            <v/>
          </cell>
          <cell r="J2562">
            <v>0</v>
          </cell>
          <cell r="K2562">
            <v>0</v>
          </cell>
          <cell r="L2562">
            <v>0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>
            <v>0</v>
          </cell>
          <cell r="R2562">
            <v>0</v>
          </cell>
          <cell r="T2562">
            <v>0</v>
          </cell>
          <cell r="U2562">
            <v>41640</v>
          </cell>
          <cell r="V2562">
            <v>0</v>
          </cell>
          <cell r="Y2562" t="e">
            <v>#N/A</v>
          </cell>
        </row>
        <row r="2563">
          <cell r="E2563">
            <v>0</v>
          </cell>
          <cell r="F2563" t="str">
            <v>d - Pendiente</v>
          </cell>
          <cell r="I2563" t="str">
            <v/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T2563">
            <v>0</v>
          </cell>
          <cell r="U2563">
            <v>41640</v>
          </cell>
          <cell r="V2563">
            <v>0</v>
          </cell>
          <cell r="Y2563" t="e">
            <v>#N/A</v>
          </cell>
        </row>
        <row r="2564">
          <cell r="E2564">
            <v>0</v>
          </cell>
          <cell r="F2564" t="str">
            <v>d - Pendiente</v>
          </cell>
          <cell r="I2564" t="str">
            <v/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T2564">
            <v>0</v>
          </cell>
          <cell r="U2564">
            <v>41640</v>
          </cell>
          <cell r="V2564">
            <v>0</v>
          </cell>
          <cell r="Y2564" t="e">
            <v>#N/A</v>
          </cell>
        </row>
        <row r="2565">
          <cell r="E2565">
            <v>0</v>
          </cell>
          <cell r="F2565" t="str">
            <v>d - Pendiente</v>
          </cell>
          <cell r="I2565" t="str">
            <v/>
          </cell>
          <cell r="J2565">
            <v>0</v>
          </cell>
          <cell r="K2565">
            <v>0</v>
          </cell>
          <cell r="L2565">
            <v>0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>
            <v>0</v>
          </cell>
          <cell r="R2565">
            <v>0</v>
          </cell>
          <cell r="T2565">
            <v>0</v>
          </cell>
          <cell r="U2565">
            <v>41640</v>
          </cell>
          <cell r="V2565">
            <v>0</v>
          </cell>
          <cell r="Y2565" t="e">
            <v>#N/A</v>
          </cell>
        </row>
        <row r="2566">
          <cell r="E2566">
            <v>0</v>
          </cell>
          <cell r="F2566" t="str">
            <v>d - Pendiente</v>
          </cell>
          <cell r="I2566" t="str">
            <v/>
          </cell>
          <cell r="J2566">
            <v>0</v>
          </cell>
          <cell r="K2566">
            <v>0</v>
          </cell>
          <cell r="L2566">
            <v>0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>
            <v>0</v>
          </cell>
          <cell r="R2566">
            <v>0</v>
          </cell>
          <cell r="T2566">
            <v>0</v>
          </cell>
          <cell r="U2566">
            <v>41640</v>
          </cell>
          <cell r="V2566">
            <v>0</v>
          </cell>
          <cell r="Y2566" t="e">
            <v>#N/A</v>
          </cell>
        </row>
        <row r="2567">
          <cell r="E2567">
            <v>0</v>
          </cell>
          <cell r="F2567" t="str">
            <v>d - Pendiente</v>
          </cell>
          <cell r="I2567" t="str">
            <v/>
          </cell>
          <cell r="J2567">
            <v>0</v>
          </cell>
          <cell r="K2567">
            <v>0</v>
          </cell>
          <cell r="L2567">
            <v>0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>
            <v>0</v>
          </cell>
          <cell r="R2567">
            <v>0</v>
          </cell>
          <cell r="T2567">
            <v>0</v>
          </cell>
          <cell r="U2567">
            <v>41640</v>
          </cell>
          <cell r="V2567">
            <v>0</v>
          </cell>
          <cell r="Y2567" t="e">
            <v>#N/A</v>
          </cell>
        </row>
        <row r="2568">
          <cell r="E2568">
            <v>0</v>
          </cell>
          <cell r="F2568" t="str">
            <v>d - Pendiente</v>
          </cell>
          <cell r="I2568" t="str">
            <v/>
          </cell>
          <cell r="J2568">
            <v>0</v>
          </cell>
          <cell r="K2568">
            <v>0</v>
          </cell>
          <cell r="L2568">
            <v>0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>
            <v>0</v>
          </cell>
          <cell r="R2568">
            <v>0</v>
          </cell>
          <cell r="T2568">
            <v>0</v>
          </cell>
          <cell r="U2568">
            <v>41640</v>
          </cell>
          <cell r="V2568">
            <v>0</v>
          </cell>
          <cell r="Y2568" t="e">
            <v>#N/A</v>
          </cell>
        </row>
        <row r="2569">
          <cell r="E2569">
            <v>0</v>
          </cell>
          <cell r="F2569" t="str">
            <v>d - Pendiente</v>
          </cell>
          <cell r="I2569" t="str">
            <v/>
          </cell>
          <cell r="J2569">
            <v>0</v>
          </cell>
          <cell r="K2569">
            <v>0</v>
          </cell>
          <cell r="L2569">
            <v>0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>
            <v>0</v>
          </cell>
          <cell r="R2569">
            <v>0</v>
          </cell>
          <cell r="T2569">
            <v>0</v>
          </cell>
          <cell r="U2569">
            <v>41640</v>
          </cell>
          <cell r="V2569">
            <v>0</v>
          </cell>
          <cell r="Y2569" t="e">
            <v>#N/A</v>
          </cell>
        </row>
        <row r="2570">
          <cell r="E2570">
            <v>0</v>
          </cell>
          <cell r="F2570" t="str">
            <v>d - Pendiente</v>
          </cell>
          <cell r="I2570" t="str">
            <v/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T2570">
            <v>0</v>
          </cell>
          <cell r="U2570">
            <v>41640</v>
          </cell>
          <cell r="V2570">
            <v>0</v>
          </cell>
          <cell r="Y2570" t="e">
            <v>#N/A</v>
          </cell>
        </row>
        <row r="2571">
          <cell r="E2571">
            <v>0</v>
          </cell>
          <cell r="F2571" t="str">
            <v>d - Pendiente</v>
          </cell>
          <cell r="I2571" t="str">
            <v/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T2571">
            <v>0</v>
          </cell>
          <cell r="U2571">
            <v>41640</v>
          </cell>
          <cell r="V2571">
            <v>0</v>
          </cell>
          <cell r="Y2571" t="e">
            <v>#N/A</v>
          </cell>
        </row>
        <row r="2572">
          <cell r="E2572">
            <v>0</v>
          </cell>
          <cell r="F2572" t="str">
            <v>d - Pendiente</v>
          </cell>
          <cell r="I2572" t="str">
            <v/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T2572">
            <v>0</v>
          </cell>
          <cell r="U2572">
            <v>41640</v>
          </cell>
          <cell r="V2572">
            <v>0</v>
          </cell>
          <cell r="Y2572" t="e">
            <v>#N/A</v>
          </cell>
        </row>
        <row r="2573">
          <cell r="E2573">
            <v>0</v>
          </cell>
          <cell r="F2573" t="str">
            <v>d - Pendiente</v>
          </cell>
          <cell r="I2573" t="str">
            <v/>
          </cell>
          <cell r="J2573">
            <v>0</v>
          </cell>
          <cell r="K2573">
            <v>0</v>
          </cell>
          <cell r="L2573">
            <v>0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>
            <v>0</v>
          </cell>
          <cell r="R2573">
            <v>0</v>
          </cell>
          <cell r="T2573">
            <v>0</v>
          </cell>
          <cell r="U2573">
            <v>41640</v>
          </cell>
          <cell r="V2573">
            <v>0</v>
          </cell>
          <cell r="Y2573" t="e">
            <v>#N/A</v>
          </cell>
        </row>
        <row r="2574">
          <cell r="E2574">
            <v>0</v>
          </cell>
          <cell r="F2574" t="str">
            <v>d - Pendiente</v>
          </cell>
          <cell r="I2574" t="str">
            <v/>
          </cell>
          <cell r="J2574">
            <v>0</v>
          </cell>
          <cell r="K2574">
            <v>0</v>
          </cell>
          <cell r="L2574">
            <v>0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>
            <v>0</v>
          </cell>
          <cell r="R2574">
            <v>0</v>
          </cell>
          <cell r="T2574">
            <v>0</v>
          </cell>
          <cell r="U2574">
            <v>41640</v>
          </cell>
          <cell r="V2574">
            <v>0</v>
          </cell>
          <cell r="Y2574" t="e">
            <v>#N/A</v>
          </cell>
        </row>
        <row r="2575">
          <cell r="E2575">
            <v>0</v>
          </cell>
          <cell r="F2575" t="str">
            <v>d - Pendiente</v>
          </cell>
          <cell r="I2575" t="str">
            <v/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T2575">
            <v>0</v>
          </cell>
          <cell r="U2575">
            <v>41640</v>
          </cell>
          <cell r="V2575">
            <v>0</v>
          </cell>
          <cell r="Y2575" t="e">
            <v>#N/A</v>
          </cell>
        </row>
        <row r="2576">
          <cell r="E2576">
            <v>0</v>
          </cell>
          <cell r="F2576" t="str">
            <v>d - Pendiente</v>
          </cell>
          <cell r="I2576" t="str">
            <v/>
          </cell>
          <cell r="J2576">
            <v>0</v>
          </cell>
          <cell r="K2576">
            <v>0</v>
          </cell>
          <cell r="L2576">
            <v>0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>
            <v>0</v>
          </cell>
          <cell r="R2576">
            <v>0</v>
          </cell>
          <cell r="T2576">
            <v>0</v>
          </cell>
          <cell r="U2576">
            <v>41640</v>
          </cell>
          <cell r="V2576">
            <v>0</v>
          </cell>
          <cell r="Y2576" t="e">
            <v>#N/A</v>
          </cell>
        </row>
        <row r="2577">
          <cell r="E2577">
            <v>0</v>
          </cell>
          <cell r="F2577" t="str">
            <v>d - Pendiente</v>
          </cell>
          <cell r="I2577" t="str">
            <v/>
          </cell>
          <cell r="J2577">
            <v>0</v>
          </cell>
          <cell r="K2577">
            <v>0</v>
          </cell>
          <cell r="L2577">
            <v>0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>
            <v>0</v>
          </cell>
          <cell r="R2577">
            <v>0</v>
          </cell>
          <cell r="T2577">
            <v>0</v>
          </cell>
          <cell r="U2577">
            <v>41640</v>
          </cell>
          <cell r="V2577">
            <v>0</v>
          </cell>
          <cell r="Y2577" t="e">
            <v>#N/A</v>
          </cell>
        </row>
        <row r="2578">
          <cell r="E2578">
            <v>0</v>
          </cell>
          <cell r="F2578" t="str">
            <v>d - Pendiente</v>
          </cell>
          <cell r="I2578" t="str">
            <v/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T2578">
            <v>0</v>
          </cell>
          <cell r="U2578">
            <v>41640</v>
          </cell>
          <cell r="V2578">
            <v>0</v>
          </cell>
          <cell r="Y2578" t="e">
            <v>#N/A</v>
          </cell>
        </row>
        <row r="2579">
          <cell r="E2579">
            <v>0</v>
          </cell>
          <cell r="F2579" t="str">
            <v>d - Pendiente</v>
          </cell>
          <cell r="I2579" t="str">
            <v/>
          </cell>
          <cell r="J2579">
            <v>0</v>
          </cell>
          <cell r="K2579">
            <v>0</v>
          </cell>
          <cell r="L2579">
            <v>0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>
            <v>0</v>
          </cell>
          <cell r="R2579">
            <v>0</v>
          </cell>
          <cell r="T2579">
            <v>0</v>
          </cell>
          <cell r="U2579">
            <v>41640</v>
          </cell>
          <cell r="V2579">
            <v>0</v>
          </cell>
          <cell r="Y2579" t="e">
            <v>#N/A</v>
          </cell>
        </row>
        <row r="2580">
          <cell r="E2580">
            <v>0</v>
          </cell>
          <cell r="F2580" t="str">
            <v>d - Pendiente</v>
          </cell>
          <cell r="I2580" t="str">
            <v/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T2580">
            <v>0</v>
          </cell>
          <cell r="U2580">
            <v>41640</v>
          </cell>
          <cell r="V2580">
            <v>0</v>
          </cell>
          <cell r="Y2580" t="e">
            <v>#N/A</v>
          </cell>
        </row>
        <row r="2581">
          <cell r="E2581">
            <v>0</v>
          </cell>
          <cell r="F2581" t="str">
            <v>d - Pendiente</v>
          </cell>
          <cell r="I2581" t="str">
            <v/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T2581">
            <v>0</v>
          </cell>
          <cell r="U2581">
            <v>41640</v>
          </cell>
          <cell r="V2581">
            <v>0</v>
          </cell>
          <cell r="Y2581" t="e">
            <v>#N/A</v>
          </cell>
        </row>
        <row r="2582">
          <cell r="E2582">
            <v>0</v>
          </cell>
          <cell r="F2582" t="str">
            <v>d - Pendiente</v>
          </cell>
          <cell r="I2582" t="str">
            <v/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  <cell r="R2582">
            <v>0</v>
          </cell>
          <cell r="T2582">
            <v>0</v>
          </cell>
          <cell r="U2582">
            <v>41640</v>
          </cell>
          <cell r="V2582">
            <v>0</v>
          </cell>
          <cell r="Y2582" t="e">
            <v>#N/A</v>
          </cell>
        </row>
        <row r="2583">
          <cell r="E2583">
            <v>0</v>
          </cell>
          <cell r="F2583" t="str">
            <v>d - Pendiente</v>
          </cell>
          <cell r="I2583" t="str">
            <v/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  <cell r="R2583">
            <v>0</v>
          </cell>
          <cell r="T2583">
            <v>0</v>
          </cell>
          <cell r="U2583">
            <v>41640</v>
          </cell>
          <cell r="V2583">
            <v>0</v>
          </cell>
          <cell r="Y2583" t="e">
            <v>#N/A</v>
          </cell>
        </row>
        <row r="2584">
          <cell r="E2584">
            <v>0</v>
          </cell>
          <cell r="F2584" t="str">
            <v>d - Pendiente</v>
          </cell>
          <cell r="I2584" t="str">
            <v/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  <cell r="R2584">
            <v>0</v>
          </cell>
          <cell r="T2584">
            <v>0</v>
          </cell>
          <cell r="U2584">
            <v>41640</v>
          </cell>
          <cell r="V2584">
            <v>0</v>
          </cell>
          <cell r="Y2584" t="e">
            <v>#N/A</v>
          </cell>
        </row>
        <row r="2585">
          <cell r="E2585">
            <v>0</v>
          </cell>
          <cell r="F2585" t="str">
            <v>d - Pendiente</v>
          </cell>
          <cell r="I2585" t="str">
            <v/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T2585">
            <v>0</v>
          </cell>
          <cell r="U2585">
            <v>41640</v>
          </cell>
          <cell r="V2585">
            <v>0</v>
          </cell>
          <cell r="Y2585" t="e">
            <v>#N/A</v>
          </cell>
        </row>
        <row r="2586">
          <cell r="E2586">
            <v>0</v>
          </cell>
          <cell r="F2586" t="str">
            <v>d - Pendiente</v>
          </cell>
          <cell r="I2586" t="str">
            <v/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  <cell r="R2586">
            <v>0</v>
          </cell>
          <cell r="T2586">
            <v>0</v>
          </cell>
          <cell r="U2586">
            <v>41640</v>
          </cell>
          <cell r="V2586">
            <v>0</v>
          </cell>
          <cell r="Y2586" t="e">
            <v>#N/A</v>
          </cell>
        </row>
        <row r="2587">
          <cell r="E2587">
            <v>0</v>
          </cell>
          <cell r="F2587" t="str">
            <v>d - Pendiente</v>
          </cell>
          <cell r="I2587" t="str">
            <v/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  <cell r="R2587">
            <v>0</v>
          </cell>
          <cell r="T2587">
            <v>0</v>
          </cell>
          <cell r="U2587">
            <v>41640</v>
          </cell>
          <cell r="V2587">
            <v>0</v>
          </cell>
          <cell r="Y2587" t="e">
            <v>#N/A</v>
          </cell>
        </row>
        <row r="2588">
          <cell r="E2588">
            <v>0</v>
          </cell>
          <cell r="F2588" t="str">
            <v>d - Pendiente</v>
          </cell>
          <cell r="I2588" t="str">
            <v/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T2588">
            <v>0</v>
          </cell>
          <cell r="U2588">
            <v>41640</v>
          </cell>
          <cell r="V2588">
            <v>0</v>
          </cell>
          <cell r="Y2588" t="e">
            <v>#N/A</v>
          </cell>
        </row>
        <row r="2589">
          <cell r="E2589">
            <v>0</v>
          </cell>
          <cell r="F2589" t="str">
            <v>d - Pendiente</v>
          </cell>
          <cell r="I2589" t="str">
            <v/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  <cell r="R2589">
            <v>0</v>
          </cell>
          <cell r="T2589">
            <v>0</v>
          </cell>
          <cell r="U2589">
            <v>41640</v>
          </cell>
          <cell r="V2589">
            <v>0</v>
          </cell>
          <cell r="Y2589" t="e">
            <v>#N/A</v>
          </cell>
        </row>
        <row r="2590">
          <cell r="E2590">
            <v>0</v>
          </cell>
          <cell r="F2590" t="str">
            <v>d - Pendiente</v>
          </cell>
          <cell r="I2590" t="str">
            <v/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T2590">
            <v>0</v>
          </cell>
          <cell r="U2590">
            <v>41640</v>
          </cell>
          <cell r="V2590">
            <v>0</v>
          </cell>
          <cell r="Y2590" t="e">
            <v>#N/A</v>
          </cell>
        </row>
        <row r="2591">
          <cell r="E2591">
            <v>0</v>
          </cell>
          <cell r="F2591" t="str">
            <v>d - Pendiente</v>
          </cell>
          <cell r="I2591" t="str">
            <v/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T2591">
            <v>0</v>
          </cell>
          <cell r="U2591">
            <v>41640</v>
          </cell>
          <cell r="V2591">
            <v>0</v>
          </cell>
          <cell r="Y2591" t="e">
            <v>#N/A</v>
          </cell>
        </row>
        <row r="2592">
          <cell r="E2592">
            <v>0</v>
          </cell>
          <cell r="F2592" t="str">
            <v>d - Pendiente</v>
          </cell>
          <cell r="I2592" t="str">
            <v/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T2592">
            <v>0</v>
          </cell>
          <cell r="U2592">
            <v>41640</v>
          </cell>
          <cell r="V2592">
            <v>0</v>
          </cell>
          <cell r="Y2592" t="e">
            <v>#N/A</v>
          </cell>
        </row>
        <row r="2593">
          <cell r="E2593">
            <v>0</v>
          </cell>
          <cell r="F2593" t="str">
            <v>d - Pendiente</v>
          </cell>
          <cell r="I2593" t="str">
            <v/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  <cell r="R2593">
            <v>0</v>
          </cell>
          <cell r="T2593">
            <v>0</v>
          </cell>
          <cell r="U2593">
            <v>41640</v>
          </cell>
          <cell r="V2593">
            <v>0</v>
          </cell>
          <cell r="Y2593" t="e">
            <v>#N/A</v>
          </cell>
        </row>
        <row r="2594">
          <cell r="E2594">
            <v>0</v>
          </cell>
          <cell r="F2594" t="str">
            <v>d - Pendiente</v>
          </cell>
          <cell r="I2594" t="str">
            <v/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  <cell r="R2594">
            <v>0</v>
          </cell>
          <cell r="T2594">
            <v>0</v>
          </cell>
          <cell r="U2594">
            <v>41640</v>
          </cell>
          <cell r="V2594">
            <v>0</v>
          </cell>
          <cell r="Y2594" t="e">
            <v>#N/A</v>
          </cell>
        </row>
        <row r="2595">
          <cell r="E2595">
            <v>0</v>
          </cell>
          <cell r="F2595" t="str">
            <v>d - Pendiente</v>
          </cell>
          <cell r="I2595" t="str">
            <v/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  <cell r="R2595">
            <v>0</v>
          </cell>
          <cell r="T2595">
            <v>0</v>
          </cell>
          <cell r="U2595">
            <v>41640</v>
          </cell>
          <cell r="V2595">
            <v>0</v>
          </cell>
          <cell r="Y2595" t="e">
            <v>#N/A</v>
          </cell>
        </row>
        <row r="2596">
          <cell r="E2596">
            <v>0</v>
          </cell>
          <cell r="F2596" t="str">
            <v>d - Pendiente</v>
          </cell>
          <cell r="I2596" t="str">
            <v/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  <cell r="R2596">
            <v>0</v>
          </cell>
          <cell r="T2596">
            <v>0</v>
          </cell>
          <cell r="U2596">
            <v>41640</v>
          </cell>
          <cell r="V2596">
            <v>0</v>
          </cell>
          <cell r="Y2596" t="e">
            <v>#N/A</v>
          </cell>
        </row>
        <row r="2597">
          <cell r="E2597">
            <v>0</v>
          </cell>
          <cell r="F2597" t="str">
            <v>d - Pendiente</v>
          </cell>
          <cell r="I2597" t="str">
            <v/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  <cell r="R2597">
            <v>0</v>
          </cell>
          <cell r="T2597">
            <v>0</v>
          </cell>
          <cell r="U2597">
            <v>41640</v>
          </cell>
          <cell r="V2597">
            <v>0</v>
          </cell>
          <cell r="Y2597" t="e">
            <v>#N/A</v>
          </cell>
        </row>
        <row r="2598">
          <cell r="E2598">
            <v>0</v>
          </cell>
          <cell r="F2598" t="str">
            <v>d - Pendiente</v>
          </cell>
          <cell r="I2598" t="str">
            <v/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T2598">
            <v>0</v>
          </cell>
          <cell r="U2598">
            <v>41640</v>
          </cell>
          <cell r="V2598">
            <v>0</v>
          </cell>
          <cell r="Y2598" t="e">
            <v>#N/A</v>
          </cell>
        </row>
        <row r="2599">
          <cell r="E2599">
            <v>0</v>
          </cell>
          <cell r="F2599" t="str">
            <v>d - Pendiente</v>
          </cell>
          <cell r="I2599" t="str">
            <v/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  <cell r="R2599">
            <v>0</v>
          </cell>
          <cell r="T2599">
            <v>0</v>
          </cell>
          <cell r="U2599">
            <v>41640</v>
          </cell>
          <cell r="V2599">
            <v>0</v>
          </cell>
          <cell r="Y2599" t="e">
            <v>#N/A</v>
          </cell>
        </row>
        <row r="2600">
          <cell r="E2600">
            <v>0</v>
          </cell>
          <cell r="F2600" t="str">
            <v>d - Pendiente</v>
          </cell>
          <cell r="I2600" t="str">
            <v/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  <cell r="R2600">
            <v>0</v>
          </cell>
          <cell r="T2600">
            <v>0</v>
          </cell>
          <cell r="U2600">
            <v>41640</v>
          </cell>
          <cell r="V2600">
            <v>0</v>
          </cell>
          <cell r="Y2600" t="e">
            <v>#N/A</v>
          </cell>
        </row>
        <row r="2601">
          <cell r="E2601">
            <v>0</v>
          </cell>
          <cell r="F2601" t="str">
            <v>d - Pendiente</v>
          </cell>
          <cell r="I2601" t="str">
            <v/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  <cell r="R2601">
            <v>0</v>
          </cell>
          <cell r="T2601">
            <v>0</v>
          </cell>
          <cell r="U2601">
            <v>41640</v>
          </cell>
          <cell r="V2601">
            <v>0</v>
          </cell>
          <cell r="Y2601" t="e">
            <v>#N/A</v>
          </cell>
        </row>
        <row r="2602">
          <cell r="E2602">
            <v>0</v>
          </cell>
          <cell r="F2602" t="str">
            <v>d - Pendiente</v>
          </cell>
          <cell r="I2602" t="str">
            <v/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  <cell r="R2602">
            <v>0</v>
          </cell>
          <cell r="T2602">
            <v>0</v>
          </cell>
          <cell r="U2602">
            <v>41640</v>
          </cell>
          <cell r="V2602">
            <v>0</v>
          </cell>
          <cell r="Y2602" t="e">
            <v>#N/A</v>
          </cell>
        </row>
        <row r="2603">
          <cell r="E2603">
            <v>0</v>
          </cell>
          <cell r="F2603" t="str">
            <v>d - Pendiente</v>
          </cell>
          <cell r="I2603" t="str">
            <v/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T2603">
            <v>0</v>
          </cell>
          <cell r="U2603">
            <v>41640</v>
          </cell>
          <cell r="V2603">
            <v>0</v>
          </cell>
          <cell r="Y2603" t="e">
            <v>#N/A</v>
          </cell>
        </row>
        <row r="2604">
          <cell r="E2604">
            <v>0</v>
          </cell>
          <cell r="F2604" t="str">
            <v>d - Pendiente</v>
          </cell>
          <cell r="I2604" t="str">
            <v/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  <cell r="R2604">
            <v>0</v>
          </cell>
          <cell r="T2604">
            <v>0</v>
          </cell>
          <cell r="U2604">
            <v>41640</v>
          </cell>
          <cell r="V2604">
            <v>0</v>
          </cell>
          <cell r="Y2604" t="e">
            <v>#N/A</v>
          </cell>
        </row>
        <row r="2605">
          <cell r="E2605">
            <v>0</v>
          </cell>
          <cell r="F2605" t="str">
            <v>d - Pendiente</v>
          </cell>
          <cell r="I2605" t="str">
            <v/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  <cell r="R2605">
            <v>0</v>
          </cell>
          <cell r="T2605">
            <v>0</v>
          </cell>
          <cell r="U2605">
            <v>41640</v>
          </cell>
          <cell r="V2605">
            <v>0</v>
          </cell>
          <cell r="Y2605" t="e">
            <v>#N/A</v>
          </cell>
        </row>
        <row r="2606">
          <cell r="E2606">
            <v>0</v>
          </cell>
          <cell r="F2606" t="str">
            <v>d - Pendiente</v>
          </cell>
          <cell r="I2606" t="str">
            <v/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  <cell r="R2606">
            <v>0</v>
          </cell>
          <cell r="T2606">
            <v>0</v>
          </cell>
          <cell r="U2606">
            <v>41640</v>
          </cell>
          <cell r="V2606">
            <v>0</v>
          </cell>
          <cell r="Y2606" t="e">
            <v>#N/A</v>
          </cell>
        </row>
        <row r="2607">
          <cell r="E2607">
            <v>0</v>
          </cell>
          <cell r="F2607" t="str">
            <v>d - Pendiente</v>
          </cell>
          <cell r="I2607" t="str">
            <v/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  <cell r="R2607">
            <v>0</v>
          </cell>
          <cell r="T2607">
            <v>0</v>
          </cell>
          <cell r="U2607">
            <v>41640</v>
          </cell>
          <cell r="V2607">
            <v>0</v>
          </cell>
          <cell r="Y2607" t="e">
            <v>#N/A</v>
          </cell>
        </row>
        <row r="2608">
          <cell r="E2608">
            <v>0</v>
          </cell>
          <cell r="F2608" t="str">
            <v>d - Pendiente</v>
          </cell>
          <cell r="I2608" t="str">
            <v/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  <cell r="R2608">
            <v>0</v>
          </cell>
          <cell r="T2608">
            <v>0</v>
          </cell>
          <cell r="U2608">
            <v>41640</v>
          </cell>
          <cell r="V2608">
            <v>0</v>
          </cell>
          <cell r="Y2608" t="e">
            <v>#N/A</v>
          </cell>
        </row>
        <row r="2609">
          <cell r="E2609">
            <v>0</v>
          </cell>
          <cell r="F2609" t="str">
            <v>d - Pendiente</v>
          </cell>
          <cell r="I2609" t="str">
            <v/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  <cell r="R2609">
            <v>0</v>
          </cell>
          <cell r="T2609">
            <v>0</v>
          </cell>
          <cell r="U2609">
            <v>41640</v>
          </cell>
          <cell r="V2609">
            <v>0</v>
          </cell>
          <cell r="Y2609" t="e">
            <v>#N/A</v>
          </cell>
        </row>
        <row r="2610">
          <cell r="E2610">
            <v>0</v>
          </cell>
          <cell r="F2610" t="str">
            <v>d - Pendiente</v>
          </cell>
          <cell r="I2610" t="str">
            <v/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T2610">
            <v>0</v>
          </cell>
          <cell r="U2610">
            <v>41640</v>
          </cell>
          <cell r="V2610">
            <v>0</v>
          </cell>
          <cell r="Y2610" t="e">
            <v>#N/A</v>
          </cell>
        </row>
        <row r="2611">
          <cell r="E2611">
            <v>0</v>
          </cell>
          <cell r="F2611" t="str">
            <v>d - Pendiente</v>
          </cell>
          <cell r="I2611" t="str">
            <v/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  <cell r="R2611">
            <v>0</v>
          </cell>
          <cell r="T2611">
            <v>0</v>
          </cell>
          <cell r="U2611">
            <v>41640</v>
          </cell>
          <cell r="V2611">
            <v>0</v>
          </cell>
          <cell r="Y2611" t="e">
            <v>#N/A</v>
          </cell>
        </row>
        <row r="2612">
          <cell r="E2612">
            <v>0</v>
          </cell>
          <cell r="F2612" t="str">
            <v>d - Pendiente</v>
          </cell>
          <cell r="I2612" t="str">
            <v/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  <cell r="R2612">
            <v>0</v>
          </cell>
          <cell r="T2612">
            <v>0</v>
          </cell>
          <cell r="U2612">
            <v>41640</v>
          </cell>
          <cell r="V2612">
            <v>0</v>
          </cell>
          <cell r="Y2612" t="e">
            <v>#N/A</v>
          </cell>
        </row>
        <row r="2613">
          <cell r="E2613">
            <v>0</v>
          </cell>
          <cell r="F2613" t="str">
            <v>d - Pendiente</v>
          </cell>
          <cell r="I2613" t="str">
            <v/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  <cell r="R2613">
            <v>0</v>
          </cell>
          <cell r="T2613">
            <v>0</v>
          </cell>
          <cell r="U2613">
            <v>41640</v>
          </cell>
          <cell r="V2613">
            <v>0</v>
          </cell>
          <cell r="Y2613" t="e">
            <v>#N/A</v>
          </cell>
        </row>
        <row r="2614">
          <cell r="E2614">
            <v>0</v>
          </cell>
          <cell r="F2614" t="str">
            <v>d - Pendiente</v>
          </cell>
          <cell r="I2614" t="str">
            <v/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T2614">
            <v>0</v>
          </cell>
          <cell r="U2614">
            <v>41640</v>
          </cell>
          <cell r="V2614">
            <v>0</v>
          </cell>
          <cell r="Y2614" t="e">
            <v>#N/A</v>
          </cell>
        </row>
        <row r="2615">
          <cell r="E2615">
            <v>0</v>
          </cell>
          <cell r="F2615" t="str">
            <v>d - Pendiente</v>
          </cell>
          <cell r="I2615" t="str">
            <v/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  <cell r="R2615">
            <v>0</v>
          </cell>
          <cell r="T2615">
            <v>0</v>
          </cell>
          <cell r="U2615">
            <v>41640</v>
          </cell>
          <cell r="V2615">
            <v>0</v>
          </cell>
          <cell r="Y2615" t="e">
            <v>#N/A</v>
          </cell>
        </row>
        <row r="2616">
          <cell r="E2616">
            <v>0</v>
          </cell>
          <cell r="F2616" t="str">
            <v>d - Pendiente</v>
          </cell>
          <cell r="I2616" t="str">
            <v/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T2616">
            <v>0</v>
          </cell>
          <cell r="U2616">
            <v>41640</v>
          </cell>
          <cell r="V2616">
            <v>0</v>
          </cell>
          <cell r="Y2616" t="e">
            <v>#N/A</v>
          </cell>
        </row>
        <row r="2617">
          <cell r="E2617">
            <v>0</v>
          </cell>
          <cell r="F2617" t="str">
            <v>d - Pendiente</v>
          </cell>
          <cell r="I2617" t="str">
            <v/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  <cell r="R2617">
            <v>0</v>
          </cell>
          <cell r="T2617">
            <v>0</v>
          </cell>
          <cell r="U2617">
            <v>41640</v>
          </cell>
          <cell r="V2617">
            <v>0</v>
          </cell>
          <cell r="Y2617" t="e">
            <v>#N/A</v>
          </cell>
        </row>
        <row r="2618">
          <cell r="E2618">
            <v>0</v>
          </cell>
          <cell r="F2618" t="str">
            <v>d - Pendiente</v>
          </cell>
          <cell r="I2618" t="str">
            <v/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  <cell r="R2618">
            <v>0</v>
          </cell>
          <cell r="T2618">
            <v>0</v>
          </cell>
          <cell r="U2618">
            <v>41640</v>
          </cell>
          <cell r="V2618">
            <v>0</v>
          </cell>
          <cell r="Y2618" t="e">
            <v>#N/A</v>
          </cell>
        </row>
        <row r="2619">
          <cell r="E2619">
            <v>0</v>
          </cell>
          <cell r="F2619" t="str">
            <v>d - Pendiente</v>
          </cell>
          <cell r="I2619" t="str">
            <v/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  <cell r="R2619">
            <v>0</v>
          </cell>
          <cell r="T2619">
            <v>0</v>
          </cell>
          <cell r="U2619">
            <v>41640</v>
          </cell>
          <cell r="V2619">
            <v>0</v>
          </cell>
          <cell r="Y2619" t="e">
            <v>#N/A</v>
          </cell>
        </row>
        <row r="2620">
          <cell r="E2620">
            <v>0</v>
          </cell>
          <cell r="F2620" t="str">
            <v>d - Pendiente</v>
          </cell>
          <cell r="I2620" t="str">
            <v/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  <cell r="R2620">
            <v>0</v>
          </cell>
          <cell r="T2620">
            <v>0</v>
          </cell>
          <cell r="U2620">
            <v>41640</v>
          </cell>
          <cell r="V2620">
            <v>0</v>
          </cell>
          <cell r="Y2620" t="e">
            <v>#N/A</v>
          </cell>
        </row>
        <row r="2621">
          <cell r="E2621">
            <v>0</v>
          </cell>
          <cell r="F2621" t="str">
            <v>d - Pendiente</v>
          </cell>
          <cell r="I2621" t="str">
            <v/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  <cell r="R2621">
            <v>0</v>
          </cell>
          <cell r="T2621">
            <v>0</v>
          </cell>
          <cell r="U2621">
            <v>41640</v>
          </cell>
          <cell r="V2621">
            <v>0</v>
          </cell>
          <cell r="Y2621" t="e">
            <v>#N/A</v>
          </cell>
        </row>
        <row r="2622">
          <cell r="E2622">
            <v>0</v>
          </cell>
          <cell r="F2622" t="str">
            <v>d - Pendiente</v>
          </cell>
          <cell r="I2622" t="str">
            <v/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  <cell r="R2622">
            <v>0</v>
          </cell>
          <cell r="T2622">
            <v>0</v>
          </cell>
          <cell r="U2622">
            <v>41640</v>
          </cell>
          <cell r="V2622">
            <v>0</v>
          </cell>
          <cell r="Y2622" t="e">
            <v>#N/A</v>
          </cell>
        </row>
        <row r="2623">
          <cell r="E2623">
            <v>0</v>
          </cell>
          <cell r="F2623" t="str">
            <v>d - Pendiente</v>
          </cell>
          <cell r="I2623" t="str">
            <v/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  <cell r="R2623">
            <v>0</v>
          </cell>
          <cell r="T2623">
            <v>0</v>
          </cell>
          <cell r="U2623">
            <v>41640</v>
          </cell>
          <cell r="V2623">
            <v>0</v>
          </cell>
          <cell r="Y2623" t="e">
            <v>#N/A</v>
          </cell>
        </row>
        <row r="2624">
          <cell r="E2624">
            <v>0</v>
          </cell>
          <cell r="F2624" t="str">
            <v>d - Pendiente</v>
          </cell>
          <cell r="I2624" t="str">
            <v/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T2624">
            <v>0</v>
          </cell>
          <cell r="U2624">
            <v>41640</v>
          </cell>
          <cell r="V2624">
            <v>0</v>
          </cell>
          <cell r="Y2624" t="e">
            <v>#N/A</v>
          </cell>
        </row>
        <row r="2625">
          <cell r="E2625">
            <v>0</v>
          </cell>
          <cell r="F2625" t="str">
            <v>d - Pendiente</v>
          </cell>
          <cell r="I2625" t="str">
            <v/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  <cell r="R2625">
            <v>0</v>
          </cell>
          <cell r="T2625">
            <v>0</v>
          </cell>
          <cell r="U2625">
            <v>41640</v>
          </cell>
          <cell r="V2625">
            <v>0</v>
          </cell>
          <cell r="Y2625" t="e">
            <v>#N/A</v>
          </cell>
        </row>
        <row r="2626">
          <cell r="E2626">
            <v>0</v>
          </cell>
          <cell r="F2626" t="str">
            <v>d - Pendiente</v>
          </cell>
          <cell r="I2626" t="str">
            <v/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  <cell r="R2626">
            <v>0</v>
          </cell>
          <cell r="T2626">
            <v>0</v>
          </cell>
          <cell r="U2626">
            <v>41640</v>
          </cell>
          <cell r="V2626">
            <v>0</v>
          </cell>
          <cell r="Y2626" t="e">
            <v>#N/A</v>
          </cell>
        </row>
        <row r="2627">
          <cell r="E2627">
            <v>0</v>
          </cell>
          <cell r="F2627" t="str">
            <v>d - Pendiente</v>
          </cell>
          <cell r="I2627" t="str">
            <v/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  <cell r="R2627">
            <v>0</v>
          </cell>
          <cell r="T2627">
            <v>0</v>
          </cell>
          <cell r="U2627">
            <v>41640</v>
          </cell>
          <cell r="V2627">
            <v>0</v>
          </cell>
          <cell r="Y2627" t="e">
            <v>#N/A</v>
          </cell>
        </row>
        <row r="2628">
          <cell r="E2628">
            <v>0</v>
          </cell>
          <cell r="F2628" t="str">
            <v>d - Pendiente</v>
          </cell>
          <cell r="I2628" t="str">
            <v/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  <cell r="R2628">
            <v>0</v>
          </cell>
          <cell r="T2628">
            <v>0</v>
          </cell>
          <cell r="U2628">
            <v>41640</v>
          </cell>
          <cell r="V2628">
            <v>0</v>
          </cell>
          <cell r="Y2628" t="e">
            <v>#N/A</v>
          </cell>
        </row>
        <row r="2629">
          <cell r="E2629">
            <v>0</v>
          </cell>
          <cell r="F2629" t="str">
            <v>d - Pendiente</v>
          </cell>
          <cell r="I2629" t="str">
            <v/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T2629">
            <v>0</v>
          </cell>
          <cell r="U2629">
            <v>41640</v>
          </cell>
          <cell r="V2629">
            <v>0</v>
          </cell>
          <cell r="Y2629" t="e">
            <v>#N/A</v>
          </cell>
        </row>
        <row r="2630">
          <cell r="E2630">
            <v>0</v>
          </cell>
          <cell r="F2630" t="str">
            <v>d - Pendiente</v>
          </cell>
          <cell r="I2630" t="str">
            <v/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  <cell r="R2630">
            <v>0</v>
          </cell>
          <cell r="T2630">
            <v>0</v>
          </cell>
          <cell r="U2630">
            <v>41640</v>
          </cell>
          <cell r="V2630">
            <v>0</v>
          </cell>
          <cell r="Y2630" t="e">
            <v>#N/A</v>
          </cell>
        </row>
        <row r="2631">
          <cell r="E2631">
            <v>0</v>
          </cell>
          <cell r="F2631" t="str">
            <v>d - Pendiente</v>
          </cell>
          <cell r="I2631" t="str">
            <v/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T2631">
            <v>0</v>
          </cell>
          <cell r="U2631">
            <v>41640</v>
          </cell>
          <cell r="V2631">
            <v>0</v>
          </cell>
          <cell r="Y2631" t="e">
            <v>#N/A</v>
          </cell>
        </row>
        <row r="2632">
          <cell r="E2632">
            <v>0</v>
          </cell>
          <cell r="F2632" t="str">
            <v>d - Pendiente</v>
          </cell>
          <cell r="I2632" t="str">
            <v/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T2632">
            <v>0</v>
          </cell>
          <cell r="U2632">
            <v>41640</v>
          </cell>
          <cell r="V2632">
            <v>0</v>
          </cell>
          <cell r="Y2632" t="e">
            <v>#N/A</v>
          </cell>
        </row>
        <row r="2633">
          <cell r="E2633">
            <v>0</v>
          </cell>
          <cell r="F2633" t="str">
            <v>d - Pendiente</v>
          </cell>
          <cell r="I2633" t="str">
            <v/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  <cell r="R2633">
            <v>0</v>
          </cell>
          <cell r="T2633">
            <v>0</v>
          </cell>
          <cell r="U2633">
            <v>41640</v>
          </cell>
          <cell r="V2633">
            <v>0</v>
          </cell>
          <cell r="Y2633" t="e">
            <v>#N/A</v>
          </cell>
        </row>
        <row r="2634">
          <cell r="E2634">
            <v>0</v>
          </cell>
          <cell r="F2634" t="str">
            <v>d - Pendiente</v>
          </cell>
          <cell r="I2634" t="str">
            <v/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  <cell r="R2634">
            <v>0</v>
          </cell>
          <cell r="T2634">
            <v>0</v>
          </cell>
          <cell r="U2634">
            <v>41640</v>
          </cell>
          <cell r="V2634">
            <v>0</v>
          </cell>
          <cell r="Y2634" t="e">
            <v>#N/A</v>
          </cell>
        </row>
        <row r="2635">
          <cell r="E2635">
            <v>0</v>
          </cell>
          <cell r="F2635" t="str">
            <v>d - Pendiente</v>
          </cell>
          <cell r="I2635" t="str">
            <v/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T2635">
            <v>0</v>
          </cell>
          <cell r="U2635">
            <v>41640</v>
          </cell>
          <cell r="V2635">
            <v>0</v>
          </cell>
          <cell r="Y2635" t="e">
            <v>#N/A</v>
          </cell>
        </row>
        <row r="2636">
          <cell r="E2636">
            <v>0</v>
          </cell>
          <cell r="F2636" t="str">
            <v>d - Pendiente</v>
          </cell>
          <cell r="I2636" t="str">
            <v/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  <cell r="R2636">
            <v>0</v>
          </cell>
          <cell r="T2636">
            <v>0</v>
          </cell>
          <cell r="U2636">
            <v>41640</v>
          </cell>
          <cell r="V2636">
            <v>0</v>
          </cell>
          <cell r="Y2636" t="e">
            <v>#N/A</v>
          </cell>
        </row>
        <row r="2637">
          <cell r="E2637">
            <v>0</v>
          </cell>
          <cell r="F2637" t="str">
            <v>d - Pendiente</v>
          </cell>
          <cell r="I2637" t="str">
            <v/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  <cell r="R2637">
            <v>0</v>
          </cell>
          <cell r="T2637">
            <v>0</v>
          </cell>
          <cell r="U2637">
            <v>41640</v>
          </cell>
          <cell r="V2637">
            <v>0</v>
          </cell>
          <cell r="Y2637" t="e">
            <v>#N/A</v>
          </cell>
        </row>
        <row r="2638">
          <cell r="E2638">
            <v>0</v>
          </cell>
          <cell r="F2638" t="str">
            <v>d - Pendiente</v>
          </cell>
          <cell r="I2638" t="str">
            <v/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  <cell r="R2638">
            <v>0</v>
          </cell>
          <cell r="T2638">
            <v>0</v>
          </cell>
          <cell r="U2638">
            <v>41640</v>
          </cell>
          <cell r="V2638">
            <v>0</v>
          </cell>
          <cell r="Y2638" t="e">
            <v>#N/A</v>
          </cell>
        </row>
        <row r="2639">
          <cell r="E2639">
            <v>0</v>
          </cell>
          <cell r="F2639" t="str">
            <v>d - Pendiente</v>
          </cell>
          <cell r="I2639" t="str">
            <v/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  <cell r="R2639">
            <v>0</v>
          </cell>
          <cell r="T2639">
            <v>0</v>
          </cell>
          <cell r="U2639">
            <v>41640</v>
          </cell>
          <cell r="V2639">
            <v>0</v>
          </cell>
          <cell r="Y2639" t="e">
            <v>#N/A</v>
          </cell>
        </row>
        <row r="2640">
          <cell r="E2640">
            <v>0</v>
          </cell>
          <cell r="F2640" t="str">
            <v>d - Pendiente</v>
          </cell>
          <cell r="I2640" t="str">
            <v/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  <cell r="R2640">
            <v>0</v>
          </cell>
          <cell r="T2640">
            <v>0</v>
          </cell>
          <cell r="U2640">
            <v>41640</v>
          </cell>
          <cell r="V2640">
            <v>0</v>
          </cell>
          <cell r="Y2640" t="e">
            <v>#N/A</v>
          </cell>
        </row>
        <row r="2641">
          <cell r="E2641">
            <v>0</v>
          </cell>
          <cell r="F2641" t="str">
            <v>d - Pendiente</v>
          </cell>
          <cell r="I2641" t="str">
            <v/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  <cell r="R2641">
            <v>0</v>
          </cell>
          <cell r="T2641">
            <v>0</v>
          </cell>
          <cell r="U2641">
            <v>41640</v>
          </cell>
          <cell r="V2641">
            <v>0</v>
          </cell>
          <cell r="Y2641" t="e">
            <v>#N/A</v>
          </cell>
        </row>
        <row r="2642">
          <cell r="E2642">
            <v>0</v>
          </cell>
          <cell r="F2642" t="str">
            <v>d - Pendiente</v>
          </cell>
          <cell r="I2642" t="str">
            <v/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  <cell r="R2642">
            <v>0</v>
          </cell>
          <cell r="T2642">
            <v>0</v>
          </cell>
          <cell r="U2642">
            <v>41640</v>
          </cell>
          <cell r="V2642">
            <v>0</v>
          </cell>
          <cell r="Y2642" t="e">
            <v>#N/A</v>
          </cell>
        </row>
        <row r="2643">
          <cell r="E2643">
            <v>0</v>
          </cell>
          <cell r="F2643" t="str">
            <v>d - Pendiente</v>
          </cell>
          <cell r="I2643" t="str">
            <v/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  <cell r="R2643">
            <v>0</v>
          </cell>
          <cell r="T2643">
            <v>0</v>
          </cell>
          <cell r="U2643">
            <v>41640</v>
          </cell>
          <cell r="V2643">
            <v>0</v>
          </cell>
          <cell r="Y2643" t="e">
            <v>#N/A</v>
          </cell>
        </row>
        <row r="2644">
          <cell r="E2644">
            <v>0</v>
          </cell>
          <cell r="F2644" t="str">
            <v>d - Pendiente</v>
          </cell>
          <cell r="I2644" t="str">
            <v/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T2644">
            <v>0</v>
          </cell>
          <cell r="U2644">
            <v>41640</v>
          </cell>
          <cell r="V2644">
            <v>0</v>
          </cell>
          <cell r="Y2644" t="e">
            <v>#N/A</v>
          </cell>
        </row>
        <row r="2645">
          <cell r="E2645">
            <v>0</v>
          </cell>
          <cell r="F2645" t="str">
            <v>d - Pendiente</v>
          </cell>
          <cell r="I2645" t="str">
            <v/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  <cell r="R2645">
            <v>0</v>
          </cell>
          <cell r="T2645">
            <v>0</v>
          </cell>
          <cell r="U2645">
            <v>41640</v>
          </cell>
          <cell r="V2645">
            <v>0</v>
          </cell>
          <cell r="Y2645" t="e">
            <v>#N/A</v>
          </cell>
        </row>
        <row r="2646">
          <cell r="E2646">
            <v>0</v>
          </cell>
          <cell r="F2646" t="str">
            <v>d - Pendiente</v>
          </cell>
          <cell r="I2646" t="str">
            <v/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  <cell r="R2646">
            <v>0</v>
          </cell>
          <cell r="T2646">
            <v>0</v>
          </cell>
          <cell r="U2646">
            <v>41640</v>
          </cell>
          <cell r="V2646">
            <v>0</v>
          </cell>
          <cell r="Y2646" t="e">
            <v>#N/A</v>
          </cell>
        </row>
        <row r="2647">
          <cell r="E2647">
            <v>0</v>
          </cell>
          <cell r="F2647" t="str">
            <v>d - Pendiente</v>
          </cell>
          <cell r="I2647" t="str">
            <v/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  <cell r="R2647">
            <v>0</v>
          </cell>
          <cell r="T2647">
            <v>0</v>
          </cell>
          <cell r="U2647">
            <v>41640</v>
          </cell>
          <cell r="V2647">
            <v>0</v>
          </cell>
          <cell r="Y2647" t="e">
            <v>#N/A</v>
          </cell>
        </row>
        <row r="2648">
          <cell r="E2648">
            <v>0</v>
          </cell>
          <cell r="F2648" t="str">
            <v>d - Pendiente</v>
          </cell>
          <cell r="I2648" t="str">
            <v/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  <cell r="R2648">
            <v>0</v>
          </cell>
          <cell r="T2648">
            <v>0</v>
          </cell>
          <cell r="U2648">
            <v>41640</v>
          </cell>
          <cell r="V2648">
            <v>0</v>
          </cell>
          <cell r="Y2648" t="e">
            <v>#N/A</v>
          </cell>
        </row>
        <row r="2649">
          <cell r="E2649">
            <v>0</v>
          </cell>
          <cell r="F2649" t="str">
            <v>d - Pendiente</v>
          </cell>
          <cell r="I2649" t="str">
            <v/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  <cell r="R2649">
            <v>0</v>
          </cell>
          <cell r="T2649">
            <v>0</v>
          </cell>
          <cell r="U2649">
            <v>41640</v>
          </cell>
          <cell r="V2649">
            <v>0</v>
          </cell>
          <cell r="Y2649" t="e">
            <v>#N/A</v>
          </cell>
        </row>
        <row r="2650">
          <cell r="E2650">
            <v>0</v>
          </cell>
          <cell r="F2650" t="str">
            <v>d - Pendiente</v>
          </cell>
          <cell r="I2650" t="str">
            <v/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T2650">
            <v>0</v>
          </cell>
          <cell r="U2650">
            <v>41640</v>
          </cell>
          <cell r="V2650">
            <v>0</v>
          </cell>
          <cell r="Y2650" t="e">
            <v>#N/A</v>
          </cell>
        </row>
        <row r="2651">
          <cell r="E2651">
            <v>0</v>
          </cell>
          <cell r="F2651" t="str">
            <v>d - Pendiente</v>
          </cell>
          <cell r="I2651" t="str">
            <v/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  <cell r="R2651">
            <v>0</v>
          </cell>
          <cell r="T2651">
            <v>0</v>
          </cell>
          <cell r="U2651">
            <v>41640</v>
          </cell>
          <cell r="V2651">
            <v>0</v>
          </cell>
          <cell r="Y2651" t="e">
            <v>#N/A</v>
          </cell>
        </row>
        <row r="2652">
          <cell r="E2652">
            <v>0</v>
          </cell>
          <cell r="F2652" t="str">
            <v>d - Pendiente</v>
          </cell>
          <cell r="I2652" t="str">
            <v/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  <cell r="R2652">
            <v>0</v>
          </cell>
          <cell r="T2652">
            <v>0</v>
          </cell>
          <cell r="U2652">
            <v>41640</v>
          </cell>
          <cell r="V2652">
            <v>0</v>
          </cell>
          <cell r="Y2652" t="e">
            <v>#N/A</v>
          </cell>
        </row>
        <row r="2653">
          <cell r="E2653">
            <v>0</v>
          </cell>
          <cell r="F2653" t="str">
            <v>d - Pendiente</v>
          </cell>
          <cell r="I2653" t="str">
            <v/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  <cell r="R2653">
            <v>0</v>
          </cell>
          <cell r="T2653">
            <v>0</v>
          </cell>
          <cell r="U2653">
            <v>41640</v>
          </cell>
          <cell r="V2653">
            <v>0</v>
          </cell>
          <cell r="Y2653" t="e">
            <v>#N/A</v>
          </cell>
        </row>
        <row r="2654">
          <cell r="E2654">
            <v>0</v>
          </cell>
          <cell r="F2654" t="str">
            <v>d - Pendiente</v>
          </cell>
          <cell r="I2654" t="str">
            <v/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T2654">
            <v>0</v>
          </cell>
          <cell r="U2654">
            <v>41640</v>
          </cell>
          <cell r="V2654">
            <v>0</v>
          </cell>
          <cell r="Y2654" t="e">
            <v>#N/A</v>
          </cell>
        </row>
        <row r="2655">
          <cell r="E2655">
            <v>0</v>
          </cell>
          <cell r="F2655" t="str">
            <v>d - Pendiente</v>
          </cell>
          <cell r="I2655" t="str">
            <v/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  <cell r="R2655">
            <v>0</v>
          </cell>
          <cell r="T2655">
            <v>0</v>
          </cell>
          <cell r="U2655">
            <v>41640</v>
          </cell>
          <cell r="V2655">
            <v>0</v>
          </cell>
          <cell r="Y2655" t="e">
            <v>#N/A</v>
          </cell>
        </row>
        <row r="2656">
          <cell r="E2656">
            <v>0</v>
          </cell>
          <cell r="F2656" t="str">
            <v>d - Pendiente</v>
          </cell>
          <cell r="I2656" t="str">
            <v/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  <cell r="R2656">
            <v>0</v>
          </cell>
          <cell r="T2656">
            <v>0</v>
          </cell>
          <cell r="U2656">
            <v>41640</v>
          </cell>
          <cell r="V2656">
            <v>0</v>
          </cell>
          <cell r="Y2656" t="e">
            <v>#N/A</v>
          </cell>
        </row>
        <row r="2657">
          <cell r="E2657">
            <v>0</v>
          </cell>
          <cell r="F2657" t="str">
            <v>d - Pendiente</v>
          </cell>
          <cell r="I2657" t="str">
            <v/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  <cell r="R2657">
            <v>0</v>
          </cell>
          <cell r="T2657">
            <v>0</v>
          </cell>
          <cell r="U2657">
            <v>41640</v>
          </cell>
          <cell r="V2657">
            <v>0</v>
          </cell>
          <cell r="Y2657" t="e">
            <v>#N/A</v>
          </cell>
        </row>
        <row r="2658">
          <cell r="E2658">
            <v>0</v>
          </cell>
          <cell r="F2658" t="str">
            <v>d - Pendiente</v>
          </cell>
          <cell r="I2658" t="str">
            <v/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T2658">
            <v>0</v>
          </cell>
          <cell r="U2658">
            <v>41640</v>
          </cell>
          <cell r="V2658">
            <v>0</v>
          </cell>
          <cell r="Y2658" t="e">
            <v>#N/A</v>
          </cell>
        </row>
        <row r="2659">
          <cell r="E2659">
            <v>0</v>
          </cell>
          <cell r="F2659" t="str">
            <v>d - Pendiente</v>
          </cell>
          <cell r="I2659" t="str">
            <v/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  <cell r="R2659">
            <v>0</v>
          </cell>
          <cell r="T2659">
            <v>0</v>
          </cell>
          <cell r="U2659">
            <v>41640</v>
          </cell>
          <cell r="V2659">
            <v>0</v>
          </cell>
          <cell r="Y2659" t="e">
            <v>#N/A</v>
          </cell>
        </row>
        <row r="2660">
          <cell r="E2660">
            <v>0</v>
          </cell>
          <cell r="F2660" t="str">
            <v>d - Pendiente</v>
          </cell>
          <cell r="I2660" t="str">
            <v/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  <cell r="R2660">
            <v>0</v>
          </cell>
          <cell r="T2660">
            <v>0</v>
          </cell>
          <cell r="U2660">
            <v>41640</v>
          </cell>
          <cell r="V2660">
            <v>0</v>
          </cell>
          <cell r="Y2660" t="e">
            <v>#N/A</v>
          </cell>
        </row>
        <row r="2661">
          <cell r="E2661">
            <v>0</v>
          </cell>
          <cell r="F2661" t="str">
            <v>d - Pendiente</v>
          </cell>
          <cell r="I2661" t="str">
            <v/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T2661">
            <v>0</v>
          </cell>
          <cell r="U2661">
            <v>41640</v>
          </cell>
          <cell r="V2661">
            <v>0</v>
          </cell>
          <cell r="Y2661" t="e">
            <v>#N/A</v>
          </cell>
        </row>
        <row r="2662">
          <cell r="E2662">
            <v>0</v>
          </cell>
          <cell r="F2662" t="str">
            <v>d - Pendiente</v>
          </cell>
          <cell r="I2662" t="str">
            <v/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T2662">
            <v>0</v>
          </cell>
          <cell r="U2662">
            <v>41640</v>
          </cell>
          <cell r="V2662">
            <v>0</v>
          </cell>
          <cell r="Y2662" t="e">
            <v>#N/A</v>
          </cell>
        </row>
        <row r="2663">
          <cell r="E2663">
            <v>0</v>
          </cell>
          <cell r="F2663" t="str">
            <v>d - Pendiente</v>
          </cell>
          <cell r="I2663" t="str">
            <v/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  <cell r="R2663">
            <v>0</v>
          </cell>
          <cell r="T2663">
            <v>0</v>
          </cell>
          <cell r="U2663">
            <v>41640</v>
          </cell>
          <cell r="V2663">
            <v>0</v>
          </cell>
          <cell r="Y2663" t="e">
            <v>#N/A</v>
          </cell>
        </row>
        <row r="2664">
          <cell r="E2664">
            <v>0</v>
          </cell>
          <cell r="F2664" t="str">
            <v>d - Pendiente</v>
          </cell>
          <cell r="I2664" t="str">
            <v/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T2664">
            <v>0</v>
          </cell>
          <cell r="U2664">
            <v>41640</v>
          </cell>
          <cell r="V2664">
            <v>0</v>
          </cell>
          <cell r="Y2664" t="e">
            <v>#N/A</v>
          </cell>
        </row>
        <row r="2665">
          <cell r="E2665">
            <v>0</v>
          </cell>
          <cell r="F2665" t="str">
            <v>d - Pendiente</v>
          </cell>
          <cell r="I2665" t="str">
            <v/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  <cell r="R2665">
            <v>0</v>
          </cell>
          <cell r="T2665">
            <v>0</v>
          </cell>
          <cell r="U2665">
            <v>41640</v>
          </cell>
          <cell r="V2665">
            <v>0</v>
          </cell>
          <cell r="Y2665" t="e">
            <v>#N/A</v>
          </cell>
        </row>
        <row r="2666">
          <cell r="E2666">
            <v>0</v>
          </cell>
          <cell r="F2666" t="str">
            <v>d - Pendiente</v>
          </cell>
          <cell r="I2666" t="str">
            <v/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  <cell r="R2666">
            <v>0</v>
          </cell>
          <cell r="T2666">
            <v>0</v>
          </cell>
          <cell r="U2666">
            <v>41640</v>
          </cell>
          <cell r="V2666">
            <v>0</v>
          </cell>
          <cell r="Y2666" t="e">
            <v>#N/A</v>
          </cell>
        </row>
        <row r="2667">
          <cell r="E2667">
            <v>0</v>
          </cell>
          <cell r="F2667" t="str">
            <v>d - Pendiente</v>
          </cell>
          <cell r="I2667" t="str">
            <v/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T2667">
            <v>0</v>
          </cell>
          <cell r="U2667">
            <v>41640</v>
          </cell>
          <cell r="V2667">
            <v>0</v>
          </cell>
          <cell r="Y2667" t="e">
            <v>#N/A</v>
          </cell>
        </row>
        <row r="2668">
          <cell r="E2668">
            <v>0</v>
          </cell>
          <cell r="F2668" t="str">
            <v>d - Pendiente</v>
          </cell>
          <cell r="I2668" t="str">
            <v/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T2668">
            <v>0</v>
          </cell>
          <cell r="U2668">
            <v>41640</v>
          </cell>
          <cell r="V2668">
            <v>0</v>
          </cell>
          <cell r="Y2668" t="e">
            <v>#N/A</v>
          </cell>
        </row>
        <row r="2669">
          <cell r="E2669">
            <v>0</v>
          </cell>
          <cell r="F2669" t="str">
            <v>d - Pendiente</v>
          </cell>
          <cell r="I2669" t="str">
            <v/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  <cell r="R2669">
            <v>0</v>
          </cell>
          <cell r="T2669">
            <v>0</v>
          </cell>
          <cell r="U2669">
            <v>41640</v>
          </cell>
          <cell r="V2669">
            <v>0</v>
          </cell>
          <cell r="Y2669" t="e">
            <v>#N/A</v>
          </cell>
        </row>
        <row r="2670">
          <cell r="E2670">
            <v>0</v>
          </cell>
          <cell r="F2670" t="str">
            <v>d - Pendiente</v>
          </cell>
          <cell r="I2670" t="str">
            <v/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  <cell r="R2670">
            <v>0</v>
          </cell>
          <cell r="T2670">
            <v>0</v>
          </cell>
          <cell r="U2670">
            <v>41640</v>
          </cell>
          <cell r="V2670">
            <v>0</v>
          </cell>
          <cell r="Y2670" t="e">
            <v>#N/A</v>
          </cell>
        </row>
        <row r="2671">
          <cell r="E2671">
            <v>0</v>
          </cell>
          <cell r="F2671" t="str">
            <v>d - Pendiente</v>
          </cell>
          <cell r="I2671" t="str">
            <v/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  <cell r="R2671">
            <v>0</v>
          </cell>
          <cell r="T2671">
            <v>0</v>
          </cell>
          <cell r="U2671">
            <v>41640</v>
          </cell>
          <cell r="V2671">
            <v>0</v>
          </cell>
          <cell r="Y2671" t="e">
            <v>#N/A</v>
          </cell>
        </row>
        <row r="2672">
          <cell r="E2672">
            <v>0</v>
          </cell>
          <cell r="F2672" t="str">
            <v>d - Pendiente</v>
          </cell>
          <cell r="I2672" t="str">
            <v/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  <cell r="R2672">
            <v>0</v>
          </cell>
          <cell r="T2672">
            <v>0</v>
          </cell>
          <cell r="U2672">
            <v>41640</v>
          </cell>
          <cell r="V2672">
            <v>0</v>
          </cell>
          <cell r="Y2672" t="e">
            <v>#N/A</v>
          </cell>
        </row>
        <row r="2673">
          <cell r="E2673">
            <v>0</v>
          </cell>
          <cell r="F2673" t="str">
            <v>d - Pendiente</v>
          </cell>
          <cell r="I2673" t="str">
            <v/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  <cell r="R2673">
            <v>0</v>
          </cell>
          <cell r="T2673">
            <v>0</v>
          </cell>
          <cell r="U2673">
            <v>41640</v>
          </cell>
          <cell r="V2673">
            <v>0</v>
          </cell>
          <cell r="Y2673" t="e">
            <v>#N/A</v>
          </cell>
        </row>
        <row r="2674">
          <cell r="E2674">
            <v>0</v>
          </cell>
          <cell r="F2674" t="str">
            <v>d - Pendiente</v>
          </cell>
          <cell r="I2674" t="str">
            <v/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T2674">
            <v>0</v>
          </cell>
          <cell r="U2674">
            <v>41640</v>
          </cell>
          <cell r="V2674">
            <v>0</v>
          </cell>
          <cell r="Y2674" t="e">
            <v>#N/A</v>
          </cell>
        </row>
        <row r="2675">
          <cell r="E2675">
            <v>0</v>
          </cell>
          <cell r="F2675" t="str">
            <v>d - Pendiente</v>
          </cell>
          <cell r="I2675" t="str">
            <v/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T2675">
            <v>0</v>
          </cell>
          <cell r="U2675">
            <v>41640</v>
          </cell>
          <cell r="V2675">
            <v>0</v>
          </cell>
          <cell r="Y2675" t="e">
            <v>#N/A</v>
          </cell>
        </row>
        <row r="2676">
          <cell r="E2676">
            <v>0</v>
          </cell>
          <cell r="F2676" t="str">
            <v>d - Pendiente</v>
          </cell>
          <cell r="I2676" t="str">
            <v/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T2676">
            <v>0</v>
          </cell>
          <cell r="U2676">
            <v>41640</v>
          </cell>
          <cell r="V2676">
            <v>0</v>
          </cell>
          <cell r="Y2676" t="e">
            <v>#N/A</v>
          </cell>
        </row>
        <row r="2677">
          <cell r="E2677">
            <v>0</v>
          </cell>
          <cell r="F2677" t="str">
            <v>d - Pendiente</v>
          </cell>
          <cell r="I2677" t="str">
            <v/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  <cell r="R2677">
            <v>0</v>
          </cell>
          <cell r="T2677">
            <v>0</v>
          </cell>
          <cell r="U2677">
            <v>41640</v>
          </cell>
          <cell r="V2677">
            <v>0</v>
          </cell>
          <cell r="Y2677" t="e">
            <v>#N/A</v>
          </cell>
        </row>
        <row r="2678">
          <cell r="E2678">
            <v>0</v>
          </cell>
          <cell r="F2678" t="str">
            <v>d - Pendiente</v>
          </cell>
          <cell r="I2678" t="str">
            <v/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  <cell r="R2678">
            <v>0</v>
          </cell>
          <cell r="T2678">
            <v>0</v>
          </cell>
          <cell r="U2678">
            <v>41640</v>
          </cell>
          <cell r="V2678">
            <v>0</v>
          </cell>
          <cell r="Y2678" t="e">
            <v>#N/A</v>
          </cell>
        </row>
        <row r="2679">
          <cell r="E2679">
            <v>0</v>
          </cell>
          <cell r="F2679" t="str">
            <v>d - Pendiente</v>
          </cell>
          <cell r="I2679" t="str">
            <v/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T2679">
            <v>0</v>
          </cell>
          <cell r="U2679">
            <v>41640</v>
          </cell>
          <cell r="V2679">
            <v>0</v>
          </cell>
          <cell r="Y2679" t="e">
            <v>#N/A</v>
          </cell>
        </row>
        <row r="2680">
          <cell r="E2680">
            <v>0</v>
          </cell>
          <cell r="F2680" t="str">
            <v>d - Pendiente</v>
          </cell>
          <cell r="I2680" t="str">
            <v/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  <cell r="R2680">
            <v>0</v>
          </cell>
          <cell r="T2680">
            <v>0</v>
          </cell>
          <cell r="U2680">
            <v>41640</v>
          </cell>
          <cell r="V2680">
            <v>0</v>
          </cell>
          <cell r="Y2680" t="e">
            <v>#N/A</v>
          </cell>
        </row>
        <row r="2681">
          <cell r="E2681">
            <v>0</v>
          </cell>
          <cell r="F2681" t="str">
            <v>d - Pendiente</v>
          </cell>
          <cell r="I2681" t="str">
            <v/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  <cell r="R2681">
            <v>0</v>
          </cell>
          <cell r="T2681">
            <v>0</v>
          </cell>
          <cell r="U2681">
            <v>41640</v>
          </cell>
          <cell r="V2681">
            <v>0</v>
          </cell>
          <cell r="Y2681" t="e">
            <v>#N/A</v>
          </cell>
        </row>
        <row r="2682">
          <cell r="E2682">
            <v>0</v>
          </cell>
          <cell r="F2682" t="str">
            <v>d - Pendiente</v>
          </cell>
          <cell r="I2682" t="str">
            <v/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T2682">
            <v>0</v>
          </cell>
          <cell r="U2682">
            <v>41640</v>
          </cell>
          <cell r="V2682">
            <v>0</v>
          </cell>
          <cell r="Y2682" t="e">
            <v>#N/A</v>
          </cell>
        </row>
        <row r="2683">
          <cell r="E2683">
            <v>0</v>
          </cell>
          <cell r="F2683" t="str">
            <v>d - Pendiente</v>
          </cell>
          <cell r="I2683" t="str">
            <v/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  <cell r="R2683">
            <v>0</v>
          </cell>
          <cell r="T2683">
            <v>0</v>
          </cell>
          <cell r="U2683">
            <v>41640</v>
          </cell>
          <cell r="V2683">
            <v>0</v>
          </cell>
          <cell r="Y2683" t="e">
            <v>#N/A</v>
          </cell>
        </row>
        <row r="2684">
          <cell r="E2684">
            <v>0</v>
          </cell>
          <cell r="F2684" t="str">
            <v>d - Pendiente</v>
          </cell>
          <cell r="I2684" t="str">
            <v/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T2684">
            <v>0</v>
          </cell>
          <cell r="U2684">
            <v>41640</v>
          </cell>
          <cell r="V2684">
            <v>0</v>
          </cell>
          <cell r="Y2684" t="e">
            <v>#N/A</v>
          </cell>
        </row>
        <row r="2685">
          <cell r="E2685">
            <v>0</v>
          </cell>
          <cell r="F2685" t="str">
            <v>d - Pendiente</v>
          </cell>
          <cell r="I2685" t="str">
            <v/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T2685">
            <v>0</v>
          </cell>
          <cell r="U2685">
            <v>41640</v>
          </cell>
          <cell r="V2685">
            <v>0</v>
          </cell>
          <cell r="Y2685" t="e">
            <v>#N/A</v>
          </cell>
        </row>
        <row r="2686">
          <cell r="E2686">
            <v>0</v>
          </cell>
          <cell r="F2686" t="str">
            <v>d - Pendiente</v>
          </cell>
          <cell r="I2686" t="str">
            <v/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  <cell r="R2686">
            <v>0</v>
          </cell>
          <cell r="T2686">
            <v>0</v>
          </cell>
          <cell r="U2686">
            <v>41640</v>
          </cell>
          <cell r="V2686">
            <v>0</v>
          </cell>
          <cell r="Y2686" t="e">
            <v>#N/A</v>
          </cell>
        </row>
        <row r="2687">
          <cell r="E2687">
            <v>0</v>
          </cell>
          <cell r="F2687" t="str">
            <v>d - Pendiente</v>
          </cell>
          <cell r="I2687" t="str">
            <v/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  <cell r="R2687">
            <v>0</v>
          </cell>
          <cell r="T2687">
            <v>0</v>
          </cell>
          <cell r="U2687">
            <v>41640</v>
          </cell>
          <cell r="V2687">
            <v>0</v>
          </cell>
          <cell r="Y2687" t="e">
            <v>#N/A</v>
          </cell>
        </row>
        <row r="2688">
          <cell r="E2688">
            <v>0</v>
          </cell>
          <cell r="F2688" t="str">
            <v>d - Pendiente</v>
          </cell>
          <cell r="I2688" t="str">
            <v/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  <cell r="R2688">
            <v>0</v>
          </cell>
          <cell r="T2688">
            <v>0</v>
          </cell>
          <cell r="U2688">
            <v>41640</v>
          </cell>
          <cell r="V2688">
            <v>0</v>
          </cell>
          <cell r="Y2688" t="e">
            <v>#N/A</v>
          </cell>
        </row>
        <row r="2689">
          <cell r="E2689">
            <v>0</v>
          </cell>
          <cell r="F2689" t="str">
            <v>d - Pendiente</v>
          </cell>
          <cell r="I2689" t="str">
            <v/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T2689">
            <v>0</v>
          </cell>
          <cell r="U2689">
            <v>41640</v>
          </cell>
          <cell r="V2689">
            <v>0</v>
          </cell>
          <cell r="Y2689" t="e">
            <v>#N/A</v>
          </cell>
        </row>
        <row r="2690">
          <cell r="E2690">
            <v>0</v>
          </cell>
          <cell r="F2690" t="str">
            <v>d - Pendiente</v>
          </cell>
          <cell r="I2690" t="str">
            <v/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  <cell r="R2690">
            <v>0</v>
          </cell>
          <cell r="T2690">
            <v>0</v>
          </cell>
          <cell r="U2690">
            <v>41640</v>
          </cell>
          <cell r="V2690">
            <v>0</v>
          </cell>
          <cell r="Y2690" t="e">
            <v>#N/A</v>
          </cell>
        </row>
        <row r="2691">
          <cell r="E2691">
            <v>0</v>
          </cell>
          <cell r="F2691" t="str">
            <v>d - Pendiente</v>
          </cell>
          <cell r="I2691" t="str">
            <v/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  <cell r="R2691">
            <v>0</v>
          </cell>
          <cell r="T2691">
            <v>0</v>
          </cell>
          <cell r="U2691">
            <v>41640</v>
          </cell>
          <cell r="V2691">
            <v>0</v>
          </cell>
          <cell r="Y2691" t="e">
            <v>#N/A</v>
          </cell>
        </row>
        <row r="2692">
          <cell r="E2692">
            <v>0</v>
          </cell>
          <cell r="F2692" t="str">
            <v>d - Pendiente</v>
          </cell>
          <cell r="I2692" t="str">
            <v/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T2692">
            <v>0</v>
          </cell>
          <cell r="U2692">
            <v>41640</v>
          </cell>
          <cell r="V2692">
            <v>0</v>
          </cell>
          <cell r="Y2692" t="e">
            <v>#N/A</v>
          </cell>
        </row>
        <row r="2693">
          <cell r="E2693">
            <v>0</v>
          </cell>
          <cell r="F2693" t="str">
            <v>d - Pendiente</v>
          </cell>
          <cell r="I2693" t="str">
            <v/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  <cell r="R2693">
            <v>0</v>
          </cell>
          <cell r="T2693">
            <v>0</v>
          </cell>
          <cell r="U2693">
            <v>41640</v>
          </cell>
          <cell r="V2693">
            <v>0</v>
          </cell>
          <cell r="Y2693" t="e">
            <v>#N/A</v>
          </cell>
        </row>
        <row r="2694">
          <cell r="E2694">
            <v>0</v>
          </cell>
          <cell r="F2694" t="str">
            <v>d - Pendiente</v>
          </cell>
          <cell r="I2694" t="str">
            <v/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T2694">
            <v>0</v>
          </cell>
          <cell r="U2694">
            <v>41640</v>
          </cell>
          <cell r="V2694">
            <v>0</v>
          </cell>
          <cell r="Y2694" t="e">
            <v>#N/A</v>
          </cell>
        </row>
        <row r="2695">
          <cell r="E2695">
            <v>0</v>
          </cell>
          <cell r="F2695" t="str">
            <v>d - Pendiente</v>
          </cell>
          <cell r="I2695" t="str">
            <v/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T2695">
            <v>0</v>
          </cell>
          <cell r="U2695">
            <v>41640</v>
          </cell>
          <cell r="V2695">
            <v>0</v>
          </cell>
          <cell r="Y2695" t="e">
            <v>#N/A</v>
          </cell>
        </row>
        <row r="2696">
          <cell r="E2696">
            <v>0</v>
          </cell>
          <cell r="F2696" t="str">
            <v>d - Pendiente</v>
          </cell>
          <cell r="I2696" t="str">
            <v/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T2696">
            <v>0</v>
          </cell>
          <cell r="U2696">
            <v>41640</v>
          </cell>
          <cell r="V2696">
            <v>0</v>
          </cell>
          <cell r="Y2696" t="e">
            <v>#N/A</v>
          </cell>
        </row>
        <row r="2697">
          <cell r="E2697">
            <v>0</v>
          </cell>
          <cell r="F2697" t="str">
            <v>d - Pendiente</v>
          </cell>
          <cell r="I2697" t="str">
            <v/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  <cell r="R2697">
            <v>0</v>
          </cell>
          <cell r="T2697">
            <v>0</v>
          </cell>
          <cell r="U2697">
            <v>41640</v>
          </cell>
          <cell r="V2697">
            <v>0</v>
          </cell>
          <cell r="Y2697" t="e">
            <v>#N/A</v>
          </cell>
        </row>
        <row r="2698">
          <cell r="E2698">
            <v>0</v>
          </cell>
          <cell r="F2698" t="str">
            <v>d - Pendiente</v>
          </cell>
          <cell r="I2698" t="str">
            <v/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  <cell r="R2698">
            <v>0</v>
          </cell>
          <cell r="T2698">
            <v>0</v>
          </cell>
          <cell r="U2698">
            <v>41640</v>
          </cell>
          <cell r="V2698">
            <v>0</v>
          </cell>
          <cell r="Y2698" t="e">
            <v>#N/A</v>
          </cell>
        </row>
        <row r="2699">
          <cell r="E2699">
            <v>0</v>
          </cell>
          <cell r="F2699" t="str">
            <v>d - Pendiente</v>
          </cell>
          <cell r="I2699" t="str">
            <v/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  <cell r="R2699">
            <v>0</v>
          </cell>
          <cell r="T2699">
            <v>0</v>
          </cell>
          <cell r="U2699">
            <v>41640</v>
          </cell>
          <cell r="V2699">
            <v>0</v>
          </cell>
          <cell r="Y2699" t="e">
            <v>#N/A</v>
          </cell>
        </row>
        <row r="2700">
          <cell r="E2700">
            <v>0</v>
          </cell>
          <cell r="F2700" t="str">
            <v>d - Pendiente</v>
          </cell>
          <cell r="I2700" t="str">
            <v/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  <cell r="R2700">
            <v>0</v>
          </cell>
          <cell r="T2700">
            <v>0</v>
          </cell>
          <cell r="U2700">
            <v>41640</v>
          </cell>
          <cell r="V2700">
            <v>0</v>
          </cell>
          <cell r="Y2700" t="e">
            <v>#N/A</v>
          </cell>
        </row>
        <row r="2701">
          <cell r="E2701">
            <v>0</v>
          </cell>
          <cell r="F2701" t="str">
            <v>d - Pendiente</v>
          </cell>
          <cell r="I2701" t="str">
            <v/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  <cell r="R2701">
            <v>0</v>
          </cell>
          <cell r="T2701">
            <v>0</v>
          </cell>
          <cell r="U2701">
            <v>41640</v>
          </cell>
          <cell r="V2701">
            <v>0</v>
          </cell>
          <cell r="Y2701" t="e">
            <v>#N/A</v>
          </cell>
        </row>
        <row r="2702">
          <cell r="E2702">
            <v>0</v>
          </cell>
          <cell r="F2702" t="str">
            <v>d - Pendiente</v>
          </cell>
          <cell r="I2702" t="str">
            <v/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T2702">
            <v>0</v>
          </cell>
          <cell r="U2702">
            <v>41640</v>
          </cell>
          <cell r="V2702">
            <v>0</v>
          </cell>
          <cell r="Y2702" t="e">
            <v>#N/A</v>
          </cell>
        </row>
        <row r="2703">
          <cell r="E2703">
            <v>0</v>
          </cell>
          <cell r="F2703" t="str">
            <v>d - Pendiente</v>
          </cell>
          <cell r="I2703" t="str">
            <v/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  <cell r="R2703">
            <v>0</v>
          </cell>
          <cell r="T2703">
            <v>0</v>
          </cell>
          <cell r="U2703">
            <v>41640</v>
          </cell>
          <cell r="V2703">
            <v>0</v>
          </cell>
          <cell r="Y2703" t="e">
            <v>#N/A</v>
          </cell>
        </row>
        <row r="2704">
          <cell r="E2704">
            <v>0</v>
          </cell>
          <cell r="F2704" t="str">
            <v>d - Pendiente</v>
          </cell>
          <cell r="I2704" t="str">
            <v/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  <cell r="R2704">
            <v>0</v>
          </cell>
          <cell r="T2704">
            <v>0</v>
          </cell>
          <cell r="U2704">
            <v>41640</v>
          </cell>
          <cell r="V2704">
            <v>0</v>
          </cell>
          <cell r="Y2704" t="e">
            <v>#N/A</v>
          </cell>
        </row>
        <row r="2705">
          <cell r="E2705">
            <v>0</v>
          </cell>
          <cell r="F2705" t="str">
            <v>d - Pendiente</v>
          </cell>
          <cell r="I2705" t="str">
            <v/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  <cell r="R2705">
            <v>0</v>
          </cell>
          <cell r="T2705">
            <v>0</v>
          </cell>
          <cell r="U2705">
            <v>41640</v>
          </cell>
          <cell r="V2705">
            <v>0</v>
          </cell>
          <cell r="Y2705" t="e">
            <v>#N/A</v>
          </cell>
        </row>
        <row r="2706">
          <cell r="E2706">
            <v>0</v>
          </cell>
          <cell r="F2706" t="str">
            <v>d - Pendiente</v>
          </cell>
          <cell r="I2706" t="str">
            <v/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  <cell r="R2706">
            <v>0</v>
          </cell>
          <cell r="T2706">
            <v>0</v>
          </cell>
          <cell r="U2706">
            <v>41640</v>
          </cell>
          <cell r="V2706">
            <v>0</v>
          </cell>
          <cell r="Y2706" t="e">
            <v>#N/A</v>
          </cell>
        </row>
        <row r="2707">
          <cell r="E2707">
            <v>0</v>
          </cell>
          <cell r="F2707" t="str">
            <v>d - Pendiente</v>
          </cell>
          <cell r="I2707" t="str">
            <v/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  <cell r="R2707">
            <v>0</v>
          </cell>
          <cell r="T2707">
            <v>0</v>
          </cell>
          <cell r="U2707">
            <v>41640</v>
          </cell>
          <cell r="V2707">
            <v>0</v>
          </cell>
          <cell r="Y2707" t="e">
            <v>#N/A</v>
          </cell>
        </row>
        <row r="2708">
          <cell r="E2708">
            <v>0</v>
          </cell>
          <cell r="F2708" t="str">
            <v>d - Pendiente</v>
          </cell>
          <cell r="I2708" t="str">
            <v/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  <cell r="R2708">
            <v>0</v>
          </cell>
          <cell r="T2708">
            <v>0</v>
          </cell>
          <cell r="U2708">
            <v>41640</v>
          </cell>
          <cell r="V2708">
            <v>0</v>
          </cell>
          <cell r="Y2708" t="e">
            <v>#N/A</v>
          </cell>
        </row>
        <row r="2709">
          <cell r="E2709">
            <v>0</v>
          </cell>
          <cell r="F2709" t="str">
            <v>d - Pendiente</v>
          </cell>
          <cell r="I2709" t="str">
            <v/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  <cell r="R2709">
            <v>0</v>
          </cell>
          <cell r="T2709">
            <v>0</v>
          </cell>
          <cell r="U2709">
            <v>41640</v>
          </cell>
          <cell r="V2709">
            <v>0</v>
          </cell>
          <cell r="Y2709" t="e">
            <v>#N/A</v>
          </cell>
        </row>
        <row r="2710">
          <cell r="E2710">
            <v>0</v>
          </cell>
          <cell r="F2710" t="str">
            <v>d - Pendiente</v>
          </cell>
          <cell r="I2710" t="str">
            <v/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  <cell r="R2710">
            <v>0</v>
          </cell>
          <cell r="T2710">
            <v>0</v>
          </cell>
          <cell r="U2710">
            <v>41640</v>
          </cell>
          <cell r="V2710">
            <v>0</v>
          </cell>
          <cell r="Y2710" t="e">
            <v>#N/A</v>
          </cell>
        </row>
        <row r="2711">
          <cell r="E2711">
            <v>0</v>
          </cell>
          <cell r="F2711" t="str">
            <v>d - Pendiente</v>
          </cell>
          <cell r="I2711" t="str">
            <v/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  <cell r="R2711">
            <v>0</v>
          </cell>
          <cell r="T2711">
            <v>0</v>
          </cell>
          <cell r="U2711">
            <v>41640</v>
          </cell>
          <cell r="V2711">
            <v>0</v>
          </cell>
          <cell r="Y2711" t="e">
            <v>#N/A</v>
          </cell>
        </row>
        <row r="2712">
          <cell r="E2712">
            <v>0</v>
          </cell>
          <cell r="F2712" t="str">
            <v>d - Pendiente</v>
          </cell>
          <cell r="I2712" t="str">
            <v/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  <cell r="R2712">
            <v>0</v>
          </cell>
          <cell r="T2712">
            <v>0</v>
          </cell>
          <cell r="U2712">
            <v>41640</v>
          </cell>
          <cell r="V2712">
            <v>0</v>
          </cell>
          <cell r="Y2712" t="e">
            <v>#N/A</v>
          </cell>
        </row>
        <row r="2713">
          <cell r="E2713">
            <v>0</v>
          </cell>
          <cell r="F2713" t="str">
            <v>d - Pendiente</v>
          </cell>
          <cell r="I2713" t="str">
            <v/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  <cell r="R2713">
            <v>0</v>
          </cell>
          <cell r="T2713">
            <v>0</v>
          </cell>
          <cell r="U2713">
            <v>41640</v>
          </cell>
          <cell r="V2713">
            <v>0</v>
          </cell>
          <cell r="Y2713" t="e">
            <v>#N/A</v>
          </cell>
        </row>
        <row r="2714">
          <cell r="E2714">
            <v>0</v>
          </cell>
          <cell r="F2714" t="str">
            <v>d - Pendiente</v>
          </cell>
          <cell r="I2714" t="str">
            <v/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  <cell r="R2714">
            <v>0</v>
          </cell>
          <cell r="T2714">
            <v>0</v>
          </cell>
          <cell r="U2714">
            <v>41640</v>
          </cell>
          <cell r="V2714">
            <v>0</v>
          </cell>
          <cell r="Y2714" t="e">
            <v>#N/A</v>
          </cell>
        </row>
        <row r="2715">
          <cell r="E2715">
            <v>0</v>
          </cell>
          <cell r="F2715" t="str">
            <v>d - Pendiente</v>
          </cell>
          <cell r="I2715" t="str">
            <v/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  <cell r="R2715">
            <v>0</v>
          </cell>
          <cell r="T2715">
            <v>0</v>
          </cell>
          <cell r="U2715">
            <v>41640</v>
          </cell>
          <cell r="V2715">
            <v>0</v>
          </cell>
          <cell r="Y2715" t="e">
            <v>#N/A</v>
          </cell>
        </row>
        <row r="2716">
          <cell r="E2716">
            <v>0</v>
          </cell>
          <cell r="F2716" t="str">
            <v>d - Pendiente</v>
          </cell>
          <cell r="I2716" t="str">
            <v/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  <cell r="R2716">
            <v>0</v>
          </cell>
          <cell r="T2716">
            <v>0</v>
          </cell>
          <cell r="U2716">
            <v>41640</v>
          </cell>
          <cell r="V2716">
            <v>0</v>
          </cell>
          <cell r="Y2716" t="e">
            <v>#N/A</v>
          </cell>
        </row>
        <row r="2717">
          <cell r="E2717">
            <v>0</v>
          </cell>
          <cell r="F2717" t="str">
            <v>d - Pendiente</v>
          </cell>
          <cell r="I2717" t="str">
            <v/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  <cell r="R2717">
            <v>0</v>
          </cell>
          <cell r="T2717">
            <v>0</v>
          </cell>
          <cell r="U2717">
            <v>41640</v>
          </cell>
          <cell r="V2717">
            <v>0</v>
          </cell>
          <cell r="Y2717" t="e">
            <v>#N/A</v>
          </cell>
        </row>
        <row r="2718">
          <cell r="E2718">
            <v>0</v>
          </cell>
          <cell r="F2718" t="str">
            <v>d - Pendiente</v>
          </cell>
          <cell r="I2718" t="str">
            <v/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T2718">
            <v>0</v>
          </cell>
          <cell r="U2718">
            <v>41640</v>
          </cell>
          <cell r="V2718">
            <v>0</v>
          </cell>
          <cell r="Y2718" t="e">
            <v>#N/A</v>
          </cell>
        </row>
        <row r="2719">
          <cell r="E2719">
            <v>0</v>
          </cell>
          <cell r="F2719" t="str">
            <v>d - Pendiente</v>
          </cell>
          <cell r="I2719" t="str">
            <v/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  <cell r="R2719">
            <v>0</v>
          </cell>
          <cell r="T2719">
            <v>0</v>
          </cell>
          <cell r="U2719">
            <v>41640</v>
          </cell>
          <cell r="V2719">
            <v>0</v>
          </cell>
          <cell r="Y2719" t="e">
            <v>#N/A</v>
          </cell>
        </row>
        <row r="2720">
          <cell r="E2720">
            <v>0</v>
          </cell>
          <cell r="F2720" t="str">
            <v>d - Pendiente</v>
          </cell>
          <cell r="I2720" t="str">
            <v/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  <cell r="R2720">
            <v>0</v>
          </cell>
          <cell r="T2720">
            <v>0</v>
          </cell>
          <cell r="U2720">
            <v>41640</v>
          </cell>
          <cell r="V2720">
            <v>0</v>
          </cell>
          <cell r="Y2720" t="e">
            <v>#N/A</v>
          </cell>
        </row>
        <row r="2721">
          <cell r="E2721">
            <v>0</v>
          </cell>
          <cell r="F2721" t="str">
            <v>d - Pendiente</v>
          </cell>
          <cell r="I2721" t="str">
            <v/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  <cell r="R2721">
            <v>0</v>
          </cell>
          <cell r="T2721">
            <v>0</v>
          </cell>
          <cell r="U2721">
            <v>41640</v>
          </cell>
          <cell r="V2721">
            <v>0</v>
          </cell>
          <cell r="Y2721" t="e">
            <v>#N/A</v>
          </cell>
        </row>
        <row r="2722">
          <cell r="E2722">
            <v>0</v>
          </cell>
          <cell r="F2722" t="str">
            <v>d - Pendiente</v>
          </cell>
          <cell r="I2722" t="str">
            <v/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  <cell r="R2722">
            <v>0</v>
          </cell>
          <cell r="T2722">
            <v>0</v>
          </cell>
          <cell r="U2722">
            <v>41640</v>
          </cell>
          <cell r="V2722">
            <v>0</v>
          </cell>
          <cell r="Y2722" t="e">
            <v>#N/A</v>
          </cell>
        </row>
        <row r="2723">
          <cell r="E2723">
            <v>0</v>
          </cell>
          <cell r="F2723" t="str">
            <v>d - Pendiente</v>
          </cell>
          <cell r="I2723" t="str">
            <v/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  <cell r="R2723">
            <v>0</v>
          </cell>
          <cell r="T2723">
            <v>0</v>
          </cell>
          <cell r="U2723">
            <v>41640</v>
          </cell>
          <cell r="V2723">
            <v>0</v>
          </cell>
          <cell r="Y2723" t="e">
            <v>#N/A</v>
          </cell>
        </row>
        <row r="2724">
          <cell r="E2724">
            <v>0</v>
          </cell>
          <cell r="F2724" t="str">
            <v>d - Pendiente</v>
          </cell>
          <cell r="I2724" t="str">
            <v/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  <cell r="R2724">
            <v>0</v>
          </cell>
          <cell r="T2724">
            <v>0</v>
          </cell>
          <cell r="U2724">
            <v>41640</v>
          </cell>
          <cell r="V2724">
            <v>0</v>
          </cell>
          <cell r="Y2724" t="e">
            <v>#N/A</v>
          </cell>
        </row>
        <row r="2725">
          <cell r="E2725">
            <v>0</v>
          </cell>
          <cell r="F2725" t="str">
            <v>d - Pendiente</v>
          </cell>
          <cell r="I2725" t="str">
            <v/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  <cell r="R2725">
            <v>0</v>
          </cell>
          <cell r="T2725">
            <v>0</v>
          </cell>
          <cell r="U2725">
            <v>41640</v>
          </cell>
          <cell r="V2725">
            <v>0</v>
          </cell>
          <cell r="Y2725" t="e">
            <v>#N/A</v>
          </cell>
        </row>
        <row r="2726">
          <cell r="E2726">
            <v>0</v>
          </cell>
          <cell r="F2726" t="str">
            <v>d - Pendiente</v>
          </cell>
          <cell r="I2726" t="str">
            <v/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  <cell r="R2726">
            <v>0</v>
          </cell>
          <cell r="T2726">
            <v>0</v>
          </cell>
          <cell r="U2726">
            <v>41640</v>
          </cell>
          <cell r="V2726">
            <v>0</v>
          </cell>
          <cell r="Y2726" t="e">
            <v>#N/A</v>
          </cell>
        </row>
        <row r="2727">
          <cell r="E2727">
            <v>0</v>
          </cell>
          <cell r="F2727" t="str">
            <v>d - Pendiente</v>
          </cell>
          <cell r="I2727" t="str">
            <v/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  <cell r="R2727">
            <v>0</v>
          </cell>
          <cell r="T2727">
            <v>0</v>
          </cell>
          <cell r="U2727">
            <v>41640</v>
          </cell>
          <cell r="V2727">
            <v>0</v>
          </cell>
          <cell r="Y2727" t="e">
            <v>#N/A</v>
          </cell>
        </row>
        <row r="2728">
          <cell r="E2728">
            <v>0</v>
          </cell>
          <cell r="F2728" t="str">
            <v>d - Pendiente</v>
          </cell>
          <cell r="I2728" t="str">
            <v/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  <cell r="R2728">
            <v>0</v>
          </cell>
          <cell r="T2728">
            <v>0</v>
          </cell>
          <cell r="U2728">
            <v>41640</v>
          </cell>
          <cell r="V2728">
            <v>0</v>
          </cell>
          <cell r="Y2728" t="e">
            <v>#N/A</v>
          </cell>
        </row>
        <row r="2729">
          <cell r="E2729">
            <v>0</v>
          </cell>
          <cell r="F2729" t="str">
            <v>d - Pendiente</v>
          </cell>
          <cell r="I2729" t="str">
            <v/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  <cell r="R2729">
            <v>0</v>
          </cell>
          <cell r="T2729">
            <v>0</v>
          </cell>
          <cell r="U2729">
            <v>41640</v>
          </cell>
          <cell r="V2729">
            <v>0</v>
          </cell>
          <cell r="Y2729" t="e">
            <v>#N/A</v>
          </cell>
        </row>
        <row r="2730">
          <cell r="E2730">
            <v>0</v>
          </cell>
          <cell r="F2730" t="str">
            <v>d - Pendiente</v>
          </cell>
          <cell r="I2730" t="str">
            <v/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  <cell r="R2730">
            <v>0</v>
          </cell>
          <cell r="T2730">
            <v>0</v>
          </cell>
          <cell r="U2730">
            <v>41640</v>
          </cell>
          <cell r="V2730">
            <v>0</v>
          </cell>
          <cell r="Y2730" t="e">
            <v>#N/A</v>
          </cell>
        </row>
        <row r="2731">
          <cell r="E2731">
            <v>0</v>
          </cell>
          <cell r="F2731" t="str">
            <v>d - Pendiente</v>
          </cell>
          <cell r="I2731" t="str">
            <v/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  <cell r="R2731">
            <v>0</v>
          </cell>
          <cell r="T2731">
            <v>0</v>
          </cell>
          <cell r="U2731">
            <v>41640</v>
          </cell>
          <cell r="V2731">
            <v>0</v>
          </cell>
          <cell r="Y2731" t="e">
            <v>#N/A</v>
          </cell>
        </row>
        <row r="2732">
          <cell r="E2732">
            <v>0</v>
          </cell>
          <cell r="F2732" t="str">
            <v>d - Pendiente</v>
          </cell>
          <cell r="I2732" t="str">
            <v/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  <cell r="R2732">
            <v>0</v>
          </cell>
          <cell r="T2732">
            <v>0</v>
          </cell>
          <cell r="U2732">
            <v>41640</v>
          </cell>
          <cell r="V2732">
            <v>0</v>
          </cell>
          <cell r="Y2732" t="e">
            <v>#N/A</v>
          </cell>
        </row>
        <row r="2733">
          <cell r="E2733">
            <v>0</v>
          </cell>
          <cell r="F2733" t="str">
            <v>d - Pendiente</v>
          </cell>
          <cell r="I2733" t="str">
            <v/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  <cell r="R2733">
            <v>0</v>
          </cell>
          <cell r="T2733">
            <v>0</v>
          </cell>
          <cell r="U2733">
            <v>41640</v>
          </cell>
          <cell r="V2733">
            <v>0</v>
          </cell>
          <cell r="Y2733" t="e">
            <v>#N/A</v>
          </cell>
        </row>
        <row r="2734">
          <cell r="E2734">
            <v>0</v>
          </cell>
          <cell r="F2734" t="str">
            <v>d - Pendiente</v>
          </cell>
          <cell r="I2734" t="str">
            <v/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  <cell r="R2734">
            <v>0</v>
          </cell>
          <cell r="T2734">
            <v>0</v>
          </cell>
          <cell r="U2734">
            <v>41640</v>
          </cell>
          <cell r="V2734">
            <v>0</v>
          </cell>
          <cell r="Y2734" t="e">
            <v>#N/A</v>
          </cell>
        </row>
        <row r="2735">
          <cell r="E2735">
            <v>0</v>
          </cell>
          <cell r="F2735" t="str">
            <v>d - Pendiente</v>
          </cell>
          <cell r="I2735" t="str">
            <v/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  <cell r="R2735">
            <v>0</v>
          </cell>
          <cell r="T2735">
            <v>0</v>
          </cell>
          <cell r="U2735">
            <v>41640</v>
          </cell>
          <cell r="V2735">
            <v>0</v>
          </cell>
          <cell r="Y2735" t="e">
            <v>#N/A</v>
          </cell>
        </row>
        <row r="2736">
          <cell r="E2736">
            <v>0</v>
          </cell>
          <cell r="F2736" t="str">
            <v>d - Pendiente</v>
          </cell>
          <cell r="I2736" t="str">
            <v/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  <cell r="R2736">
            <v>0</v>
          </cell>
          <cell r="T2736">
            <v>0</v>
          </cell>
          <cell r="U2736">
            <v>41640</v>
          </cell>
          <cell r="V2736">
            <v>0</v>
          </cell>
          <cell r="Y2736" t="e">
            <v>#N/A</v>
          </cell>
        </row>
        <row r="2737">
          <cell r="E2737">
            <v>0</v>
          </cell>
          <cell r="F2737" t="str">
            <v>d - Pendiente</v>
          </cell>
          <cell r="I2737" t="str">
            <v/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  <cell r="R2737">
            <v>0</v>
          </cell>
          <cell r="T2737">
            <v>0</v>
          </cell>
          <cell r="U2737">
            <v>41640</v>
          </cell>
          <cell r="V2737">
            <v>0</v>
          </cell>
          <cell r="Y2737" t="e">
            <v>#N/A</v>
          </cell>
        </row>
        <row r="2738">
          <cell r="E2738">
            <v>0</v>
          </cell>
          <cell r="F2738" t="str">
            <v>d - Pendiente</v>
          </cell>
          <cell r="I2738" t="str">
            <v/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  <cell r="R2738">
            <v>0</v>
          </cell>
          <cell r="T2738">
            <v>0</v>
          </cell>
          <cell r="U2738">
            <v>41640</v>
          </cell>
          <cell r="V2738">
            <v>0</v>
          </cell>
          <cell r="Y2738" t="e">
            <v>#N/A</v>
          </cell>
        </row>
        <row r="2739">
          <cell r="E2739">
            <v>0</v>
          </cell>
          <cell r="F2739" t="str">
            <v>d - Pendiente</v>
          </cell>
          <cell r="I2739" t="str">
            <v/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  <cell r="R2739">
            <v>0</v>
          </cell>
          <cell r="T2739">
            <v>0</v>
          </cell>
          <cell r="U2739">
            <v>41640</v>
          </cell>
          <cell r="V2739">
            <v>0</v>
          </cell>
          <cell r="Y2739" t="e">
            <v>#N/A</v>
          </cell>
        </row>
        <row r="2740">
          <cell r="E2740">
            <v>0</v>
          </cell>
          <cell r="F2740" t="str">
            <v>d - Pendiente</v>
          </cell>
          <cell r="I2740" t="str">
            <v/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  <cell r="R2740">
            <v>0</v>
          </cell>
          <cell r="T2740">
            <v>0</v>
          </cell>
          <cell r="U2740">
            <v>41640</v>
          </cell>
          <cell r="V2740">
            <v>0</v>
          </cell>
          <cell r="Y2740" t="e">
            <v>#N/A</v>
          </cell>
        </row>
        <row r="2741">
          <cell r="E2741">
            <v>0</v>
          </cell>
          <cell r="F2741" t="str">
            <v>d - Pendiente</v>
          </cell>
          <cell r="I2741" t="str">
            <v/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  <cell r="R2741">
            <v>0</v>
          </cell>
          <cell r="T2741">
            <v>0</v>
          </cell>
          <cell r="U2741">
            <v>41640</v>
          </cell>
          <cell r="V2741">
            <v>0</v>
          </cell>
          <cell r="Y2741" t="e">
            <v>#N/A</v>
          </cell>
        </row>
        <row r="2742">
          <cell r="E2742">
            <v>0</v>
          </cell>
          <cell r="F2742" t="str">
            <v>d - Pendiente</v>
          </cell>
          <cell r="I2742" t="str">
            <v/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  <cell r="R2742">
            <v>0</v>
          </cell>
          <cell r="T2742">
            <v>0</v>
          </cell>
          <cell r="U2742">
            <v>41640</v>
          </cell>
          <cell r="V2742">
            <v>0</v>
          </cell>
          <cell r="Y2742" t="e">
            <v>#N/A</v>
          </cell>
        </row>
        <row r="2743">
          <cell r="E2743">
            <v>0</v>
          </cell>
          <cell r="F2743" t="str">
            <v>d - Pendiente</v>
          </cell>
          <cell r="I2743" t="str">
            <v/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  <cell r="R2743">
            <v>0</v>
          </cell>
          <cell r="T2743">
            <v>0</v>
          </cell>
          <cell r="U2743">
            <v>41640</v>
          </cell>
          <cell r="V2743">
            <v>0</v>
          </cell>
          <cell r="Y2743" t="e">
            <v>#N/A</v>
          </cell>
        </row>
        <row r="2744">
          <cell r="E2744">
            <v>0</v>
          </cell>
          <cell r="F2744" t="str">
            <v>d - Pendiente</v>
          </cell>
          <cell r="I2744" t="str">
            <v/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  <cell r="R2744">
            <v>0</v>
          </cell>
          <cell r="T2744">
            <v>0</v>
          </cell>
          <cell r="U2744">
            <v>41640</v>
          </cell>
          <cell r="V2744">
            <v>0</v>
          </cell>
          <cell r="Y2744" t="e">
            <v>#N/A</v>
          </cell>
        </row>
        <row r="2745">
          <cell r="E2745">
            <v>0</v>
          </cell>
          <cell r="F2745" t="str">
            <v>d - Pendiente</v>
          </cell>
          <cell r="I2745" t="str">
            <v/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  <cell r="R2745">
            <v>0</v>
          </cell>
          <cell r="T2745">
            <v>0</v>
          </cell>
          <cell r="U2745">
            <v>41640</v>
          </cell>
          <cell r="V2745">
            <v>0</v>
          </cell>
          <cell r="Y2745" t="e">
            <v>#N/A</v>
          </cell>
        </row>
        <row r="2746">
          <cell r="E2746">
            <v>0</v>
          </cell>
          <cell r="F2746" t="str">
            <v>d - Pendiente</v>
          </cell>
          <cell r="I2746" t="str">
            <v/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  <cell r="R2746">
            <v>0</v>
          </cell>
          <cell r="T2746">
            <v>0</v>
          </cell>
          <cell r="U2746">
            <v>41640</v>
          </cell>
          <cell r="V2746">
            <v>0</v>
          </cell>
          <cell r="Y2746" t="e">
            <v>#N/A</v>
          </cell>
        </row>
        <row r="2747">
          <cell r="E2747">
            <v>0</v>
          </cell>
          <cell r="F2747" t="str">
            <v>d - Pendiente</v>
          </cell>
          <cell r="I2747" t="str">
            <v/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  <cell r="R2747">
            <v>0</v>
          </cell>
          <cell r="T2747">
            <v>0</v>
          </cell>
          <cell r="U2747">
            <v>41640</v>
          </cell>
          <cell r="V2747">
            <v>0</v>
          </cell>
          <cell r="Y2747" t="e">
            <v>#N/A</v>
          </cell>
        </row>
        <row r="2748">
          <cell r="E2748">
            <v>0</v>
          </cell>
          <cell r="F2748" t="str">
            <v>d - Pendiente</v>
          </cell>
          <cell r="I2748" t="str">
            <v/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  <cell r="R2748">
            <v>0</v>
          </cell>
          <cell r="T2748">
            <v>0</v>
          </cell>
          <cell r="U2748">
            <v>41640</v>
          </cell>
          <cell r="V2748">
            <v>0</v>
          </cell>
          <cell r="Y2748" t="e">
            <v>#N/A</v>
          </cell>
        </row>
        <row r="2749">
          <cell r="E2749">
            <v>0</v>
          </cell>
          <cell r="F2749" t="str">
            <v>d - Pendiente</v>
          </cell>
          <cell r="I2749" t="str">
            <v/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  <cell r="R2749">
            <v>0</v>
          </cell>
          <cell r="T2749">
            <v>0</v>
          </cell>
          <cell r="U2749">
            <v>41640</v>
          </cell>
          <cell r="V2749">
            <v>0</v>
          </cell>
          <cell r="Y2749" t="e">
            <v>#N/A</v>
          </cell>
        </row>
        <row r="2750">
          <cell r="E2750">
            <v>0</v>
          </cell>
          <cell r="F2750" t="str">
            <v>d - Pendiente</v>
          </cell>
          <cell r="I2750" t="str">
            <v/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  <cell r="R2750">
            <v>0</v>
          </cell>
          <cell r="T2750">
            <v>0</v>
          </cell>
          <cell r="U2750">
            <v>41640</v>
          </cell>
          <cell r="V2750">
            <v>0</v>
          </cell>
          <cell r="Y2750" t="e">
            <v>#N/A</v>
          </cell>
        </row>
        <row r="2751">
          <cell r="E2751">
            <v>0</v>
          </cell>
          <cell r="F2751" t="str">
            <v>d - Pendiente</v>
          </cell>
          <cell r="I2751" t="str">
            <v/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  <cell r="R2751">
            <v>0</v>
          </cell>
          <cell r="T2751">
            <v>0</v>
          </cell>
          <cell r="U2751">
            <v>41640</v>
          </cell>
          <cell r="V2751">
            <v>0</v>
          </cell>
          <cell r="Y2751" t="e">
            <v>#N/A</v>
          </cell>
        </row>
        <row r="2752">
          <cell r="E2752">
            <v>0</v>
          </cell>
          <cell r="F2752" t="str">
            <v>d - Pendiente</v>
          </cell>
          <cell r="I2752" t="str">
            <v/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  <cell r="R2752">
            <v>0</v>
          </cell>
          <cell r="T2752">
            <v>0</v>
          </cell>
          <cell r="U2752">
            <v>41640</v>
          </cell>
          <cell r="V2752">
            <v>0</v>
          </cell>
          <cell r="Y2752" t="e">
            <v>#N/A</v>
          </cell>
        </row>
        <row r="2753">
          <cell r="E2753">
            <v>0</v>
          </cell>
          <cell r="F2753" t="str">
            <v>d - Pendiente</v>
          </cell>
          <cell r="I2753" t="str">
            <v/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  <cell r="R2753">
            <v>0</v>
          </cell>
          <cell r="T2753">
            <v>0</v>
          </cell>
          <cell r="U2753">
            <v>41640</v>
          </cell>
          <cell r="V2753">
            <v>0</v>
          </cell>
          <cell r="Y2753" t="e">
            <v>#N/A</v>
          </cell>
        </row>
        <row r="2754">
          <cell r="E2754">
            <v>0</v>
          </cell>
          <cell r="F2754" t="str">
            <v>d - Pendiente</v>
          </cell>
          <cell r="I2754" t="str">
            <v/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  <cell r="R2754">
            <v>0</v>
          </cell>
          <cell r="T2754">
            <v>0</v>
          </cell>
          <cell r="U2754">
            <v>41640</v>
          </cell>
          <cell r="V2754">
            <v>0</v>
          </cell>
          <cell r="Y2754" t="e">
            <v>#N/A</v>
          </cell>
        </row>
        <row r="2755">
          <cell r="E2755">
            <v>0</v>
          </cell>
          <cell r="F2755" t="str">
            <v>d - Pendiente</v>
          </cell>
          <cell r="I2755" t="str">
            <v/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  <cell r="R2755">
            <v>0</v>
          </cell>
          <cell r="T2755">
            <v>0</v>
          </cell>
          <cell r="U2755">
            <v>41640</v>
          </cell>
          <cell r="V2755">
            <v>0</v>
          </cell>
          <cell r="Y2755" t="e">
            <v>#N/A</v>
          </cell>
        </row>
        <row r="2756">
          <cell r="E2756">
            <v>0</v>
          </cell>
          <cell r="F2756" t="str">
            <v>d - Pendiente</v>
          </cell>
          <cell r="I2756" t="str">
            <v/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  <cell r="R2756">
            <v>0</v>
          </cell>
          <cell r="T2756">
            <v>0</v>
          </cell>
          <cell r="U2756">
            <v>41640</v>
          </cell>
          <cell r="V2756">
            <v>0</v>
          </cell>
          <cell r="Y2756" t="e">
            <v>#N/A</v>
          </cell>
        </row>
        <row r="2757">
          <cell r="E2757">
            <v>0</v>
          </cell>
          <cell r="F2757" t="str">
            <v>d - Pendiente</v>
          </cell>
          <cell r="I2757" t="str">
            <v/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  <cell r="R2757">
            <v>0</v>
          </cell>
          <cell r="T2757">
            <v>0</v>
          </cell>
          <cell r="U2757">
            <v>41640</v>
          </cell>
          <cell r="V2757">
            <v>0</v>
          </cell>
          <cell r="Y2757" t="e">
            <v>#N/A</v>
          </cell>
        </row>
        <row r="2758">
          <cell r="E2758">
            <v>0</v>
          </cell>
          <cell r="F2758" t="str">
            <v>d - Pendiente</v>
          </cell>
          <cell r="I2758" t="str">
            <v/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  <cell r="R2758">
            <v>0</v>
          </cell>
          <cell r="T2758">
            <v>0</v>
          </cell>
          <cell r="U2758">
            <v>41640</v>
          </cell>
          <cell r="V2758">
            <v>0</v>
          </cell>
          <cell r="Y2758" t="e">
            <v>#N/A</v>
          </cell>
        </row>
        <row r="2759">
          <cell r="E2759">
            <v>0</v>
          </cell>
          <cell r="F2759" t="str">
            <v>d - Pendiente</v>
          </cell>
          <cell r="I2759" t="str">
            <v/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  <cell r="R2759">
            <v>0</v>
          </cell>
          <cell r="T2759">
            <v>0</v>
          </cell>
          <cell r="U2759">
            <v>41640</v>
          </cell>
          <cell r="V2759">
            <v>0</v>
          </cell>
          <cell r="Y2759" t="e">
            <v>#N/A</v>
          </cell>
        </row>
        <row r="2760">
          <cell r="E2760">
            <v>0</v>
          </cell>
          <cell r="F2760" t="str">
            <v>d - Pendiente</v>
          </cell>
          <cell r="I2760" t="str">
            <v/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  <cell r="R2760">
            <v>0</v>
          </cell>
          <cell r="T2760">
            <v>0</v>
          </cell>
          <cell r="U2760">
            <v>41640</v>
          </cell>
          <cell r="V2760">
            <v>0</v>
          </cell>
          <cell r="Y2760" t="e">
            <v>#N/A</v>
          </cell>
        </row>
        <row r="2761">
          <cell r="E2761">
            <v>0</v>
          </cell>
          <cell r="F2761" t="str">
            <v>d - Pendiente</v>
          </cell>
          <cell r="I2761" t="str">
            <v/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T2761">
            <v>0</v>
          </cell>
          <cell r="U2761">
            <v>41640</v>
          </cell>
          <cell r="V2761">
            <v>0</v>
          </cell>
          <cell r="Y2761" t="e">
            <v>#N/A</v>
          </cell>
        </row>
        <row r="2762">
          <cell r="E2762">
            <v>0</v>
          </cell>
          <cell r="F2762" t="str">
            <v>d - Pendiente</v>
          </cell>
          <cell r="I2762" t="str">
            <v/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T2762">
            <v>0</v>
          </cell>
          <cell r="U2762">
            <v>41640</v>
          </cell>
          <cell r="V2762">
            <v>0</v>
          </cell>
          <cell r="Y2762" t="e">
            <v>#N/A</v>
          </cell>
        </row>
        <row r="2763">
          <cell r="E2763">
            <v>0</v>
          </cell>
          <cell r="F2763" t="str">
            <v>d - Pendiente</v>
          </cell>
          <cell r="I2763" t="str">
            <v/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  <cell r="R2763">
            <v>0</v>
          </cell>
          <cell r="T2763">
            <v>0</v>
          </cell>
          <cell r="U2763">
            <v>41640</v>
          </cell>
          <cell r="V2763">
            <v>0</v>
          </cell>
          <cell r="Y2763" t="e">
            <v>#N/A</v>
          </cell>
        </row>
        <row r="2764">
          <cell r="E2764">
            <v>0</v>
          </cell>
          <cell r="F2764" t="str">
            <v>d - Pendiente</v>
          </cell>
          <cell r="I2764" t="str">
            <v/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T2764">
            <v>0</v>
          </cell>
          <cell r="U2764">
            <v>41640</v>
          </cell>
          <cell r="V2764">
            <v>0</v>
          </cell>
          <cell r="Y2764" t="e">
            <v>#N/A</v>
          </cell>
        </row>
        <row r="2765">
          <cell r="E2765">
            <v>0</v>
          </cell>
          <cell r="F2765" t="str">
            <v>d - Pendiente</v>
          </cell>
          <cell r="I2765" t="str">
            <v/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T2765">
            <v>0</v>
          </cell>
          <cell r="U2765">
            <v>41640</v>
          </cell>
          <cell r="V2765">
            <v>0</v>
          </cell>
          <cell r="Y2765" t="e">
            <v>#N/A</v>
          </cell>
        </row>
        <row r="2766">
          <cell r="E2766">
            <v>0</v>
          </cell>
          <cell r="F2766" t="str">
            <v>d - Pendiente</v>
          </cell>
          <cell r="I2766" t="str">
            <v/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T2766">
            <v>0</v>
          </cell>
          <cell r="U2766">
            <v>41640</v>
          </cell>
          <cell r="V2766">
            <v>0</v>
          </cell>
          <cell r="Y2766" t="e">
            <v>#N/A</v>
          </cell>
        </row>
        <row r="2767">
          <cell r="E2767">
            <v>0</v>
          </cell>
          <cell r="F2767" t="str">
            <v>d - Pendiente</v>
          </cell>
          <cell r="I2767" t="str">
            <v/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T2767">
            <v>0</v>
          </cell>
          <cell r="U2767">
            <v>41640</v>
          </cell>
          <cell r="V2767">
            <v>0</v>
          </cell>
          <cell r="Y2767" t="e">
            <v>#N/A</v>
          </cell>
        </row>
        <row r="2768">
          <cell r="E2768">
            <v>0</v>
          </cell>
          <cell r="F2768" t="str">
            <v>d - Pendiente</v>
          </cell>
          <cell r="I2768" t="str">
            <v/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  <cell r="R2768">
            <v>0</v>
          </cell>
          <cell r="T2768">
            <v>0</v>
          </cell>
          <cell r="U2768">
            <v>41640</v>
          </cell>
          <cell r="V2768">
            <v>0</v>
          </cell>
          <cell r="Y2768" t="e">
            <v>#N/A</v>
          </cell>
        </row>
        <row r="2769">
          <cell r="E2769">
            <v>0</v>
          </cell>
          <cell r="F2769" t="str">
            <v>d - Pendiente</v>
          </cell>
          <cell r="I2769" t="str">
            <v/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T2769">
            <v>0</v>
          </cell>
          <cell r="U2769">
            <v>41640</v>
          </cell>
          <cell r="V2769">
            <v>0</v>
          </cell>
          <cell r="Y2769" t="e">
            <v>#N/A</v>
          </cell>
        </row>
        <row r="2770">
          <cell r="E2770">
            <v>0</v>
          </cell>
          <cell r="F2770" t="str">
            <v>d - Pendiente</v>
          </cell>
          <cell r="I2770" t="str">
            <v/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T2770">
            <v>0</v>
          </cell>
          <cell r="U2770">
            <v>41640</v>
          </cell>
          <cell r="V2770">
            <v>0</v>
          </cell>
          <cell r="Y2770" t="e">
            <v>#N/A</v>
          </cell>
        </row>
        <row r="2771">
          <cell r="E2771">
            <v>0</v>
          </cell>
          <cell r="F2771" t="str">
            <v>d - Pendiente</v>
          </cell>
          <cell r="I2771" t="str">
            <v/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T2771">
            <v>0</v>
          </cell>
          <cell r="U2771">
            <v>41640</v>
          </cell>
          <cell r="V2771">
            <v>0</v>
          </cell>
          <cell r="Y2771" t="e">
            <v>#N/A</v>
          </cell>
        </row>
        <row r="2772">
          <cell r="E2772">
            <v>0</v>
          </cell>
          <cell r="F2772" t="str">
            <v>d - Pendiente</v>
          </cell>
          <cell r="I2772" t="str">
            <v/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  <cell r="R2772">
            <v>0</v>
          </cell>
          <cell r="T2772">
            <v>0</v>
          </cell>
          <cell r="U2772">
            <v>41640</v>
          </cell>
          <cell r="V2772">
            <v>0</v>
          </cell>
          <cell r="Y2772" t="e">
            <v>#N/A</v>
          </cell>
        </row>
        <row r="2773">
          <cell r="E2773">
            <v>0</v>
          </cell>
          <cell r="F2773" t="str">
            <v>d - Pendiente</v>
          </cell>
          <cell r="I2773" t="str">
            <v/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T2773">
            <v>0</v>
          </cell>
          <cell r="U2773">
            <v>41640</v>
          </cell>
          <cell r="V2773">
            <v>0</v>
          </cell>
          <cell r="Y2773" t="e">
            <v>#N/A</v>
          </cell>
        </row>
        <row r="2774">
          <cell r="E2774">
            <v>0</v>
          </cell>
          <cell r="F2774" t="str">
            <v>d - Pendiente</v>
          </cell>
          <cell r="I2774" t="str">
            <v/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T2774">
            <v>0</v>
          </cell>
          <cell r="U2774">
            <v>41640</v>
          </cell>
          <cell r="V2774">
            <v>0</v>
          </cell>
          <cell r="Y2774" t="e">
            <v>#N/A</v>
          </cell>
        </row>
        <row r="2775">
          <cell r="E2775">
            <v>0</v>
          </cell>
          <cell r="F2775" t="str">
            <v>d - Pendiente</v>
          </cell>
          <cell r="I2775" t="str">
            <v/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T2775">
            <v>0</v>
          </cell>
          <cell r="U2775">
            <v>41640</v>
          </cell>
          <cell r="V2775">
            <v>0</v>
          </cell>
          <cell r="Y2775" t="e">
            <v>#N/A</v>
          </cell>
        </row>
        <row r="2776">
          <cell r="E2776">
            <v>0</v>
          </cell>
          <cell r="F2776" t="str">
            <v>d - Pendiente</v>
          </cell>
          <cell r="I2776" t="str">
            <v/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T2776">
            <v>0</v>
          </cell>
          <cell r="U2776">
            <v>41640</v>
          </cell>
          <cell r="V2776">
            <v>0</v>
          </cell>
          <cell r="Y2776" t="e">
            <v>#N/A</v>
          </cell>
        </row>
        <row r="2777">
          <cell r="E2777">
            <v>0</v>
          </cell>
          <cell r="F2777" t="str">
            <v>d - Pendiente</v>
          </cell>
          <cell r="I2777" t="str">
            <v/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T2777">
            <v>0</v>
          </cell>
          <cell r="U2777">
            <v>41640</v>
          </cell>
          <cell r="V2777">
            <v>0</v>
          </cell>
          <cell r="Y2777" t="e">
            <v>#N/A</v>
          </cell>
        </row>
        <row r="2778">
          <cell r="E2778">
            <v>0</v>
          </cell>
          <cell r="F2778" t="str">
            <v>d - Pendiente</v>
          </cell>
          <cell r="I2778" t="str">
            <v/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  <cell r="R2778">
            <v>0</v>
          </cell>
          <cell r="T2778">
            <v>0</v>
          </cell>
          <cell r="U2778">
            <v>41640</v>
          </cell>
          <cell r="V2778">
            <v>0</v>
          </cell>
          <cell r="Y2778" t="e">
            <v>#N/A</v>
          </cell>
        </row>
        <row r="2779">
          <cell r="E2779">
            <v>0</v>
          </cell>
          <cell r="F2779" t="str">
            <v>d - Pendiente</v>
          </cell>
          <cell r="I2779" t="str">
            <v/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T2779">
            <v>0</v>
          </cell>
          <cell r="U2779">
            <v>41640</v>
          </cell>
          <cell r="V2779">
            <v>0</v>
          </cell>
          <cell r="Y2779" t="e">
            <v>#N/A</v>
          </cell>
        </row>
        <row r="2780">
          <cell r="E2780">
            <v>0</v>
          </cell>
          <cell r="F2780" t="str">
            <v>d - Pendiente</v>
          </cell>
          <cell r="I2780" t="str">
            <v/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  <cell r="R2780">
            <v>0</v>
          </cell>
          <cell r="T2780">
            <v>0</v>
          </cell>
          <cell r="U2780">
            <v>41640</v>
          </cell>
          <cell r="V2780">
            <v>0</v>
          </cell>
          <cell r="Y2780" t="e">
            <v>#N/A</v>
          </cell>
        </row>
        <row r="2781">
          <cell r="E2781">
            <v>0</v>
          </cell>
          <cell r="F2781" t="str">
            <v>d - Pendiente</v>
          </cell>
          <cell r="I2781" t="str">
            <v/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  <cell r="R2781">
            <v>0</v>
          </cell>
          <cell r="T2781">
            <v>0</v>
          </cell>
          <cell r="U2781">
            <v>41640</v>
          </cell>
          <cell r="V2781">
            <v>0</v>
          </cell>
          <cell r="Y2781" t="e">
            <v>#N/A</v>
          </cell>
        </row>
        <row r="2782">
          <cell r="E2782">
            <v>0</v>
          </cell>
          <cell r="F2782" t="str">
            <v>d - Pendiente</v>
          </cell>
          <cell r="I2782" t="str">
            <v/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T2782">
            <v>0</v>
          </cell>
          <cell r="U2782">
            <v>41640</v>
          </cell>
          <cell r="V2782">
            <v>0</v>
          </cell>
          <cell r="Y2782" t="e">
            <v>#N/A</v>
          </cell>
        </row>
        <row r="2783">
          <cell r="E2783">
            <v>0</v>
          </cell>
          <cell r="F2783" t="str">
            <v>d - Pendiente</v>
          </cell>
          <cell r="I2783" t="str">
            <v/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0</v>
          </cell>
          <cell r="T2783">
            <v>0</v>
          </cell>
          <cell r="U2783">
            <v>41640</v>
          </cell>
          <cell r="V2783">
            <v>0</v>
          </cell>
          <cell r="Y2783" t="e">
            <v>#N/A</v>
          </cell>
        </row>
        <row r="2784">
          <cell r="E2784">
            <v>0</v>
          </cell>
          <cell r="F2784" t="str">
            <v>d - Pendiente</v>
          </cell>
          <cell r="I2784" t="str">
            <v/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T2784">
            <v>0</v>
          </cell>
          <cell r="U2784">
            <v>41640</v>
          </cell>
          <cell r="V2784">
            <v>0</v>
          </cell>
          <cell r="Y2784" t="e">
            <v>#N/A</v>
          </cell>
        </row>
        <row r="2785">
          <cell r="E2785">
            <v>0</v>
          </cell>
          <cell r="F2785" t="str">
            <v>d - Pendiente</v>
          </cell>
          <cell r="I2785" t="str">
            <v/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T2785">
            <v>0</v>
          </cell>
          <cell r="U2785">
            <v>41640</v>
          </cell>
          <cell r="V2785">
            <v>0</v>
          </cell>
          <cell r="Y2785" t="e">
            <v>#N/A</v>
          </cell>
        </row>
        <row r="2786">
          <cell r="E2786">
            <v>0</v>
          </cell>
          <cell r="F2786" t="str">
            <v>d - Pendiente</v>
          </cell>
          <cell r="I2786" t="str">
            <v/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  <cell r="R2786">
            <v>0</v>
          </cell>
          <cell r="T2786">
            <v>0</v>
          </cell>
          <cell r="U2786">
            <v>41640</v>
          </cell>
          <cell r="V2786">
            <v>0</v>
          </cell>
          <cell r="Y2786" t="e">
            <v>#N/A</v>
          </cell>
        </row>
        <row r="2787">
          <cell r="E2787">
            <v>0</v>
          </cell>
          <cell r="F2787" t="str">
            <v>d - Pendiente</v>
          </cell>
          <cell r="I2787" t="str">
            <v/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T2787">
            <v>0</v>
          </cell>
          <cell r="U2787">
            <v>41640</v>
          </cell>
          <cell r="V2787">
            <v>0</v>
          </cell>
          <cell r="Y2787" t="e">
            <v>#N/A</v>
          </cell>
        </row>
        <row r="2788">
          <cell r="E2788">
            <v>0</v>
          </cell>
          <cell r="F2788" t="str">
            <v>d - Pendiente</v>
          </cell>
          <cell r="I2788" t="str">
            <v/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T2788">
            <v>0</v>
          </cell>
          <cell r="U2788">
            <v>41640</v>
          </cell>
          <cell r="V2788">
            <v>0</v>
          </cell>
          <cell r="Y2788" t="e">
            <v>#N/A</v>
          </cell>
        </row>
        <row r="2789">
          <cell r="E2789">
            <v>0</v>
          </cell>
          <cell r="F2789" t="str">
            <v>d - Pendiente</v>
          </cell>
          <cell r="I2789" t="str">
            <v/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  <cell r="R2789">
            <v>0</v>
          </cell>
          <cell r="T2789">
            <v>0</v>
          </cell>
          <cell r="U2789">
            <v>41640</v>
          </cell>
          <cell r="V2789">
            <v>0</v>
          </cell>
          <cell r="Y2789" t="e">
            <v>#N/A</v>
          </cell>
        </row>
        <row r="2790">
          <cell r="E2790">
            <v>0</v>
          </cell>
          <cell r="F2790" t="str">
            <v>d - Pendiente</v>
          </cell>
          <cell r="I2790" t="str">
            <v/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T2790">
            <v>0</v>
          </cell>
          <cell r="U2790">
            <v>41640</v>
          </cell>
          <cell r="V2790">
            <v>0</v>
          </cell>
          <cell r="Y2790" t="e">
            <v>#N/A</v>
          </cell>
        </row>
        <row r="2791">
          <cell r="E2791">
            <v>0</v>
          </cell>
          <cell r="F2791" t="str">
            <v>d - Pendiente</v>
          </cell>
          <cell r="I2791" t="str">
            <v/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T2791">
            <v>0</v>
          </cell>
          <cell r="U2791">
            <v>41640</v>
          </cell>
          <cell r="V2791">
            <v>0</v>
          </cell>
          <cell r="Y2791" t="e">
            <v>#N/A</v>
          </cell>
        </row>
        <row r="2792">
          <cell r="E2792">
            <v>0</v>
          </cell>
          <cell r="F2792" t="str">
            <v>d - Pendiente</v>
          </cell>
          <cell r="I2792" t="str">
            <v/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T2792">
            <v>0</v>
          </cell>
          <cell r="U2792">
            <v>41640</v>
          </cell>
          <cell r="V2792">
            <v>0</v>
          </cell>
          <cell r="Y2792" t="e">
            <v>#N/A</v>
          </cell>
        </row>
        <row r="2793">
          <cell r="E2793">
            <v>0</v>
          </cell>
          <cell r="F2793" t="str">
            <v>d - Pendiente</v>
          </cell>
          <cell r="I2793" t="str">
            <v/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  <cell r="R2793">
            <v>0</v>
          </cell>
          <cell r="T2793">
            <v>0</v>
          </cell>
          <cell r="U2793">
            <v>41640</v>
          </cell>
          <cell r="V2793">
            <v>0</v>
          </cell>
          <cell r="Y2793" t="e">
            <v>#N/A</v>
          </cell>
        </row>
        <row r="2794">
          <cell r="E2794">
            <v>0</v>
          </cell>
          <cell r="F2794" t="str">
            <v>d - Pendiente</v>
          </cell>
          <cell r="I2794" t="str">
            <v/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  <cell r="R2794">
            <v>0</v>
          </cell>
          <cell r="T2794">
            <v>0</v>
          </cell>
          <cell r="U2794">
            <v>41640</v>
          </cell>
          <cell r="V2794">
            <v>0</v>
          </cell>
          <cell r="Y2794" t="e">
            <v>#N/A</v>
          </cell>
        </row>
        <row r="2795">
          <cell r="E2795">
            <v>0</v>
          </cell>
          <cell r="F2795" t="str">
            <v>d - Pendiente</v>
          </cell>
          <cell r="I2795" t="str">
            <v/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T2795">
            <v>0</v>
          </cell>
          <cell r="U2795">
            <v>41640</v>
          </cell>
          <cell r="V2795">
            <v>0</v>
          </cell>
          <cell r="Y2795" t="e">
            <v>#N/A</v>
          </cell>
        </row>
        <row r="2796">
          <cell r="E2796">
            <v>0</v>
          </cell>
          <cell r="F2796" t="str">
            <v>d - Pendiente</v>
          </cell>
          <cell r="I2796" t="str">
            <v/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  <cell r="R2796">
            <v>0</v>
          </cell>
          <cell r="T2796">
            <v>0</v>
          </cell>
          <cell r="U2796">
            <v>41640</v>
          </cell>
          <cell r="V2796">
            <v>0</v>
          </cell>
          <cell r="Y2796" t="e">
            <v>#N/A</v>
          </cell>
        </row>
        <row r="2797">
          <cell r="E2797">
            <v>0</v>
          </cell>
          <cell r="F2797" t="str">
            <v>d - Pendiente</v>
          </cell>
          <cell r="I2797" t="str">
            <v/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  <cell r="R2797">
            <v>0</v>
          </cell>
          <cell r="T2797">
            <v>0</v>
          </cell>
          <cell r="U2797">
            <v>41640</v>
          </cell>
          <cell r="V2797">
            <v>0</v>
          </cell>
          <cell r="Y2797" t="e">
            <v>#N/A</v>
          </cell>
        </row>
        <row r="2798">
          <cell r="E2798">
            <v>0</v>
          </cell>
          <cell r="F2798" t="str">
            <v>d - Pendiente</v>
          </cell>
          <cell r="I2798" t="str">
            <v/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T2798">
            <v>0</v>
          </cell>
          <cell r="U2798">
            <v>41640</v>
          </cell>
          <cell r="V2798">
            <v>0</v>
          </cell>
          <cell r="Y2798" t="e">
            <v>#N/A</v>
          </cell>
        </row>
        <row r="2799">
          <cell r="E2799">
            <v>0</v>
          </cell>
          <cell r="F2799" t="str">
            <v>d - Pendiente</v>
          </cell>
          <cell r="I2799" t="str">
            <v/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T2799">
            <v>0</v>
          </cell>
          <cell r="U2799">
            <v>41640</v>
          </cell>
          <cell r="V2799">
            <v>0</v>
          </cell>
          <cell r="Y2799" t="e">
            <v>#N/A</v>
          </cell>
        </row>
        <row r="2800">
          <cell r="E2800">
            <v>0</v>
          </cell>
          <cell r="F2800" t="str">
            <v>d - Pendiente</v>
          </cell>
          <cell r="I2800" t="str">
            <v/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T2800">
            <v>0</v>
          </cell>
          <cell r="U2800">
            <v>41640</v>
          </cell>
          <cell r="V2800">
            <v>0</v>
          </cell>
          <cell r="Y2800" t="e">
            <v>#N/A</v>
          </cell>
        </row>
        <row r="2801">
          <cell r="E2801">
            <v>0</v>
          </cell>
          <cell r="F2801" t="str">
            <v>d - Pendiente</v>
          </cell>
          <cell r="I2801" t="str">
            <v/>
          </cell>
          <cell r="J2801">
            <v>0</v>
          </cell>
          <cell r="K2801">
            <v>0</v>
          </cell>
          <cell r="L2801">
            <v>0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>
            <v>0</v>
          </cell>
          <cell r="R2801">
            <v>0</v>
          </cell>
          <cell r="T2801">
            <v>0</v>
          </cell>
          <cell r="U2801">
            <v>41640</v>
          </cell>
          <cell r="V2801">
            <v>0</v>
          </cell>
          <cell r="Y2801" t="e">
            <v>#N/A</v>
          </cell>
        </row>
        <row r="2802">
          <cell r="E2802">
            <v>0</v>
          </cell>
          <cell r="F2802" t="str">
            <v>d - Pendiente</v>
          </cell>
          <cell r="I2802" t="str">
            <v/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T2802">
            <v>0</v>
          </cell>
          <cell r="U2802">
            <v>41640</v>
          </cell>
          <cell r="V2802">
            <v>0</v>
          </cell>
          <cell r="Y2802" t="e">
            <v>#N/A</v>
          </cell>
        </row>
        <row r="2803">
          <cell r="E2803">
            <v>0</v>
          </cell>
          <cell r="F2803" t="str">
            <v>d - Pendiente</v>
          </cell>
          <cell r="I2803" t="str">
            <v/>
          </cell>
          <cell r="J2803">
            <v>0</v>
          </cell>
          <cell r="K2803">
            <v>0</v>
          </cell>
          <cell r="L2803">
            <v>0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>
            <v>0</v>
          </cell>
          <cell r="R2803">
            <v>0</v>
          </cell>
          <cell r="T2803">
            <v>0</v>
          </cell>
          <cell r="U2803">
            <v>41640</v>
          </cell>
          <cell r="V2803">
            <v>0</v>
          </cell>
          <cell r="Y2803" t="e">
            <v>#N/A</v>
          </cell>
        </row>
        <row r="2804">
          <cell r="E2804">
            <v>0</v>
          </cell>
          <cell r="F2804" t="str">
            <v>d - Pendiente</v>
          </cell>
          <cell r="I2804" t="str">
            <v/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T2804">
            <v>0</v>
          </cell>
          <cell r="U2804">
            <v>41640</v>
          </cell>
          <cell r="V2804">
            <v>0</v>
          </cell>
          <cell r="Y2804" t="e">
            <v>#N/A</v>
          </cell>
        </row>
        <row r="2805">
          <cell r="E2805">
            <v>0</v>
          </cell>
          <cell r="F2805" t="str">
            <v>d - Pendiente</v>
          </cell>
          <cell r="I2805" t="str">
            <v/>
          </cell>
          <cell r="J2805">
            <v>0</v>
          </cell>
          <cell r="K2805">
            <v>0</v>
          </cell>
          <cell r="L2805">
            <v>0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>
            <v>0</v>
          </cell>
          <cell r="R2805">
            <v>0</v>
          </cell>
          <cell r="T2805">
            <v>0</v>
          </cell>
          <cell r="U2805">
            <v>41640</v>
          </cell>
          <cell r="V2805">
            <v>0</v>
          </cell>
          <cell r="Y2805" t="e">
            <v>#N/A</v>
          </cell>
        </row>
        <row r="2806">
          <cell r="E2806">
            <v>0</v>
          </cell>
          <cell r="F2806" t="str">
            <v>d - Pendiente</v>
          </cell>
          <cell r="I2806" t="str">
            <v/>
          </cell>
          <cell r="J2806">
            <v>0</v>
          </cell>
          <cell r="K2806">
            <v>0</v>
          </cell>
          <cell r="L2806">
            <v>0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>
            <v>0</v>
          </cell>
          <cell r="R2806">
            <v>0</v>
          </cell>
          <cell r="T2806">
            <v>0</v>
          </cell>
          <cell r="U2806">
            <v>41640</v>
          </cell>
          <cell r="V2806">
            <v>0</v>
          </cell>
          <cell r="Y2806" t="e">
            <v>#N/A</v>
          </cell>
        </row>
        <row r="2807">
          <cell r="E2807">
            <v>0</v>
          </cell>
          <cell r="F2807" t="str">
            <v>d - Pendiente</v>
          </cell>
          <cell r="I2807" t="str">
            <v/>
          </cell>
          <cell r="J2807">
            <v>0</v>
          </cell>
          <cell r="K2807">
            <v>0</v>
          </cell>
          <cell r="L2807">
            <v>0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>
            <v>0</v>
          </cell>
          <cell r="R2807">
            <v>0</v>
          </cell>
          <cell r="T2807">
            <v>0</v>
          </cell>
          <cell r="U2807">
            <v>41640</v>
          </cell>
          <cell r="V2807">
            <v>0</v>
          </cell>
          <cell r="Y2807" t="e">
            <v>#N/A</v>
          </cell>
        </row>
        <row r="2808">
          <cell r="E2808">
            <v>0</v>
          </cell>
          <cell r="F2808" t="str">
            <v>d - Pendiente</v>
          </cell>
          <cell r="I2808" t="str">
            <v/>
          </cell>
          <cell r="J2808">
            <v>0</v>
          </cell>
          <cell r="K2808">
            <v>0</v>
          </cell>
          <cell r="L2808">
            <v>0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>
            <v>0</v>
          </cell>
          <cell r="R2808">
            <v>0</v>
          </cell>
          <cell r="T2808">
            <v>0</v>
          </cell>
          <cell r="U2808">
            <v>41640</v>
          </cell>
          <cell r="V2808">
            <v>0</v>
          </cell>
          <cell r="Y2808" t="e">
            <v>#N/A</v>
          </cell>
        </row>
        <row r="2809">
          <cell r="E2809">
            <v>0</v>
          </cell>
          <cell r="F2809" t="str">
            <v>d - Pendiente</v>
          </cell>
          <cell r="I2809" t="str">
            <v/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0</v>
          </cell>
          <cell r="R2809">
            <v>0</v>
          </cell>
          <cell r="T2809">
            <v>0</v>
          </cell>
          <cell r="U2809">
            <v>41640</v>
          </cell>
          <cell r="V2809">
            <v>0</v>
          </cell>
          <cell r="Y2809" t="e">
            <v>#N/A</v>
          </cell>
        </row>
        <row r="2810">
          <cell r="E2810">
            <v>0</v>
          </cell>
          <cell r="F2810" t="str">
            <v>d - Pendiente</v>
          </cell>
          <cell r="I2810" t="str">
            <v/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T2810">
            <v>0</v>
          </cell>
          <cell r="U2810">
            <v>41640</v>
          </cell>
          <cell r="V2810">
            <v>0</v>
          </cell>
          <cell r="Y2810" t="e">
            <v>#N/A</v>
          </cell>
        </row>
        <row r="2811">
          <cell r="E2811">
            <v>0</v>
          </cell>
          <cell r="F2811" t="str">
            <v>d - Pendiente</v>
          </cell>
          <cell r="I2811" t="str">
            <v/>
          </cell>
          <cell r="J2811">
            <v>0</v>
          </cell>
          <cell r="K2811">
            <v>0</v>
          </cell>
          <cell r="L2811">
            <v>0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>
            <v>0</v>
          </cell>
          <cell r="R2811">
            <v>0</v>
          </cell>
          <cell r="T2811">
            <v>0</v>
          </cell>
          <cell r="U2811">
            <v>41640</v>
          </cell>
          <cell r="V2811">
            <v>0</v>
          </cell>
          <cell r="Y2811" t="e">
            <v>#N/A</v>
          </cell>
        </row>
        <row r="2812">
          <cell r="E2812">
            <v>0</v>
          </cell>
          <cell r="F2812" t="str">
            <v>d - Pendiente</v>
          </cell>
          <cell r="I2812" t="str">
            <v/>
          </cell>
          <cell r="J2812">
            <v>0</v>
          </cell>
          <cell r="K2812">
            <v>0</v>
          </cell>
          <cell r="L2812">
            <v>0</v>
          </cell>
          <cell r="M2812">
            <v>0</v>
          </cell>
          <cell r="N2812">
            <v>0</v>
          </cell>
          <cell r="O2812">
            <v>0</v>
          </cell>
          <cell r="P2812">
            <v>0</v>
          </cell>
          <cell r="Q2812">
            <v>0</v>
          </cell>
          <cell r="R2812">
            <v>0</v>
          </cell>
          <cell r="T2812">
            <v>0</v>
          </cell>
          <cell r="U2812">
            <v>41640</v>
          </cell>
          <cell r="V2812">
            <v>0</v>
          </cell>
          <cell r="Y2812" t="e">
            <v>#N/A</v>
          </cell>
        </row>
        <row r="2813">
          <cell r="E2813">
            <v>0</v>
          </cell>
          <cell r="F2813" t="str">
            <v>d - Pendiente</v>
          </cell>
          <cell r="I2813" t="str">
            <v/>
          </cell>
          <cell r="J2813">
            <v>0</v>
          </cell>
          <cell r="K2813">
            <v>0</v>
          </cell>
          <cell r="L2813">
            <v>0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>
            <v>0</v>
          </cell>
          <cell r="R2813">
            <v>0</v>
          </cell>
          <cell r="T2813">
            <v>0</v>
          </cell>
          <cell r="U2813">
            <v>41640</v>
          </cell>
          <cell r="V2813">
            <v>0</v>
          </cell>
          <cell r="Y2813" t="e">
            <v>#N/A</v>
          </cell>
        </row>
        <row r="2814">
          <cell r="E2814">
            <v>0</v>
          </cell>
          <cell r="F2814" t="str">
            <v>d - Pendiente</v>
          </cell>
          <cell r="I2814" t="str">
            <v/>
          </cell>
          <cell r="J2814">
            <v>0</v>
          </cell>
          <cell r="K2814">
            <v>0</v>
          </cell>
          <cell r="L2814">
            <v>0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>
            <v>0</v>
          </cell>
          <cell r="R2814">
            <v>0</v>
          </cell>
          <cell r="T2814">
            <v>0</v>
          </cell>
          <cell r="U2814">
            <v>41640</v>
          </cell>
          <cell r="V2814">
            <v>0</v>
          </cell>
          <cell r="Y2814" t="e">
            <v>#N/A</v>
          </cell>
        </row>
        <row r="2815">
          <cell r="E2815">
            <v>0</v>
          </cell>
          <cell r="F2815" t="str">
            <v>d - Pendiente</v>
          </cell>
          <cell r="I2815" t="str">
            <v/>
          </cell>
          <cell r="J2815">
            <v>0</v>
          </cell>
          <cell r="K2815">
            <v>0</v>
          </cell>
          <cell r="L2815">
            <v>0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>
            <v>0</v>
          </cell>
          <cell r="R2815">
            <v>0</v>
          </cell>
          <cell r="T2815">
            <v>0</v>
          </cell>
          <cell r="U2815">
            <v>41640</v>
          </cell>
          <cell r="V2815">
            <v>0</v>
          </cell>
          <cell r="Y2815" t="e">
            <v>#N/A</v>
          </cell>
        </row>
        <row r="2816">
          <cell r="E2816">
            <v>0</v>
          </cell>
          <cell r="F2816" t="str">
            <v>d - Pendiente</v>
          </cell>
          <cell r="I2816" t="str">
            <v/>
          </cell>
          <cell r="J2816">
            <v>0</v>
          </cell>
          <cell r="K2816">
            <v>0</v>
          </cell>
          <cell r="L2816">
            <v>0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>
            <v>0</v>
          </cell>
          <cell r="R2816">
            <v>0</v>
          </cell>
          <cell r="T2816">
            <v>0</v>
          </cell>
          <cell r="U2816">
            <v>41640</v>
          </cell>
          <cell r="V2816">
            <v>0</v>
          </cell>
          <cell r="Y2816" t="e">
            <v>#N/A</v>
          </cell>
        </row>
        <row r="2817">
          <cell r="E2817">
            <v>0</v>
          </cell>
          <cell r="F2817" t="str">
            <v>d - Pendiente</v>
          </cell>
          <cell r="I2817" t="str">
            <v/>
          </cell>
          <cell r="J2817">
            <v>0</v>
          </cell>
          <cell r="K2817">
            <v>0</v>
          </cell>
          <cell r="L2817">
            <v>0</v>
          </cell>
          <cell r="M2817">
            <v>0</v>
          </cell>
          <cell r="N2817">
            <v>0</v>
          </cell>
          <cell r="O2817">
            <v>0</v>
          </cell>
          <cell r="P2817">
            <v>0</v>
          </cell>
          <cell r="Q2817">
            <v>0</v>
          </cell>
          <cell r="R2817">
            <v>0</v>
          </cell>
          <cell r="T2817">
            <v>0</v>
          </cell>
          <cell r="U2817">
            <v>41640</v>
          </cell>
          <cell r="V2817">
            <v>0</v>
          </cell>
          <cell r="Y2817" t="e">
            <v>#N/A</v>
          </cell>
        </row>
        <row r="2818">
          <cell r="E2818">
            <v>0</v>
          </cell>
          <cell r="F2818" t="str">
            <v>d - Pendiente</v>
          </cell>
          <cell r="I2818" t="str">
            <v/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T2818">
            <v>0</v>
          </cell>
          <cell r="U2818">
            <v>41640</v>
          </cell>
          <cell r="V2818">
            <v>0</v>
          </cell>
          <cell r="Y2818" t="e">
            <v>#N/A</v>
          </cell>
        </row>
        <row r="2819">
          <cell r="E2819">
            <v>0</v>
          </cell>
          <cell r="F2819" t="str">
            <v>d - Pendiente</v>
          </cell>
          <cell r="I2819" t="str">
            <v/>
          </cell>
          <cell r="J2819">
            <v>0</v>
          </cell>
          <cell r="K2819">
            <v>0</v>
          </cell>
          <cell r="L2819">
            <v>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>
            <v>0</v>
          </cell>
          <cell r="R2819">
            <v>0</v>
          </cell>
          <cell r="T2819">
            <v>0</v>
          </cell>
          <cell r="U2819">
            <v>41640</v>
          </cell>
          <cell r="V2819">
            <v>0</v>
          </cell>
          <cell r="Y2819" t="e">
            <v>#N/A</v>
          </cell>
        </row>
        <row r="2820">
          <cell r="E2820">
            <v>0</v>
          </cell>
          <cell r="F2820" t="str">
            <v>d - Pendiente</v>
          </cell>
          <cell r="I2820" t="str">
            <v/>
          </cell>
          <cell r="J2820">
            <v>0</v>
          </cell>
          <cell r="K2820">
            <v>0</v>
          </cell>
          <cell r="L2820">
            <v>0</v>
          </cell>
          <cell r="M2820">
            <v>0</v>
          </cell>
          <cell r="N2820">
            <v>0</v>
          </cell>
          <cell r="O2820">
            <v>0</v>
          </cell>
          <cell r="P2820">
            <v>0</v>
          </cell>
          <cell r="Q2820">
            <v>0</v>
          </cell>
          <cell r="R2820">
            <v>0</v>
          </cell>
          <cell r="T2820">
            <v>0</v>
          </cell>
          <cell r="U2820">
            <v>41640</v>
          </cell>
          <cell r="V2820">
            <v>0</v>
          </cell>
          <cell r="Y2820" t="e">
            <v>#N/A</v>
          </cell>
        </row>
        <row r="2821">
          <cell r="E2821">
            <v>0</v>
          </cell>
          <cell r="F2821" t="str">
            <v>d - Pendiente</v>
          </cell>
          <cell r="I2821" t="str">
            <v/>
          </cell>
          <cell r="J2821">
            <v>0</v>
          </cell>
          <cell r="K2821">
            <v>0</v>
          </cell>
          <cell r="L2821">
            <v>0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>
            <v>0</v>
          </cell>
          <cell r="R2821">
            <v>0</v>
          </cell>
          <cell r="T2821">
            <v>0</v>
          </cell>
          <cell r="U2821">
            <v>41640</v>
          </cell>
          <cell r="V2821">
            <v>0</v>
          </cell>
          <cell r="Y2821" t="e">
            <v>#N/A</v>
          </cell>
        </row>
        <row r="2822">
          <cell r="E2822">
            <v>0</v>
          </cell>
          <cell r="F2822" t="str">
            <v>d - Pendiente</v>
          </cell>
          <cell r="I2822" t="str">
            <v/>
          </cell>
          <cell r="J2822">
            <v>0</v>
          </cell>
          <cell r="K2822">
            <v>0</v>
          </cell>
          <cell r="L2822">
            <v>0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>
            <v>0</v>
          </cell>
          <cell r="R2822">
            <v>0</v>
          </cell>
          <cell r="T2822">
            <v>0</v>
          </cell>
          <cell r="U2822">
            <v>41640</v>
          </cell>
          <cell r="V2822">
            <v>0</v>
          </cell>
          <cell r="Y2822" t="e">
            <v>#N/A</v>
          </cell>
        </row>
        <row r="2823">
          <cell r="E2823">
            <v>0</v>
          </cell>
          <cell r="F2823" t="str">
            <v>d - Pendiente</v>
          </cell>
          <cell r="I2823" t="str">
            <v/>
          </cell>
          <cell r="J2823">
            <v>0</v>
          </cell>
          <cell r="K2823">
            <v>0</v>
          </cell>
          <cell r="L2823">
            <v>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>
            <v>0</v>
          </cell>
          <cell r="R2823">
            <v>0</v>
          </cell>
          <cell r="T2823">
            <v>0</v>
          </cell>
          <cell r="U2823">
            <v>41640</v>
          </cell>
          <cell r="V2823">
            <v>0</v>
          </cell>
          <cell r="Y2823" t="e">
            <v>#N/A</v>
          </cell>
        </row>
        <row r="2824">
          <cell r="E2824">
            <v>0</v>
          </cell>
          <cell r="F2824" t="str">
            <v>d - Pendiente</v>
          </cell>
          <cell r="I2824" t="str">
            <v/>
          </cell>
          <cell r="J2824">
            <v>0</v>
          </cell>
          <cell r="K2824">
            <v>0</v>
          </cell>
          <cell r="L2824">
            <v>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>
            <v>0</v>
          </cell>
          <cell r="R2824">
            <v>0</v>
          </cell>
          <cell r="T2824">
            <v>0</v>
          </cell>
          <cell r="U2824">
            <v>41640</v>
          </cell>
          <cell r="V2824">
            <v>0</v>
          </cell>
          <cell r="Y2824" t="e">
            <v>#N/A</v>
          </cell>
        </row>
        <row r="2825">
          <cell r="E2825">
            <v>0</v>
          </cell>
          <cell r="F2825" t="str">
            <v>d - Pendiente</v>
          </cell>
          <cell r="I2825" t="str">
            <v/>
          </cell>
          <cell r="J2825">
            <v>0</v>
          </cell>
          <cell r="K2825">
            <v>0</v>
          </cell>
          <cell r="L2825">
            <v>0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>
            <v>0</v>
          </cell>
          <cell r="R2825">
            <v>0</v>
          </cell>
          <cell r="T2825">
            <v>0</v>
          </cell>
          <cell r="U2825">
            <v>41640</v>
          </cell>
          <cell r="V2825">
            <v>0</v>
          </cell>
          <cell r="Y2825" t="e">
            <v>#N/A</v>
          </cell>
        </row>
        <row r="2826">
          <cell r="E2826">
            <v>0</v>
          </cell>
          <cell r="F2826" t="str">
            <v>d - Pendiente</v>
          </cell>
          <cell r="I2826" t="str">
            <v/>
          </cell>
          <cell r="J2826">
            <v>0</v>
          </cell>
          <cell r="K2826">
            <v>0</v>
          </cell>
          <cell r="L2826">
            <v>0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>
            <v>0</v>
          </cell>
          <cell r="R2826">
            <v>0</v>
          </cell>
          <cell r="T2826">
            <v>0</v>
          </cell>
          <cell r="U2826">
            <v>41640</v>
          </cell>
          <cell r="V2826">
            <v>0</v>
          </cell>
          <cell r="Y2826" t="e">
            <v>#N/A</v>
          </cell>
        </row>
        <row r="2827">
          <cell r="E2827">
            <v>0</v>
          </cell>
          <cell r="F2827" t="str">
            <v>d - Pendiente</v>
          </cell>
          <cell r="I2827" t="str">
            <v/>
          </cell>
          <cell r="J2827">
            <v>0</v>
          </cell>
          <cell r="K2827">
            <v>0</v>
          </cell>
          <cell r="L2827">
            <v>0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>
            <v>0</v>
          </cell>
          <cell r="R2827">
            <v>0</v>
          </cell>
          <cell r="T2827">
            <v>0</v>
          </cell>
          <cell r="U2827">
            <v>41640</v>
          </cell>
          <cell r="V2827">
            <v>0</v>
          </cell>
          <cell r="Y2827" t="e">
            <v>#N/A</v>
          </cell>
        </row>
        <row r="2828">
          <cell r="E2828">
            <v>0</v>
          </cell>
          <cell r="F2828" t="str">
            <v>d - Pendiente</v>
          </cell>
          <cell r="I2828" t="str">
            <v/>
          </cell>
          <cell r="J2828">
            <v>0</v>
          </cell>
          <cell r="K2828">
            <v>0</v>
          </cell>
          <cell r="L2828">
            <v>0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>
            <v>0</v>
          </cell>
          <cell r="R2828">
            <v>0</v>
          </cell>
          <cell r="T2828">
            <v>0</v>
          </cell>
          <cell r="U2828">
            <v>41640</v>
          </cell>
          <cell r="V2828">
            <v>0</v>
          </cell>
          <cell r="Y2828" t="e">
            <v>#N/A</v>
          </cell>
        </row>
        <row r="2829">
          <cell r="E2829">
            <v>0</v>
          </cell>
          <cell r="F2829" t="str">
            <v>d - Pendiente</v>
          </cell>
          <cell r="I2829" t="str">
            <v/>
          </cell>
          <cell r="J2829">
            <v>0</v>
          </cell>
          <cell r="K2829">
            <v>0</v>
          </cell>
          <cell r="L2829">
            <v>0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>
            <v>0</v>
          </cell>
          <cell r="R2829">
            <v>0</v>
          </cell>
          <cell r="T2829">
            <v>0</v>
          </cell>
          <cell r="U2829">
            <v>41640</v>
          </cell>
          <cell r="V2829">
            <v>0</v>
          </cell>
          <cell r="Y2829" t="e">
            <v>#N/A</v>
          </cell>
        </row>
        <row r="2830">
          <cell r="E2830">
            <v>0</v>
          </cell>
          <cell r="F2830" t="str">
            <v>d - Pendiente</v>
          </cell>
          <cell r="I2830" t="str">
            <v/>
          </cell>
          <cell r="J2830">
            <v>0</v>
          </cell>
          <cell r="K2830">
            <v>0</v>
          </cell>
          <cell r="L2830">
            <v>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>
            <v>0</v>
          </cell>
          <cell r="R2830">
            <v>0</v>
          </cell>
          <cell r="T2830">
            <v>0</v>
          </cell>
          <cell r="U2830">
            <v>41640</v>
          </cell>
          <cell r="V2830">
            <v>0</v>
          </cell>
          <cell r="Y2830" t="e">
            <v>#N/A</v>
          </cell>
        </row>
        <row r="2831">
          <cell r="E2831">
            <v>0</v>
          </cell>
          <cell r="F2831" t="str">
            <v>d - Pendiente</v>
          </cell>
          <cell r="I2831" t="str">
            <v/>
          </cell>
          <cell r="J2831">
            <v>0</v>
          </cell>
          <cell r="K2831">
            <v>0</v>
          </cell>
          <cell r="L2831">
            <v>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>
            <v>0</v>
          </cell>
          <cell r="R2831">
            <v>0</v>
          </cell>
          <cell r="T2831">
            <v>0</v>
          </cell>
          <cell r="U2831">
            <v>41640</v>
          </cell>
          <cell r="V2831">
            <v>0</v>
          </cell>
          <cell r="Y2831" t="e">
            <v>#N/A</v>
          </cell>
        </row>
        <row r="2832">
          <cell r="E2832">
            <v>0</v>
          </cell>
          <cell r="F2832" t="str">
            <v>d - Pendiente</v>
          </cell>
          <cell r="I2832" t="str">
            <v/>
          </cell>
          <cell r="J2832">
            <v>0</v>
          </cell>
          <cell r="K2832">
            <v>0</v>
          </cell>
          <cell r="L2832">
            <v>0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>
            <v>0</v>
          </cell>
          <cell r="R2832">
            <v>0</v>
          </cell>
          <cell r="T2832">
            <v>0</v>
          </cell>
          <cell r="U2832">
            <v>41640</v>
          </cell>
          <cell r="V2832">
            <v>0</v>
          </cell>
          <cell r="Y2832" t="e">
            <v>#N/A</v>
          </cell>
        </row>
        <row r="2833">
          <cell r="E2833">
            <v>0</v>
          </cell>
          <cell r="F2833" t="str">
            <v>d - Pendiente</v>
          </cell>
          <cell r="I2833" t="str">
            <v/>
          </cell>
          <cell r="J2833">
            <v>0</v>
          </cell>
          <cell r="K2833">
            <v>0</v>
          </cell>
          <cell r="L2833">
            <v>0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>
            <v>0</v>
          </cell>
          <cell r="R2833">
            <v>0</v>
          </cell>
          <cell r="T2833">
            <v>0</v>
          </cell>
          <cell r="U2833">
            <v>41640</v>
          </cell>
          <cell r="V2833">
            <v>0</v>
          </cell>
          <cell r="Y2833" t="e">
            <v>#N/A</v>
          </cell>
        </row>
        <row r="2834">
          <cell r="E2834">
            <v>0</v>
          </cell>
          <cell r="F2834" t="str">
            <v>d - Pendiente</v>
          </cell>
          <cell r="I2834" t="str">
            <v/>
          </cell>
          <cell r="J2834">
            <v>0</v>
          </cell>
          <cell r="K2834">
            <v>0</v>
          </cell>
          <cell r="L2834">
            <v>0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>
            <v>0</v>
          </cell>
          <cell r="R2834">
            <v>0</v>
          </cell>
          <cell r="T2834">
            <v>0</v>
          </cell>
          <cell r="U2834">
            <v>41640</v>
          </cell>
          <cell r="V2834">
            <v>0</v>
          </cell>
          <cell r="Y2834" t="e">
            <v>#N/A</v>
          </cell>
        </row>
        <row r="2835">
          <cell r="E2835">
            <v>0</v>
          </cell>
          <cell r="F2835" t="str">
            <v>d - Pendiente</v>
          </cell>
          <cell r="I2835" t="str">
            <v/>
          </cell>
          <cell r="J2835">
            <v>0</v>
          </cell>
          <cell r="K2835">
            <v>0</v>
          </cell>
          <cell r="L2835">
            <v>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>
            <v>0</v>
          </cell>
          <cell r="R2835">
            <v>0</v>
          </cell>
          <cell r="T2835">
            <v>0</v>
          </cell>
          <cell r="U2835">
            <v>41640</v>
          </cell>
          <cell r="V2835">
            <v>0</v>
          </cell>
          <cell r="Y2835" t="e">
            <v>#N/A</v>
          </cell>
        </row>
        <row r="2836">
          <cell r="E2836">
            <v>0</v>
          </cell>
          <cell r="F2836" t="str">
            <v>d - Pendiente</v>
          </cell>
          <cell r="I2836" t="str">
            <v/>
          </cell>
          <cell r="J2836">
            <v>0</v>
          </cell>
          <cell r="K2836">
            <v>0</v>
          </cell>
          <cell r="L2836">
            <v>0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>
            <v>0</v>
          </cell>
          <cell r="R2836">
            <v>0</v>
          </cell>
          <cell r="T2836">
            <v>0</v>
          </cell>
          <cell r="U2836">
            <v>41640</v>
          </cell>
          <cell r="V2836">
            <v>0</v>
          </cell>
          <cell r="Y2836" t="e">
            <v>#N/A</v>
          </cell>
        </row>
        <row r="2837">
          <cell r="E2837">
            <v>0</v>
          </cell>
          <cell r="F2837" t="str">
            <v>d - Pendiente</v>
          </cell>
          <cell r="I2837" t="str">
            <v/>
          </cell>
          <cell r="J2837">
            <v>0</v>
          </cell>
          <cell r="K2837">
            <v>0</v>
          </cell>
          <cell r="L2837">
            <v>0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>
            <v>0</v>
          </cell>
          <cell r="R2837">
            <v>0</v>
          </cell>
          <cell r="T2837">
            <v>0</v>
          </cell>
          <cell r="U2837">
            <v>41640</v>
          </cell>
          <cell r="V2837">
            <v>0</v>
          </cell>
          <cell r="Y2837" t="e">
            <v>#N/A</v>
          </cell>
        </row>
        <row r="2838">
          <cell r="E2838">
            <v>0</v>
          </cell>
          <cell r="F2838" t="str">
            <v>d - Pendiente</v>
          </cell>
          <cell r="I2838" t="str">
            <v/>
          </cell>
          <cell r="J2838">
            <v>0</v>
          </cell>
          <cell r="K2838">
            <v>0</v>
          </cell>
          <cell r="L2838">
            <v>0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>
            <v>0</v>
          </cell>
          <cell r="R2838">
            <v>0</v>
          </cell>
          <cell r="T2838">
            <v>0</v>
          </cell>
          <cell r="U2838">
            <v>41640</v>
          </cell>
          <cell r="V2838">
            <v>0</v>
          </cell>
          <cell r="Y2838" t="e">
            <v>#N/A</v>
          </cell>
        </row>
        <row r="2839">
          <cell r="E2839">
            <v>0</v>
          </cell>
          <cell r="F2839" t="str">
            <v>d - Pendiente</v>
          </cell>
          <cell r="I2839" t="str">
            <v/>
          </cell>
          <cell r="J2839">
            <v>0</v>
          </cell>
          <cell r="K2839">
            <v>0</v>
          </cell>
          <cell r="L2839">
            <v>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>
            <v>0</v>
          </cell>
          <cell r="R2839">
            <v>0</v>
          </cell>
          <cell r="T2839">
            <v>0</v>
          </cell>
          <cell r="U2839">
            <v>41640</v>
          </cell>
          <cell r="V2839">
            <v>0</v>
          </cell>
          <cell r="Y2839" t="e">
            <v>#N/A</v>
          </cell>
        </row>
        <row r="2840">
          <cell r="E2840">
            <v>0</v>
          </cell>
          <cell r="F2840" t="str">
            <v>d - Pendiente</v>
          </cell>
          <cell r="I2840" t="str">
            <v/>
          </cell>
          <cell r="J2840">
            <v>0</v>
          </cell>
          <cell r="K2840">
            <v>0</v>
          </cell>
          <cell r="L2840">
            <v>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>
            <v>0</v>
          </cell>
          <cell r="R2840">
            <v>0</v>
          </cell>
          <cell r="T2840">
            <v>0</v>
          </cell>
          <cell r="U2840">
            <v>41640</v>
          </cell>
          <cell r="V2840">
            <v>0</v>
          </cell>
          <cell r="Y2840" t="e">
            <v>#N/A</v>
          </cell>
        </row>
        <row r="2841">
          <cell r="E2841">
            <v>0</v>
          </cell>
          <cell r="F2841" t="str">
            <v>d - Pendiente</v>
          </cell>
          <cell r="I2841" t="str">
            <v/>
          </cell>
          <cell r="J2841">
            <v>0</v>
          </cell>
          <cell r="K2841">
            <v>0</v>
          </cell>
          <cell r="L2841">
            <v>0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>
            <v>0</v>
          </cell>
          <cell r="R2841">
            <v>0</v>
          </cell>
          <cell r="T2841">
            <v>0</v>
          </cell>
          <cell r="U2841">
            <v>41640</v>
          </cell>
          <cell r="V2841">
            <v>0</v>
          </cell>
          <cell r="Y2841" t="e">
            <v>#N/A</v>
          </cell>
        </row>
        <row r="2842">
          <cell r="E2842">
            <v>0</v>
          </cell>
          <cell r="F2842" t="str">
            <v>d - Pendiente</v>
          </cell>
          <cell r="I2842" t="str">
            <v/>
          </cell>
          <cell r="J2842">
            <v>0</v>
          </cell>
          <cell r="K2842">
            <v>0</v>
          </cell>
          <cell r="L2842">
            <v>0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>
            <v>0</v>
          </cell>
          <cell r="R2842">
            <v>0</v>
          </cell>
          <cell r="T2842">
            <v>0</v>
          </cell>
          <cell r="U2842">
            <v>41640</v>
          </cell>
          <cell r="V2842">
            <v>0</v>
          </cell>
          <cell r="Y2842" t="e">
            <v>#N/A</v>
          </cell>
        </row>
        <row r="2843">
          <cell r="E2843">
            <v>0</v>
          </cell>
          <cell r="F2843" t="str">
            <v>d - Pendiente</v>
          </cell>
          <cell r="I2843" t="str">
            <v/>
          </cell>
          <cell r="J2843">
            <v>0</v>
          </cell>
          <cell r="K2843">
            <v>0</v>
          </cell>
          <cell r="L2843">
            <v>0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>
            <v>0</v>
          </cell>
          <cell r="R2843">
            <v>0</v>
          </cell>
          <cell r="T2843">
            <v>0</v>
          </cell>
          <cell r="U2843">
            <v>41640</v>
          </cell>
          <cell r="V2843">
            <v>0</v>
          </cell>
          <cell r="Y2843" t="e">
            <v>#N/A</v>
          </cell>
        </row>
        <row r="2844">
          <cell r="E2844">
            <v>0</v>
          </cell>
          <cell r="F2844" t="str">
            <v>d - Pendiente</v>
          </cell>
          <cell r="I2844" t="str">
            <v/>
          </cell>
          <cell r="J2844">
            <v>0</v>
          </cell>
          <cell r="K2844">
            <v>0</v>
          </cell>
          <cell r="L2844">
            <v>0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>
            <v>0</v>
          </cell>
          <cell r="R2844">
            <v>0</v>
          </cell>
          <cell r="T2844">
            <v>0</v>
          </cell>
          <cell r="U2844">
            <v>41640</v>
          </cell>
          <cell r="V2844">
            <v>0</v>
          </cell>
          <cell r="Y2844" t="e">
            <v>#N/A</v>
          </cell>
        </row>
        <row r="2845">
          <cell r="E2845">
            <v>0</v>
          </cell>
          <cell r="F2845" t="str">
            <v>d - Pendiente</v>
          </cell>
          <cell r="I2845" t="str">
            <v/>
          </cell>
          <cell r="J2845">
            <v>0</v>
          </cell>
          <cell r="K2845">
            <v>0</v>
          </cell>
          <cell r="L2845">
            <v>0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>
            <v>0</v>
          </cell>
          <cell r="R2845">
            <v>0</v>
          </cell>
          <cell r="T2845">
            <v>0</v>
          </cell>
          <cell r="U2845">
            <v>41640</v>
          </cell>
          <cell r="V2845">
            <v>0</v>
          </cell>
          <cell r="Y2845" t="e">
            <v>#N/A</v>
          </cell>
        </row>
        <row r="2846">
          <cell r="E2846">
            <v>0</v>
          </cell>
          <cell r="F2846" t="str">
            <v>d - Pendiente</v>
          </cell>
          <cell r="I2846" t="str">
            <v/>
          </cell>
          <cell r="J2846">
            <v>0</v>
          </cell>
          <cell r="K2846">
            <v>0</v>
          </cell>
          <cell r="L2846">
            <v>0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>
            <v>0</v>
          </cell>
          <cell r="R2846">
            <v>0</v>
          </cell>
          <cell r="T2846">
            <v>0</v>
          </cell>
          <cell r="U2846">
            <v>41640</v>
          </cell>
          <cell r="V2846">
            <v>0</v>
          </cell>
          <cell r="Y2846" t="e">
            <v>#N/A</v>
          </cell>
        </row>
        <row r="2847">
          <cell r="E2847">
            <v>0</v>
          </cell>
          <cell r="F2847" t="str">
            <v>d - Pendiente</v>
          </cell>
          <cell r="I2847" t="str">
            <v/>
          </cell>
          <cell r="J2847">
            <v>0</v>
          </cell>
          <cell r="K2847">
            <v>0</v>
          </cell>
          <cell r="L2847">
            <v>0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>
            <v>0</v>
          </cell>
          <cell r="R2847">
            <v>0</v>
          </cell>
          <cell r="T2847">
            <v>0</v>
          </cell>
          <cell r="U2847">
            <v>41640</v>
          </cell>
          <cell r="V2847">
            <v>0</v>
          </cell>
          <cell r="Y2847" t="e">
            <v>#N/A</v>
          </cell>
        </row>
        <row r="2848">
          <cell r="E2848">
            <v>0</v>
          </cell>
          <cell r="F2848" t="str">
            <v>d - Pendiente</v>
          </cell>
          <cell r="I2848" t="str">
            <v/>
          </cell>
          <cell r="J2848">
            <v>0</v>
          </cell>
          <cell r="K2848">
            <v>0</v>
          </cell>
          <cell r="L2848">
            <v>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>
            <v>0</v>
          </cell>
          <cell r="R2848">
            <v>0</v>
          </cell>
          <cell r="T2848">
            <v>0</v>
          </cell>
          <cell r="U2848">
            <v>41640</v>
          </cell>
          <cell r="V2848">
            <v>0</v>
          </cell>
          <cell r="Y2848" t="e">
            <v>#N/A</v>
          </cell>
        </row>
        <row r="2849">
          <cell r="E2849">
            <v>0</v>
          </cell>
          <cell r="F2849" t="str">
            <v>d - Pendiente</v>
          </cell>
          <cell r="I2849" t="str">
            <v/>
          </cell>
          <cell r="J2849">
            <v>0</v>
          </cell>
          <cell r="K2849">
            <v>0</v>
          </cell>
          <cell r="L2849">
            <v>0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>
            <v>0</v>
          </cell>
          <cell r="R2849">
            <v>0</v>
          </cell>
          <cell r="T2849">
            <v>0</v>
          </cell>
          <cell r="U2849">
            <v>41640</v>
          </cell>
          <cell r="V2849">
            <v>0</v>
          </cell>
          <cell r="Y2849" t="e">
            <v>#N/A</v>
          </cell>
        </row>
        <row r="2850">
          <cell r="E2850">
            <v>0</v>
          </cell>
          <cell r="F2850" t="str">
            <v>d - Pendiente</v>
          </cell>
          <cell r="I2850" t="str">
            <v/>
          </cell>
          <cell r="J2850">
            <v>0</v>
          </cell>
          <cell r="K2850">
            <v>0</v>
          </cell>
          <cell r="L2850">
            <v>0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>
            <v>0</v>
          </cell>
          <cell r="R2850">
            <v>0</v>
          </cell>
          <cell r="T2850">
            <v>0</v>
          </cell>
          <cell r="U2850">
            <v>41640</v>
          </cell>
          <cell r="V2850">
            <v>0</v>
          </cell>
          <cell r="Y2850" t="e">
            <v>#N/A</v>
          </cell>
        </row>
        <row r="2851">
          <cell r="E2851">
            <v>0</v>
          </cell>
          <cell r="F2851" t="str">
            <v>d - Pendiente</v>
          </cell>
          <cell r="I2851" t="str">
            <v/>
          </cell>
          <cell r="J2851">
            <v>0</v>
          </cell>
          <cell r="K2851">
            <v>0</v>
          </cell>
          <cell r="L2851">
            <v>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>
            <v>0</v>
          </cell>
          <cell r="R2851">
            <v>0</v>
          </cell>
          <cell r="T2851">
            <v>0</v>
          </cell>
          <cell r="U2851">
            <v>41640</v>
          </cell>
          <cell r="V2851">
            <v>0</v>
          </cell>
          <cell r="Y2851" t="e">
            <v>#N/A</v>
          </cell>
        </row>
        <row r="2852">
          <cell r="E2852">
            <v>0</v>
          </cell>
          <cell r="F2852" t="str">
            <v>d - Pendiente</v>
          </cell>
          <cell r="I2852" t="str">
            <v/>
          </cell>
          <cell r="J2852">
            <v>0</v>
          </cell>
          <cell r="K2852">
            <v>0</v>
          </cell>
          <cell r="L2852">
            <v>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>
            <v>0</v>
          </cell>
          <cell r="R2852">
            <v>0</v>
          </cell>
          <cell r="T2852">
            <v>0</v>
          </cell>
          <cell r="U2852">
            <v>41640</v>
          </cell>
          <cell r="V2852">
            <v>0</v>
          </cell>
          <cell r="Y2852" t="e">
            <v>#N/A</v>
          </cell>
        </row>
        <row r="2853">
          <cell r="E2853">
            <v>0</v>
          </cell>
          <cell r="F2853" t="str">
            <v>d - Pendiente</v>
          </cell>
          <cell r="I2853" t="str">
            <v/>
          </cell>
          <cell r="J2853">
            <v>0</v>
          </cell>
          <cell r="K2853">
            <v>0</v>
          </cell>
          <cell r="L2853">
            <v>0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>
            <v>0</v>
          </cell>
          <cell r="R2853">
            <v>0</v>
          </cell>
          <cell r="T2853">
            <v>0</v>
          </cell>
          <cell r="U2853">
            <v>41640</v>
          </cell>
          <cell r="V2853">
            <v>0</v>
          </cell>
          <cell r="Y2853" t="e">
            <v>#N/A</v>
          </cell>
        </row>
        <row r="2854">
          <cell r="E2854">
            <v>0</v>
          </cell>
          <cell r="F2854" t="str">
            <v>d - Pendiente</v>
          </cell>
          <cell r="I2854" t="str">
            <v/>
          </cell>
          <cell r="J2854">
            <v>0</v>
          </cell>
          <cell r="K2854">
            <v>0</v>
          </cell>
          <cell r="L2854">
            <v>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>
            <v>0</v>
          </cell>
          <cell r="R2854">
            <v>0</v>
          </cell>
          <cell r="T2854">
            <v>0</v>
          </cell>
          <cell r="U2854">
            <v>41640</v>
          </cell>
          <cell r="V2854">
            <v>0</v>
          </cell>
          <cell r="Y2854" t="e">
            <v>#N/A</v>
          </cell>
        </row>
        <row r="2855">
          <cell r="E2855">
            <v>0</v>
          </cell>
          <cell r="F2855" t="str">
            <v>d - Pendiente</v>
          </cell>
          <cell r="I2855" t="str">
            <v/>
          </cell>
          <cell r="J2855">
            <v>0</v>
          </cell>
          <cell r="K2855">
            <v>0</v>
          </cell>
          <cell r="L2855">
            <v>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>
            <v>0</v>
          </cell>
          <cell r="R2855">
            <v>0</v>
          </cell>
          <cell r="T2855">
            <v>0</v>
          </cell>
          <cell r="U2855">
            <v>41640</v>
          </cell>
          <cell r="V2855">
            <v>0</v>
          </cell>
          <cell r="Y2855" t="e">
            <v>#N/A</v>
          </cell>
        </row>
        <row r="2856">
          <cell r="E2856">
            <v>0</v>
          </cell>
          <cell r="F2856" t="str">
            <v>d - Pendiente</v>
          </cell>
          <cell r="I2856" t="str">
            <v/>
          </cell>
          <cell r="J2856">
            <v>0</v>
          </cell>
          <cell r="K2856">
            <v>0</v>
          </cell>
          <cell r="L2856">
            <v>0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>
            <v>0</v>
          </cell>
          <cell r="R2856">
            <v>0</v>
          </cell>
          <cell r="T2856">
            <v>0</v>
          </cell>
          <cell r="U2856">
            <v>41640</v>
          </cell>
          <cell r="V2856">
            <v>0</v>
          </cell>
          <cell r="Y2856" t="e">
            <v>#N/A</v>
          </cell>
        </row>
        <row r="2857">
          <cell r="E2857">
            <v>0</v>
          </cell>
          <cell r="F2857" t="str">
            <v>d - Pendiente</v>
          </cell>
          <cell r="I2857" t="str">
            <v/>
          </cell>
          <cell r="J2857">
            <v>0</v>
          </cell>
          <cell r="K2857">
            <v>0</v>
          </cell>
          <cell r="L2857">
            <v>0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>
            <v>0</v>
          </cell>
          <cell r="R2857">
            <v>0</v>
          </cell>
          <cell r="T2857">
            <v>0</v>
          </cell>
          <cell r="U2857">
            <v>41640</v>
          </cell>
          <cell r="V2857">
            <v>0</v>
          </cell>
          <cell r="Y2857" t="e">
            <v>#N/A</v>
          </cell>
        </row>
        <row r="2858">
          <cell r="E2858">
            <v>0</v>
          </cell>
          <cell r="F2858" t="str">
            <v>d - Pendiente</v>
          </cell>
          <cell r="I2858" t="str">
            <v/>
          </cell>
          <cell r="J2858">
            <v>0</v>
          </cell>
          <cell r="K2858">
            <v>0</v>
          </cell>
          <cell r="L2858">
            <v>0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>
            <v>0</v>
          </cell>
          <cell r="R2858">
            <v>0</v>
          </cell>
          <cell r="T2858">
            <v>0</v>
          </cell>
          <cell r="U2858">
            <v>41640</v>
          </cell>
          <cell r="V2858">
            <v>0</v>
          </cell>
          <cell r="Y2858" t="e">
            <v>#N/A</v>
          </cell>
        </row>
        <row r="2859">
          <cell r="E2859">
            <v>0</v>
          </cell>
          <cell r="F2859" t="str">
            <v>d - Pendiente</v>
          </cell>
          <cell r="I2859" t="str">
            <v/>
          </cell>
          <cell r="J2859">
            <v>0</v>
          </cell>
          <cell r="K2859">
            <v>0</v>
          </cell>
          <cell r="L2859">
            <v>0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>
            <v>0</v>
          </cell>
          <cell r="R2859">
            <v>0</v>
          </cell>
          <cell r="T2859">
            <v>0</v>
          </cell>
          <cell r="U2859">
            <v>41640</v>
          </cell>
          <cell r="V2859">
            <v>0</v>
          </cell>
          <cell r="Y2859" t="e">
            <v>#N/A</v>
          </cell>
        </row>
        <row r="2860">
          <cell r="E2860">
            <v>0</v>
          </cell>
          <cell r="F2860" t="str">
            <v>d - Pendiente</v>
          </cell>
          <cell r="I2860" t="str">
            <v/>
          </cell>
          <cell r="J2860">
            <v>0</v>
          </cell>
          <cell r="K2860">
            <v>0</v>
          </cell>
          <cell r="L2860">
            <v>0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>
            <v>0</v>
          </cell>
          <cell r="R2860">
            <v>0</v>
          </cell>
          <cell r="T2860">
            <v>0</v>
          </cell>
          <cell r="U2860">
            <v>41640</v>
          </cell>
          <cell r="V2860">
            <v>0</v>
          </cell>
          <cell r="Y2860" t="e">
            <v>#N/A</v>
          </cell>
        </row>
        <row r="2861">
          <cell r="E2861">
            <v>0</v>
          </cell>
          <cell r="F2861" t="str">
            <v>d - Pendiente</v>
          </cell>
          <cell r="I2861" t="str">
            <v/>
          </cell>
          <cell r="J2861">
            <v>0</v>
          </cell>
          <cell r="K2861">
            <v>0</v>
          </cell>
          <cell r="L2861">
            <v>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>
            <v>0</v>
          </cell>
          <cell r="R2861">
            <v>0</v>
          </cell>
          <cell r="T2861">
            <v>0</v>
          </cell>
          <cell r="U2861">
            <v>41640</v>
          </cell>
          <cell r="V2861">
            <v>0</v>
          </cell>
          <cell r="Y2861" t="e">
            <v>#N/A</v>
          </cell>
        </row>
        <row r="2862">
          <cell r="E2862">
            <v>0</v>
          </cell>
          <cell r="F2862" t="str">
            <v>d - Pendiente</v>
          </cell>
          <cell r="I2862" t="str">
            <v/>
          </cell>
          <cell r="J2862">
            <v>0</v>
          </cell>
          <cell r="K2862">
            <v>0</v>
          </cell>
          <cell r="L2862">
            <v>0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>
            <v>0</v>
          </cell>
          <cell r="R2862">
            <v>0</v>
          </cell>
          <cell r="T2862">
            <v>0</v>
          </cell>
          <cell r="U2862">
            <v>41640</v>
          </cell>
          <cell r="V2862">
            <v>0</v>
          </cell>
          <cell r="Y2862" t="e">
            <v>#N/A</v>
          </cell>
        </row>
        <row r="2863">
          <cell r="E2863">
            <v>0</v>
          </cell>
          <cell r="F2863" t="str">
            <v>d - Pendiente</v>
          </cell>
          <cell r="I2863" t="str">
            <v/>
          </cell>
          <cell r="J2863">
            <v>0</v>
          </cell>
          <cell r="K2863">
            <v>0</v>
          </cell>
          <cell r="L2863">
            <v>0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>
            <v>0</v>
          </cell>
          <cell r="R2863">
            <v>0</v>
          </cell>
          <cell r="T2863">
            <v>0</v>
          </cell>
          <cell r="U2863">
            <v>41640</v>
          </cell>
          <cell r="V2863">
            <v>0</v>
          </cell>
          <cell r="Y2863" t="e">
            <v>#N/A</v>
          </cell>
        </row>
        <row r="2864">
          <cell r="E2864">
            <v>0</v>
          </cell>
          <cell r="F2864" t="str">
            <v>d - Pendiente</v>
          </cell>
          <cell r="I2864" t="str">
            <v/>
          </cell>
          <cell r="J2864">
            <v>0</v>
          </cell>
          <cell r="K2864">
            <v>0</v>
          </cell>
          <cell r="L2864">
            <v>0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>
            <v>0</v>
          </cell>
          <cell r="R2864">
            <v>0</v>
          </cell>
          <cell r="T2864">
            <v>0</v>
          </cell>
          <cell r="U2864">
            <v>41640</v>
          </cell>
          <cell r="V2864">
            <v>0</v>
          </cell>
          <cell r="Y2864" t="e">
            <v>#N/A</v>
          </cell>
        </row>
        <row r="2865">
          <cell r="E2865">
            <v>0</v>
          </cell>
          <cell r="F2865" t="str">
            <v>d - Pendiente</v>
          </cell>
          <cell r="I2865" t="str">
            <v/>
          </cell>
          <cell r="J2865">
            <v>0</v>
          </cell>
          <cell r="K2865">
            <v>0</v>
          </cell>
          <cell r="L2865">
            <v>0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>
            <v>0</v>
          </cell>
          <cell r="R2865">
            <v>0</v>
          </cell>
          <cell r="T2865">
            <v>0</v>
          </cell>
          <cell r="U2865">
            <v>41640</v>
          </cell>
          <cell r="V2865">
            <v>0</v>
          </cell>
          <cell r="Y2865" t="e">
            <v>#N/A</v>
          </cell>
        </row>
        <row r="2866">
          <cell r="E2866">
            <v>0</v>
          </cell>
          <cell r="F2866" t="str">
            <v>d - Pendiente</v>
          </cell>
          <cell r="I2866" t="str">
            <v/>
          </cell>
          <cell r="J2866">
            <v>0</v>
          </cell>
          <cell r="K2866">
            <v>0</v>
          </cell>
          <cell r="L2866">
            <v>0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>
            <v>0</v>
          </cell>
          <cell r="R2866">
            <v>0</v>
          </cell>
          <cell r="T2866">
            <v>0</v>
          </cell>
          <cell r="U2866">
            <v>41640</v>
          </cell>
          <cell r="V2866">
            <v>0</v>
          </cell>
          <cell r="Y2866" t="e">
            <v>#N/A</v>
          </cell>
        </row>
        <row r="2867">
          <cell r="E2867">
            <v>0</v>
          </cell>
          <cell r="F2867" t="str">
            <v>d - Pendiente</v>
          </cell>
          <cell r="I2867" t="str">
            <v/>
          </cell>
          <cell r="J2867">
            <v>0</v>
          </cell>
          <cell r="K2867">
            <v>0</v>
          </cell>
          <cell r="L2867">
            <v>0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>
            <v>0</v>
          </cell>
          <cell r="R2867">
            <v>0</v>
          </cell>
          <cell r="T2867">
            <v>0</v>
          </cell>
          <cell r="U2867">
            <v>41640</v>
          </cell>
          <cell r="V2867">
            <v>0</v>
          </cell>
          <cell r="Y2867" t="e">
            <v>#N/A</v>
          </cell>
        </row>
        <row r="2868">
          <cell r="E2868">
            <v>0</v>
          </cell>
          <cell r="F2868" t="str">
            <v>d - Pendiente</v>
          </cell>
          <cell r="I2868" t="str">
            <v/>
          </cell>
          <cell r="J2868">
            <v>0</v>
          </cell>
          <cell r="K2868">
            <v>0</v>
          </cell>
          <cell r="L2868">
            <v>0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>
            <v>0</v>
          </cell>
          <cell r="R2868">
            <v>0</v>
          </cell>
          <cell r="T2868">
            <v>0</v>
          </cell>
          <cell r="U2868">
            <v>41640</v>
          </cell>
          <cell r="V2868">
            <v>0</v>
          </cell>
          <cell r="Y2868" t="e">
            <v>#N/A</v>
          </cell>
        </row>
        <row r="2869">
          <cell r="E2869">
            <v>0</v>
          </cell>
          <cell r="F2869" t="str">
            <v>d - Pendiente</v>
          </cell>
          <cell r="I2869" t="str">
            <v/>
          </cell>
          <cell r="J2869">
            <v>0</v>
          </cell>
          <cell r="K2869">
            <v>0</v>
          </cell>
          <cell r="L2869">
            <v>0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>
            <v>0</v>
          </cell>
          <cell r="R2869">
            <v>0</v>
          </cell>
          <cell r="T2869">
            <v>0</v>
          </cell>
          <cell r="U2869">
            <v>41640</v>
          </cell>
          <cell r="V2869">
            <v>0</v>
          </cell>
          <cell r="Y2869" t="e">
            <v>#N/A</v>
          </cell>
        </row>
        <row r="2870">
          <cell r="E2870">
            <v>0</v>
          </cell>
          <cell r="F2870" t="str">
            <v>d - Pendiente</v>
          </cell>
          <cell r="I2870" t="str">
            <v/>
          </cell>
          <cell r="J2870">
            <v>0</v>
          </cell>
          <cell r="K2870">
            <v>0</v>
          </cell>
          <cell r="L2870">
            <v>0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>
            <v>0</v>
          </cell>
          <cell r="R2870">
            <v>0</v>
          </cell>
          <cell r="T2870">
            <v>0</v>
          </cell>
          <cell r="U2870">
            <v>41640</v>
          </cell>
          <cell r="V2870">
            <v>0</v>
          </cell>
          <cell r="Y2870" t="e">
            <v>#N/A</v>
          </cell>
        </row>
        <row r="2871">
          <cell r="E2871">
            <v>0</v>
          </cell>
          <cell r="F2871" t="str">
            <v>d - Pendiente</v>
          </cell>
          <cell r="I2871" t="str">
            <v/>
          </cell>
          <cell r="J2871">
            <v>0</v>
          </cell>
          <cell r="K2871">
            <v>0</v>
          </cell>
          <cell r="L2871">
            <v>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>
            <v>0</v>
          </cell>
          <cell r="R2871">
            <v>0</v>
          </cell>
          <cell r="T2871">
            <v>0</v>
          </cell>
          <cell r="U2871">
            <v>41640</v>
          </cell>
          <cell r="V2871">
            <v>0</v>
          </cell>
          <cell r="Y2871" t="e">
            <v>#N/A</v>
          </cell>
        </row>
        <row r="2872">
          <cell r="E2872">
            <v>0</v>
          </cell>
          <cell r="F2872" t="str">
            <v>d - Pendiente</v>
          </cell>
          <cell r="I2872" t="str">
            <v/>
          </cell>
          <cell r="J2872">
            <v>0</v>
          </cell>
          <cell r="K2872">
            <v>0</v>
          </cell>
          <cell r="L2872">
            <v>0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>
            <v>0</v>
          </cell>
          <cell r="R2872">
            <v>0</v>
          </cell>
          <cell r="T2872">
            <v>0</v>
          </cell>
          <cell r="U2872">
            <v>41640</v>
          </cell>
          <cell r="V2872">
            <v>0</v>
          </cell>
          <cell r="Y2872" t="e">
            <v>#N/A</v>
          </cell>
        </row>
        <row r="2873">
          <cell r="E2873">
            <v>0</v>
          </cell>
          <cell r="F2873" t="str">
            <v>d - Pendiente</v>
          </cell>
          <cell r="I2873" t="str">
            <v/>
          </cell>
          <cell r="J2873">
            <v>0</v>
          </cell>
          <cell r="K2873">
            <v>0</v>
          </cell>
          <cell r="L2873">
            <v>0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>
            <v>0</v>
          </cell>
          <cell r="R2873">
            <v>0</v>
          </cell>
          <cell r="T2873">
            <v>0</v>
          </cell>
          <cell r="U2873">
            <v>41640</v>
          </cell>
          <cell r="V2873">
            <v>0</v>
          </cell>
          <cell r="Y2873" t="e">
            <v>#N/A</v>
          </cell>
        </row>
        <row r="2874">
          <cell r="E2874">
            <v>0</v>
          </cell>
          <cell r="F2874" t="str">
            <v>d - Pendiente</v>
          </cell>
          <cell r="I2874" t="str">
            <v/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T2874">
            <v>0</v>
          </cell>
          <cell r="U2874">
            <v>41640</v>
          </cell>
          <cell r="V2874">
            <v>0</v>
          </cell>
          <cell r="Y2874" t="e">
            <v>#N/A</v>
          </cell>
        </row>
        <row r="2875">
          <cell r="E2875">
            <v>0</v>
          </cell>
          <cell r="F2875" t="str">
            <v>d - Pendiente</v>
          </cell>
          <cell r="I2875" t="str">
            <v/>
          </cell>
          <cell r="J2875">
            <v>0</v>
          </cell>
          <cell r="K2875">
            <v>0</v>
          </cell>
          <cell r="L2875">
            <v>0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>
            <v>0</v>
          </cell>
          <cell r="R2875">
            <v>0</v>
          </cell>
          <cell r="T2875">
            <v>0</v>
          </cell>
          <cell r="U2875">
            <v>41640</v>
          </cell>
          <cell r="V2875">
            <v>0</v>
          </cell>
          <cell r="Y2875" t="e">
            <v>#N/A</v>
          </cell>
        </row>
        <row r="2876">
          <cell r="E2876">
            <v>0</v>
          </cell>
          <cell r="F2876" t="str">
            <v>d - Pendiente</v>
          </cell>
          <cell r="I2876" t="str">
            <v/>
          </cell>
          <cell r="J2876">
            <v>0</v>
          </cell>
          <cell r="K2876">
            <v>0</v>
          </cell>
          <cell r="L2876">
            <v>0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>
            <v>0</v>
          </cell>
          <cell r="R2876">
            <v>0</v>
          </cell>
          <cell r="T2876">
            <v>0</v>
          </cell>
          <cell r="U2876">
            <v>41640</v>
          </cell>
          <cell r="V2876">
            <v>0</v>
          </cell>
          <cell r="Y2876" t="e">
            <v>#N/A</v>
          </cell>
        </row>
        <row r="2877">
          <cell r="E2877">
            <v>0</v>
          </cell>
          <cell r="F2877" t="str">
            <v>d - Pendiente</v>
          </cell>
          <cell r="I2877" t="str">
            <v/>
          </cell>
          <cell r="J2877">
            <v>0</v>
          </cell>
          <cell r="K2877">
            <v>0</v>
          </cell>
          <cell r="L2877">
            <v>0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>
            <v>0</v>
          </cell>
          <cell r="R2877">
            <v>0</v>
          </cell>
          <cell r="T2877">
            <v>0</v>
          </cell>
          <cell r="U2877">
            <v>41640</v>
          </cell>
          <cell r="V2877">
            <v>0</v>
          </cell>
          <cell r="Y2877" t="e">
            <v>#N/A</v>
          </cell>
        </row>
        <row r="2878">
          <cell r="E2878">
            <v>0</v>
          </cell>
          <cell r="F2878" t="str">
            <v>d - Pendiente</v>
          </cell>
          <cell r="I2878" t="str">
            <v/>
          </cell>
          <cell r="J2878">
            <v>0</v>
          </cell>
          <cell r="K2878">
            <v>0</v>
          </cell>
          <cell r="L2878">
            <v>0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>
            <v>0</v>
          </cell>
          <cell r="R2878">
            <v>0</v>
          </cell>
          <cell r="T2878">
            <v>0</v>
          </cell>
          <cell r="U2878">
            <v>41640</v>
          </cell>
          <cell r="V2878">
            <v>0</v>
          </cell>
          <cell r="Y2878" t="e">
            <v>#N/A</v>
          </cell>
        </row>
        <row r="2879">
          <cell r="E2879">
            <v>0</v>
          </cell>
          <cell r="F2879" t="str">
            <v>d - Pendiente</v>
          </cell>
          <cell r="I2879" t="str">
            <v/>
          </cell>
          <cell r="J2879">
            <v>0</v>
          </cell>
          <cell r="K2879">
            <v>0</v>
          </cell>
          <cell r="L2879">
            <v>0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>
            <v>0</v>
          </cell>
          <cell r="R2879">
            <v>0</v>
          </cell>
          <cell r="T2879">
            <v>0</v>
          </cell>
          <cell r="U2879">
            <v>41640</v>
          </cell>
          <cell r="V2879">
            <v>0</v>
          </cell>
          <cell r="Y2879" t="e">
            <v>#N/A</v>
          </cell>
        </row>
        <row r="2880">
          <cell r="E2880">
            <v>0</v>
          </cell>
          <cell r="F2880" t="str">
            <v>d - Pendiente</v>
          </cell>
          <cell r="I2880" t="str">
            <v/>
          </cell>
          <cell r="J2880">
            <v>0</v>
          </cell>
          <cell r="K2880">
            <v>0</v>
          </cell>
          <cell r="L2880">
            <v>0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>
            <v>0</v>
          </cell>
          <cell r="R2880">
            <v>0</v>
          </cell>
          <cell r="T2880">
            <v>0</v>
          </cell>
          <cell r="U2880">
            <v>41640</v>
          </cell>
          <cell r="V2880">
            <v>0</v>
          </cell>
          <cell r="Y2880" t="e">
            <v>#N/A</v>
          </cell>
        </row>
        <row r="2881">
          <cell r="E2881">
            <v>0</v>
          </cell>
          <cell r="F2881" t="str">
            <v>d - Pendiente</v>
          </cell>
          <cell r="I2881" t="str">
            <v/>
          </cell>
          <cell r="J2881">
            <v>0</v>
          </cell>
          <cell r="K2881">
            <v>0</v>
          </cell>
          <cell r="L2881">
            <v>0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>
            <v>0</v>
          </cell>
          <cell r="R2881">
            <v>0</v>
          </cell>
          <cell r="T2881">
            <v>0</v>
          </cell>
          <cell r="U2881">
            <v>41640</v>
          </cell>
          <cell r="V2881">
            <v>0</v>
          </cell>
          <cell r="Y2881" t="e">
            <v>#N/A</v>
          </cell>
        </row>
        <row r="2882">
          <cell r="E2882">
            <v>0</v>
          </cell>
          <cell r="F2882" t="str">
            <v>d - Pendiente</v>
          </cell>
          <cell r="I2882" t="str">
            <v/>
          </cell>
          <cell r="J2882">
            <v>0</v>
          </cell>
          <cell r="K2882">
            <v>0</v>
          </cell>
          <cell r="L2882">
            <v>0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>
            <v>0</v>
          </cell>
          <cell r="R2882">
            <v>0</v>
          </cell>
          <cell r="T2882">
            <v>0</v>
          </cell>
          <cell r="U2882">
            <v>41640</v>
          </cell>
          <cell r="V2882">
            <v>0</v>
          </cell>
          <cell r="Y2882" t="e">
            <v>#N/A</v>
          </cell>
        </row>
        <row r="2883">
          <cell r="E2883">
            <v>0</v>
          </cell>
          <cell r="F2883" t="str">
            <v>d - Pendiente</v>
          </cell>
          <cell r="I2883" t="str">
            <v/>
          </cell>
          <cell r="J2883">
            <v>0</v>
          </cell>
          <cell r="K2883">
            <v>0</v>
          </cell>
          <cell r="L2883">
            <v>0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>
            <v>0</v>
          </cell>
          <cell r="R2883">
            <v>0</v>
          </cell>
          <cell r="T2883">
            <v>0</v>
          </cell>
          <cell r="U2883">
            <v>41640</v>
          </cell>
          <cell r="V2883">
            <v>0</v>
          </cell>
          <cell r="Y2883" t="e">
            <v>#N/A</v>
          </cell>
        </row>
        <row r="2884">
          <cell r="E2884">
            <v>0</v>
          </cell>
          <cell r="F2884" t="str">
            <v>d - Pendiente</v>
          </cell>
          <cell r="I2884" t="str">
            <v/>
          </cell>
          <cell r="J2884">
            <v>0</v>
          </cell>
          <cell r="K2884">
            <v>0</v>
          </cell>
          <cell r="L2884">
            <v>0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>
            <v>0</v>
          </cell>
          <cell r="R2884">
            <v>0</v>
          </cell>
          <cell r="T2884">
            <v>0</v>
          </cell>
          <cell r="U2884">
            <v>41640</v>
          </cell>
          <cell r="V2884">
            <v>0</v>
          </cell>
          <cell r="Y2884" t="e">
            <v>#N/A</v>
          </cell>
        </row>
        <row r="2885">
          <cell r="E2885">
            <v>0</v>
          </cell>
          <cell r="F2885" t="str">
            <v>d - Pendiente</v>
          </cell>
          <cell r="I2885" t="str">
            <v/>
          </cell>
          <cell r="J2885">
            <v>0</v>
          </cell>
          <cell r="K2885">
            <v>0</v>
          </cell>
          <cell r="L2885">
            <v>0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>
            <v>0</v>
          </cell>
          <cell r="R2885">
            <v>0</v>
          </cell>
          <cell r="T2885">
            <v>0</v>
          </cell>
          <cell r="U2885">
            <v>41640</v>
          </cell>
          <cell r="V2885">
            <v>0</v>
          </cell>
          <cell r="Y2885" t="e">
            <v>#N/A</v>
          </cell>
        </row>
        <row r="2886">
          <cell r="E2886">
            <v>0</v>
          </cell>
          <cell r="F2886" t="str">
            <v>d - Pendiente</v>
          </cell>
          <cell r="I2886" t="str">
            <v/>
          </cell>
          <cell r="J2886">
            <v>0</v>
          </cell>
          <cell r="K2886">
            <v>0</v>
          </cell>
          <cell r="L2886">
            <v>0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>
            <v>0</v>
          </cell>
          <cell r="R2886">
            <v>0</v>
          </cell>
          <cell r="T2886">
            <v>0</v>
          </cell>
          <cell r="U2886">
            <v>41640</v>
          </cell>
          <cell r="V2886">
            <v>0</v>
          </cell>
          <cell r="Y2886" t="e">
            <v>#N/A</v>
          </cell>
        </row>
        <row r="2887">
          <cell r="E2887">
            <v>0</v>
          </cell>
          <cell r="F2887" t="str">
            <v>d - Pendiente</v>
          </cell>
          <cell r="I2887" t="str">
            <v/>
          </cell>
          <cell r="J2887">
            <v>0</v>
          </cell>
          <cell r="K2887">
            <v>0</v>
          </cell>
          <cell r="L2887">
            <v>0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>
            <v>0</v>
          </cell>
          <cell r="R2887">
            <v>0</v>
          </cell>
          <cell r="T2887">
            <v>0</v>
          </cell>
          <cell r="U2887">
            <v>41640</v>
          </cell>
          <cell r="V2887">
            <v>0</v>
          </cell>
          <cell r="Y2887" t="e">
            <v>#N/A</v>
          </cell>
        </row>
        <row r="2888">
          <cell r="E2888">
            <v>0</v>
          </cell>
          <cell r="F2888" t="str">
            <v>d - Pendiente</v>
          </cell>
          <cell r="I2888" t="str">
            <v/>
          </cell>
          <cell r="J2888">
            <v>0</v>
          </cell>
          <cell r="K2888">
            <v>0</v>
          </cell>
          <cell r="L2888">
            <v>0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>
            <v>0</v>
          </cell>
          <cell r="R2888">
            <v>0</v>
          </cell>
          <cell r="T2888">
            <v>0</v>
          </cell>
          <cell r="U2888">
            <v>41640</v>
          </cell>
          <cell r="V2888">
            <v>0</v>
          </cell>
          <cell r="Y2888" t="e">
            <v>#N/A</v>
          </cell>
        </row>
        <row r="2889">
          <cell r="E2889">
            <v>0</v>
          </cell>
          <cell r="F2889" t="str">
            <v>d - Pendiente</v>
          </cell>
          <cell r="I2889" t="str">
            <v/>
          </cell>
          <cell r="J2889">
            <v>0</v>
          </cell>
          <cell r="K2889">
            <v>0</v>
          </cell>
          <cell r="L2889">
            <v>0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>
            <v>0</v>
          </cell>
          <cell r="R2889">
            <v>0</v>
          </cell>
          <cell r="T2889">
            <v>0</v>
          </cell>
          <cell r="U2889">
            <v>41640</v>
          </cell>
          <cell r="V2889">
            <v>0</v>
          </cell>
          <cell r="Y2889" t="e">
            <v>#N/A</v>
          </cell>
        </row>
        <row r="2890">
          <cell r="E2890">
            <v>0</v>
          </cell>
          <cell r="F2890" t="str">
            <v>d - Pendiente</v>
          </cell>
          <cell r="I2890" t="str">
            <v/>
          </cell>
          <cell r="J2890">
            <v>0</v>
          </cell>
          <cell r="K2890">
            <v>0</v>
          </cell>
          <cell r="L2890">
            <v>0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>
            <v>0</v>
          </cell>
          <cell r="R2890">
            <v>0</v>
          </cell>
          <cell r="T2890">
            <v>0</v>
          </cell>
          <cell r="U2890">
            <v>41640</v>
          </cell>
          <cell r="V2890">
            <v>0</v>
          </cell>
          <cell r="Y2890" t="e">
            <v>#N/A</v>
          </cell>
        </row>
        <row r="2891">
          <cell r="E2891">
            <v>0</v>
          </cell>
          <cell r="F2891" t="str">
            <v>d - Pendiente</v>
          </cell>
          <cell r="I2891" t="str">
            <v/>
          </cell>
          <cell r="J2891">
            <v>0</v>
          </cell>
          <cell r="K2891">
            <v>0</v>
          </cell>
          <cell r="L2891">
            <v>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>
            <v>0</v>
          </cell>
          <cell r="R2891">
            <v>0</v>
          </cell>
          <cell r="T2891">
            <v>0</v>
          </cell>
          <cell r="U2891">
            <v>41640</v>
          </cell>
          <cell r="V2891">
            <v>0</v>
          </cell>
          <cell r="Y2891" t="e">
            <v>#N/A</v>
          </cell>
        </row>
        <row r="2892">
          <cell r="E2892">
            <v>0</v>
          </cell>
          <cell r="F2892" t="str">
            <v>d - Pendiente</v>
          </cell>
          <cell r="I2892" t="str">
            <v/>
          </cell>
          <cell r="J2892">
            <v>0</v>
          </cell>
          <cell r="K2892">
            <v>0</v>
          </cell>
          <cell r="L2892">
            <v>0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>
            <v>0</v>
          </cell>
          <cell r="R2892">
            <v>0</v>
          </cell>
          <cell r="T2892">
            <v>0</v>
          </cell>
          <cell r="U2892">
            <v>41640</v>
          </cell>
          <cell r="V2892">
            <v>0</v>
          </cell>
          <cell r="Y2892" t="e">
            <v>#N/A</v>
          </cell>
        </row>
        <row r="2893">
          <cell r="E2893">
            <v>0</v>
          </cell>
          <cell r="F2893" t="str">
            <v>d - Pendiente</v>
          </cell>
          <cell r="I2893" t="str">
            <v/>
          </cell>
          <cell r="J2893">
            <v>0</v>
          </cell>
          <cell r="K2893">
            <v>0</v>
          </cell>
          <cell r="L2893">
            <v>0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>
            <v>0</v>
          </cell>
          <cell r="R2893">
            <v>0</v>
          </cell>
          <cell r="T2893">
            <v>0</v>
          </cell>
          <cell r="U2893">
            <v>41640</v>
          </cell>
          <cell r="V2893">
            <v>0</v>
          </cell>
          <cell r="Y2893" t="e">
            <v>#N/A</v>
          </cell>
        </row>
        <row r="2894">
          <cell r="E2894">
            <v>0</v>
          </cell>
          <cell r="F2894" t="str">
            <v>d - Pendiente</v>
          </cell>
          <cell r="I2894" t="str">
            <v/>
          </cell>
          <cell r="J2894">
            <v>0</v>
          </cell>
          <cell r="K2894">
            <v>0</v>
          </cell>
          <cell r="L2894">
            <v>0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>
            <v>0</v>
          </cell>
          <cell r="R2894">
            <v>0</v>
          </cell>
          <cell r="T2894">
            <v>0</v>
          </cell>
          <cell r="U2894">
            <v>41640</v>
          </cell>
          <cell r="V2894">
            <v>0</v>
          </cell>
          <cell r="Y2894" t="e">
            <v>#N/A</v>
          </cell>
        </row>
        <row r="2895">
          <cell r="E2895">
            <v>0</v>
          </cell>
          <cell r="F2895" t="str">
            <v>d - Pendiente</v>
          </cell>
          <cell r="I2895" t="str">
            <v/>
          </cell>
          <cell r="J2895">
            <v>0</v>
          </cell>
          <cell r="K2895">
            <v>0</v>
          </cell>
          <cell r="L2895">
            <v>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>
            <v>0</v>
          </cell>
          <cell r="R2895">
            <v>0</v>
          </cell>
          <cell r="T2895">
            <v>0</v>
          </cell>
          <cell r="U2895">
            <v>41640</v>
          </cell>
          <cell r="V2895">
            <v>0</v>
          </cell>
          <cell r="Y2895" t="e">
            <v>#N/A</v>
          </cell>
        </row>
        <row r="2896">
          <cell r="E2896">
            <v>0</v>
          </cell>
          <cell r="F2896" t="str">
            <v>d - Pendiente</v>
          </cell>
          <cell r="I2896" t="str">
            <v/>
          </cell>
          <cell r="J2896">
            <v>0</v>
          </cell>
          <cell r="K2896">
            <v>0</v>
          </cell>
          <cell r="L2896">
            <v>0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>
            <v>0</v>
          </cell>
          <cell r="R2896">
            <v>0</v>
          </cell>
          <cell r="T2896">
            <v>0</v>
          </cell>
          <cell r="U2896">
            <v>41640</v>
          </cell>
          <cell r="V2896">
            <v>0</v>
          </cell>
          <cell r="Y2896" t="e">
            <v>#N/A</v>
          </cell>
        </row>
        <row r="2897">
          <cell r="E2897">
            <v>0</v>
          </cell>
          <cell r="F2897" t="str">
            <v>d - Pendiente</v>
          </cell>
          <cell r="I2897" t="str">
            <v/>
          </cell>
          <cell r="J2897">
            <v>0</v>
          </cell>
          <cell r="K2897">
            <v>0</v>
          </cell>
          <cell r="L2897">
            <v>0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>
            <v>0</v>
          </cell>
          <cell r="R2897">
            <v>0</v>
          </cell>
          <cell r="T2897">
            <v>0</v>
          </cell>
          <cell r="U2897">
            <v>41640</v>
          </cell>
          <cell r="V2897">
            <v>0</v>
          </cell>
          <cell r="Y2897" t="e">
            <v>#N/A</v>
          </cell>
        </row>
        <row r="2898">
          <cell r="E2898">
            <v>0</v>
          </cell>
          <cell r="F2898" t="str">
            <v>d - Pendiente</v>
          </cell>
          <cell r="I2898" t="str">
            <v/>
          </cell>
          <cell r="J2898">
            <v>0</v>
          </cell>
          <cell r="K2898">
            <v>0</v>
          </cell>
          <cell r="L2898">
            <v>0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>
            <v>0</v>
          </cell>
          <cell r="R2898">
            <v>0</v>
          </cell>
          <cell r="T2898">
            <v>0</v>
          </cell>
          <cell r="U2898">
            <v>41640</v>
          </cell>
          <cell r="V2898">
            <v>0</v>
          </cell>
          <cell r="Y2898" t="e">
            <v>#N/A</v>
          </cell>
        </row>
        <row r="2899">
          <cell r="E2899">
            <v>0</v>
          </cell>
          <cell r="F2899" t="str">
            <v>d - Pendiente</v>
          </cell>
          <cell r="I2899" t="str">
            <v/>
          </cell>
          <cell r="J2899">
            <v>0</v>
          </cell>
          <cell r="K2899">
            <v>0</v>
          </cell>
          <cell r="L2899">
            <v>0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>
            <v>0</v>
          </cell>
          <cell r="R2899">
            <v>0</v>
          </cell>
          <cell r="T2899">
            <v>0</v>
          </cell>
          <cell r="U2899">
            <v>41640</v>
          </cell>
          <cell r="V2899">
            <v>0</v>
          </cell>
          <cell r="Y2899" t="e">
            <v>#N/A</v>
          </cell>
        </row>
        <row r="2900">
          <cell r="E2900">
            <v>0</v>
          </cell>
          <cell r="F2900" t="str">
            <v>d - Pendiente</v>
          </cell>
          <cell r="I2900" t="str">
            <v/>
          </cell>
          <cell r="J2900">
            <v>0</v>
          </cell>
          <cell r="K2900">
            <v>0</v>
          </cell>
          <cell r="L2900">
            <v>0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>
            <v>0</v>
          </cell>
          <cell r="R2900">
            <v>0</v>
          </cell>
          <cell r="T2900">
            <v>0</v>
          </cell>
          <cell r="U2900">
            <v>41640</v>
          </cell>
          <cell r="V2900">
            <v>0</v>
          </cell>
          <cell r="Y2900" t="e">
            <v>#N/A</v>
          </cell>
        </row>
        <row r="2901">
          <cell r="E2901">
            <v>0</v>
          </cell>
          <cell r="F2901" t="str">
            <v>d - Pendiente</v>
          </cell>
          <cell r="I2901" t="str">
            <v/>
          </cell>
          <cell r="J2901">
            <v>0</v>
          </cell>
          <cell r="K2901">
            <v>0</v>
          </cell>
          <cell r="L2901">
            <v>0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>
            <v>0</v>
          </cell>
          <cell r="R2901">
            <v>0</v>
          </cell>
          <cell r="T2901">
            <v>0</v>
          </cell>
          <cell r="U2901">
            <v>41640</v>
          </cell>
          <cell r="V2901">
            <v>0</v>
          </cell>
          <cell r="Y2901" t="e">
            <v>#N/A</v>
          </cell>
        </row>
        <row r="2902">
          <cell r="E2902">
            <v>0</v>
          </cell>
          <cell r="F2902" t="str">
            <v>d - Pendiente</v>
          </cell>
          <cell r="I2902" t="str">
            <v/>
          </cell>
          <cell r="J2902">
            <v>0</v>
          </cell>
          <cell r="K2902">
            <v>0</v>
          </cell>
          <cell r="L2902">
            <v>0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>
            <v>0</v>
          </cell>
          <cell r="R2902">
            <v>0</v>
          </cell>
          <cell r="T2902">
            <v>0</v>
          </cell>
          <cell r="U2902">
            <v>41640</v>
          </cell>
          <cell r="V2902">
            <v>0</v>
          </cell>
          <cell r="Y2902" t="e">
            <v>#N/A</v>
          </cell>
        </row>
        <row r="2903">
          <cell r="E2903">
            <v>0</v>
          </cell>
          <cell r="F2903" t="str">
            <v>d - Pendiente</v>
          </cell>
          <cell r="I2903" t="str">
            <v/>
          </cell>
          <cell r="J2903">
            <v>0</v>
          </cell>
          <cell r="K2903">
            <v>0</v>
          </cell>
          <cell r="L2903">
            <v>0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>
            <v>0</v>
          </cell>
          <cell r="R2903">
            <v>0</v>
          </cell>
          <cell r="T2903">
            <v>0</v>
          </cell>
          <cell r="U2903">
            <v>41640</v>
          </cell>
          <cell r="V2903">
            <v>0</v>
          </cell>
          <cell r="Y2903" t="e">
            <v>#N/A</v>
          </cell>
        </row>
        <row r="2904">
          <cell r="E2904">
            <v>0</v>
          </cell>
          <cell r="F2904" t="str">
            <v>d - Pendiente</v>
          </cell>
          <cell r="I2904" t="str">
            <v/>
          </cell>
          <cell r="J2904">
            <v>0</v>
          </cell>
          <cell r="K2904">
            <v>0</v>
          </cell>
          <cell r="L2904">
            <v>0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>
            <v>0</v>
          </cell>
          <cell r="R2904">
            <v>0</v>
          </cell>
          <cell r="T2904">
            <v>0</v>
          </cell>
          <cell r="U2904">
            <v>41640</v>
          </cell>
          <cell r="V2904">
            <v>0</v>
          </cell>
          <cell r="Y2904" t="e">
            <v>#N/A</v>
          </cell>
        </row>
        <row r="2905">
          <cell r="E2905">
            <v>0</v>
          </cell>
          <cell r="F2905" t="str">
            <v>d - Pendiente</v>
          </cell>
          <cell r="I2905" t="str">
            <v/>
          </cell>
          <cell r="J2905">
            <v>0</v>
          </cell>
          <cell r="K2905">
            <v>0</v>
          </cell>
          <cell r="L2905">
            <v>0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>
            <v>0</v>
          </cell>
          <cell r="R2905">
            <v>0</v>
          </cell>
          <cell r="T2905">
            <v>0</v>
          </cell>
          <cell r="U2905">
            <v>41640</v>
          </cell>
          <cell r="V2905">
            <v>0</v>
          </cell>
          <cell r="Y2905" t="e">
            <v>#N/A</v>
          </cell>
        </row>
        <row r="2906">
          <cell r="E2906">
            <v>0</v>
          </cell>
          <cell r="F2906" t="str">
            <v>d - Pendiente</v>
          </cell>
          <cell r="I2906" t="str">
            <v/>
          </cell>
          <cell r="J2906">
            <v>0</v>
          </cell>
          <cell r="K2906">
            <v>0</v>
          </cell>
          <cell r="L2906">
            <v>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>
            <v>0</v>
          </cell>
          <cell r="R2906">
            <v>0</v>
          </cell>
          <cell r="T2906">
            <v>0</v>
          </cell>
          <cell r="U2906">
            <v>41640</v>
          </cell>
          <cell r="V2906">
            <v>0</v>
          </cell>
          <cell r="Y2906" t="e">
            <v>#N/A</v>
          </cell>
        </row>
        <row r="2907">
          <cell r="E2907">
            <v>0</v>
          </cell>
          <cell r="F2907" t="str">
            <v>d - Pendiente</v>
          </cell>
          <cell r="I2907" t="str">
            <v/>
          </cell>
          <cell r="J2907">
            <v>0</v>
          </cell>
          <cell r="K2907">
            <v>0</v>
          </cell>
          <cell r="L2907">
            <v>0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>
            <v>0</v>
          </cell>
          <cell r="R2907">
            <v>0</v>
          </cell>
          <cell r="T2907">
            <v>0</v>
          </cell>
          <cell r="U2907">
            <v>41640</v>
          </cell>
          <cell r="V2907">
            <v>0</v>
          </cell>
          <cell r="Y2907" t="e">
            <v>#N/A</v>
          </cell>
        </row>
        <row r="2908">
          <cell r="E2908">
            <v>0</v>
          </cell>
          <cell r="F2908" t="str">
            <v>d - Pendiente</v>
          </cell>
          <cell r="I2908" t="str">
            <v/>
          </cell>
          <cell r="J2908">
            <v>0</v>
          </cell>
          <cell r="K2908">
            <v>0</v>
          </cell>
          <cell r="L2908">
            <v>0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>
            <v>0</v>
          </cell>
          <cell r="R2908">
            <v>0</v>
          </cell>
          <cell r="T2908">
            <v>0</v>
          </cell>
          <cell r="U2908">
            <v>41640</v>
          </cell>
          <cell r="V2908">
            <v>0</v>
          </cell>
          <cell r="Y2908" t="e">
            <v>#N/A</v>
          </cell>
        </row>
        <row r="2909">
          <cell r="E2909">
            <v>0</v>
          </cell>
          <cell r="F2909" t="str">
            <v>d - Pendiente</v>
          </cell>
          <cell r="I2909" t="str">
            <v/>
          </cell>
          <cell r="J2909">
            <v>0</v>
          </cell>
          <cell r="K2909">
            <v>0</v>
          </cell>
          <cell r="L2909">
            <v>0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>
            <v>0</v>
          </cell>
          <cell r="R2909">
            <v>0</v>
          </cell>
          <cell r="T2909">
            <v>0</v>
          </cell>
          <cell r="U2909">
            <v>41640</v>
          </cell>
          <cell r="V2909">
            <v>0</v>
          </cell>
          <cell r="Y2909" t="e">
            <v>#N/A</v>
          </cell>
        </row>
        <row r="2910">
          <cell r="E2910">
            <v>0</v>
          </cell>
          <cell r="F2910" t="str">
            <v>d - Pendiente</v>
          </cell>
          <cell r="I2910" t="str">
            <v/>
          </cell>
          <cell r="J2910">
            <v>0</v>
          </cell>
          <cell r="K2910">
            <v>0</v>
          </cell>
          <cell r="L2910">
            <v>0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>
            <v>0</v>
          </cell>
          <cell r="R2910">
            <v>0</v>
          </cell>
          <cell r="T2910">
            <v>0</v>
          </cell>
          <cell r="U2910">
            <v>41640</v>
          </cell>
          <cell r="V2910">
            <v>0</v>
          </cell>
          <cell r="Y2910" t="e">
            <v>#N/A</v>
          </cell>
        </row>
        <row r="2911">
          <cell r="E2911">
            <v>0</v>
          </cell>
          <cell r="F2911" t="str">
            <v>d - Pendiente</v>
          </cell>
          <cell r="I2911" t="str">
            <v/>
          </cell>
          <cell r="J2911">
            <v>0</v>
          </cell>
          <cell r="K2911">
            <v>0</v>
          </cell>
          <cell r="L2911">
            <v>0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>
            <v>0</v>
          </cell>
          <cell r="R2911">
            <v>0</v>
          </cell>
          <cell r="T2911">
            <v>0</v>
          </cell>
          <cell r="U2911">
            <v>41640</v>
          </cell>
          <cell r="V2911">
            <v>0</v>
          </cell>
          <cell r="Y2911" t="e">
            <v>#N/A</v>
          </cell>
        </row>
        <row r="2912">
          <cell r="E2912">
            <v>0</v>
          </cell>
          <cell r="F2912" t="str">
            <v>d - Pendiente</v>
          </cell>
          <cell r="I2912" t="str">
            <v/>
          </cell>
          <cell r="J2912">
            <v>0</v>
          </cell>
          <cell r="K2912">
            <v>0</v>
          </cell>
          <cell r="L2912">
            <v>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>
            <v>0</v>
          </cell>
          <cell r="R2912">
            <v>0</v>
          </cell>
          <cell r="T2912">
            <v>0</v>
          </cell>
          <cell r="U2912">
            <v>41640</v>
          </cell>
          <cell r="V2912">
            <v>0</v>
          </cell>
          <cell r="Y2912" t="e">
            <v>#N/A</v>
          </cell>
        </row>
        <row r="2913">
          <cell r="E2913">
            <v>0</v>
          </cell>
          <cell r="F2913" t="str">
            <v>d - Pendiente</v>
          </cell>
          <cell r="I2913" t="str">
            <v/>
          </cell>
          <cell r="J2913">
            <v>0</v>
          </cell>
          <cell r="K2913">
            <v>0</v>
          </cell>
          <cell r="L2913">
            <v>0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>
            <v>0</v>
          </cell>
          <cell r="R2913">
            <v>0</v>
          </cell>
          <cell r="T2913">
            <v>0</v>
          </cell>
          <cell r="U2913">
            <v>41640</v>
          </cell>
          <cell r="V2913">
            <v>0</v>
          </cell>
          <cell r="Y2913" t="e">
            <v>#N/A</v>
          </cell>
        </row>
        <row r="2914">
          <cell r="E2914">
            <v>0</v>
          </cell>
          <cell r="F2914" t="str">
            <v>d - Pendiente</v>
          </cell>
          <cell r="I2914" t="str">
            <v/>
          </cell>
          <cell r="J2914">
            <v>0</v>
          </cell>
          <cell r="K2914">
            <v>0</v>
          </cell>
          <cell r="L2914">
            <v>0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>
            <v>0</v>
          </cell>
          <cell r="R2914">
            <v>0</v>
          </cell>
          <cell r="T2914">
            <v>0</v>
          </cell>
          <cell r="U2914">
            <v>41640</v>
          </cell>
          <cell r="V2914">
            <v>0</v>
          </cell>
          <cell r="Y2914" t="e">
            <v>#N/A</v>
          </cell>
        </row>
        <row r="2915">
          <cell r="E2915">
            <v>0</v>
          </cell>
          <cell r="F2915" t="str">
            <v>d - Pendiente</v>
          </cell>
          <cell r="I2915" t="str">
            <v/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T2915">
            <v>0</v>
          </cell>
          <cell r="U2915">
            <v>41640</v>
          </cell>
          <cell r="V2915">
            <v>0</v>
          </cell>
          <cell r="Y2915" t="e">
            <v>#N/A</v>
          </cell>
        </row>
        <row r="2916">
          <cell r="E2916">
            <v>0</v>
          </cell>
          <cell r="F2916" t="str">
            <v>d - Pendiente</v>
          </cell>
          <cell r="I2916" t="str">
            <v/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T2916">
            <v>0</v>
          </cell>
          <cell r="U2916">
            <v>41640</v>
          </cell>
          <cell r="V2916">
            <v>0</v>
          </cell>
          <cell r="Y2916" t="e">
            <v>#N/A</v>
          </cell>
        </row>
        <row r="2917">
          <cell r="E2917">
            <v>0</v>
          </cell>
          <cell r="F2917" t="str">
            <v>d - Pendiente</v>
          </cell>
          <cell r="I2917" t="str">
            <v/>
          </cell>
          <cell r="J2917">
            <v>0</v>
          </cell>
          <cell r="K2917">
            <v>0</v>
          </cell>
          <cell r="L2917">
            <v>0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>
            <v>0</v>
          </cell>
          <cell r="R2917">
            <v>0</v>
          </cell>
          <cell r="T2917">
            <v>0</v>
          </cell>
          <cell r="U2917">
            <v>41640</v>
          </cell>
          <cell r="V2917">
            <v>0</v>
          </cell>
          <cell r="Y2917" t="e">
            <v>#N/A</v>
          </cell>
        </row>
        <row r="2918">
          <cell r="E2918">
            <v>0</v>
          </cell>
          <cell r="F2918" t="str">
            <v>d - Pendiente</v>
          </cell>
          <cell r="I2918" t="str">
            <v/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>
            <v>0</v>
          </cell>
          <cell r="R2918">
            <v>0</v>
          </cell>
          <cell r="T2918">
            <v>0</v>
          </cell>
          <cell r="U2918">
            <v>41640</v>
          </cell>
          <cell r="V2918">
            <v>0</v>
          </cell>
          <cell r="Y2918" t="e">
            <v>#N/A</v>
          </cell>
        </row>
        <row r="2919">
          <cell r="E2919">
            <v>0</v>
          </cell>
          <cell r="F2919" t="str">
            <v>d - Pendiente</v>
          </cell>
          <cell r="I2919" t="str">
            <v/>
          </cell>
          <cell r="J2919">
            <v>0</v>
          </cell>
          <cell r="K2919">
            <v>0</v>
          </cell>
          <cell r="L2919">
            <v>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>
            <v>0</v>
          </cell>
          <cell r="R2919">
            <v>0</v>
          </cell>
          <cell r="T2919">
            <v>0</v>
          </cell>
          <cell r="U2919">
            <v>41640</v>
          </cell>
          <cell r="V2919">
            <v>0</v>
          </cell>
          <cell r="Y2919" t="e">
            <v>#N/A</v>
          </cell>
        </row>
        <row r="2920">
          <cell r="E2920">
            <v>0</v>
          </cell>
          <cell r="F2920" t="str">
            <v>d - Pendiente</v>
          </cell>
          <cell r="I2920" t="str">
            <v/>
          </cell>
          <cell r="J2920">
            <v>0</v>
          </cell>
          <cell r="K2920">
            <v>0</v>
          </cell>
          <cell r="L2920">
            <v>0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>
            <v>0</v>
          </cell>
          <cell r="R2920">
            <v>0</v>
          </cell>
          <cell r="T2920">
            <v>0</v>
          </cell>
          <cell r="U2920">
            <v>41640</v>
          </cell>
          <cell r="V2920">
            <v>0</v>
          </cell>
          <cell r="Y2920" t="e">
            <v>#N/A</v>
          </cell>
        </row>
        <row r="2921">
          <cell r="E2921">
            <v>0</v>
          </cell>
          <cell r="F2921" t="str">
            <v>d - Pendiente</v>
          </cell>
          <cell r="I2921" t="str">
            <v/>
          </cell>
          <cell r="J2921">
            <v>0</v>
          </cell>
          <cell r="K2921">
            <v>0</v>
          </cell>
          <cell r="L2921">
            <v>0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>
            <v>0</v>
          </cell>
          <cell r="R2921">
            <v>0</v>
          </cell>
          <cell r="T2921">
            <v>0</v>
          </cell>
          <cell r="U2921">
            <v>41640</v>
          </cell>
          <cell r="V2921">
            <v>0</v>
          </cell>
          <cell r="Y2921" t="e">
            <v>#N/A</v>
          </cell>
        </row>
        <row r="2922">
          <cell r="E2922">
            <v>0</v>
          </cell>
          <cell r="F2922" t="str">
            <v>d - Pendiente</v>
          </cell>
          <cell r="I2922" t="str">
            <v/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T2922">
            <v>0</v>
          </cell>
          <cell r="U2922">
            <v>41640</v>
          </cell>
          <cell r="V2922">
            <v>0</v>
          </cell>
          <cell r="Y2922" t="e">
            <v>#N/A</v>
          </cell>
        </row>
        <row r="2923">
          <cell r="E2923">
            <v>0</v>
          </cell>
          <cell r="F2923" t="str">
            <v>d - Pendiente</v>
          </cell>
          <cell r="I2923" t="str">
            <v/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T2923">
            <v>0</v>
          </cell>
          <cell r="U2923">
            <v>41640</v>
          </cell>
          <cell r="V2923">
            <v>0</v>
          </cell>
          <cell r="Y2923" t="e">
            <v>#N/A</v>
          </cell>
        </row>
        <row r="2924">
          <cell r="E2924">
            <v>0</v>
          </cell>
          <cell r="F2924" t="str">
            <v>d - Pendiente</v>
          </cell>
          <cell r="I2924" t="str">
            <v/>
          </cell>
          <cell r="J2924">
            <v>0</v>
          </cell>
          <cell r="K2924">
            <v>0</v>
          </cell>
          <cell r="L2924">
            <v>0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>
            <v>0</v>
          </cell>
          <cell r="R2924">
            <v>0</v>
          </cell>
          <cell r="T2924">
            <v>0</v>
          </cell>
          <cell r="U2924">
            <v>41640</v>
          </cell>
          <cell r="V2924">
            <v>0</v>
          </cell>
          <cell r="Y2924" t="e">
            <v>#N/A</v>
          </cell>
        </row>
        <row r="2925">
          <cell r="E2925">
            <v>0</v>
          </cell>
          <cell r="F2925" t="str">
            <v>d - Pendiente</v>
          </cell>
          <cell r="I2925" t="str">
            <v/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T2925">
            <v>0</v>
          </cell>
          <cell r="U2925">
            <v>41640</v>
          </cell>
          <cell r="V2925">
            <v>0</v>
          </cell>
          <cell r="Y2925" t="e">
            <v>#N/A</v>
          </cell>
        </row>
        <row r="2926">
          <cell r="E2926">
            <v>0</v>
          </cell>
          <cell r="F2926" t="str">
            <v>d - Pendiente</v>
          </cell>
          <cell r="I2926" t="str">
            <v/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T2926">
            <v>0</v>
          </cell>
          <cell r="U2926">
            <v>41640</v>
          </cell>
          <cell r="V2926">
            <v>0</v>
          </cell>
          <cell r="Y2926" t="e">
            <v>#N/A</v>
          </cell>
        </row>
        <row r="2927">
          <cell r="E2927">
            <v>0</v>
          </cell>
          <cell r="F2927" t="str">
            <v>d - Pendiente</v>
          </cell>
          <cell r="I2927" t="str">
            <v/>
          </cell>
          <cell r="J2927">
            <v>0</v>
          </cell>
          <cell r="K2927">
            <v>0</v>
          </cell>
          <cell r="L2927">
            <v>0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>
            <v>0</v>
          </cell>
          <cell r="R2927">
            <v>0</v>
          </cell>
          <cell r="T2927">
            <v>0</v>
          </cell>
          <cell r="U2927">
            <v>41640</v>
          </cell>
          <cell r="V2927">
            <v>0</v>
          </cell>
          <cell r="Y2927" t="e">
            <v>#N/A</v>
          </cell>
        </row>
        <row r="2928">
          <cell r="E2928">
            <v>0</v>
          </cell>
          <cell r="F2928" t="str">
            <v>d - Pendiente</v>
          </cell>
          <cell r="I2928" t="str">
            <v/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T2928">
            <v>0</v>
          </cell>
          <cell r="U2928">
            <v>41640</v>
          </cell>
          <cell r="V2928">
            <v>0</v>
          </cell>
          <cell r="Y2928" t="e">
            <v>#N/A</v>
          </cell>
        </row>
        <row r="2929">
          <cell r="E2929">
            <v>0</v>
          </cell>
          <cell r="F2929" t="str">
            <v>d - Pendiente</v>
          </cell>
          <cell r="I2929" t="str">
            <v/>
          </cell>
          <cell r="J2929">
            <v>0</v>
          </cell>
          <cell r="K2929">
            <v>0</v>
          </cell>
          <cell r="L2929">
            <v>0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>
            <v>0</v>
          </cell>
          <cell r="R2929">
            <v>0</v>
          </cell>
          <cell r="T2929">
            <v>0</v>
          </cell>
          <cell r="U2929">
            <v>41640</v>
          </cell>
          <cell r="V2929">
            <v>0</v>
          </cell>
          <cell r="Y2929" t="e">
            <v>#N/A</v>
          </cell>
        </row>
        <row r="2930">
          <cell r="E2930">
            <v>0</v>
          </cell>
          <cell r="F2930" t="str">
            <v>d - Pendiente</v>
          </cell>
          <cell r="I2930" t="str">
            <v/>
          </cell>
          <cell r="J2930">
            <v>0</v>
          </cell>
          <cell r="K2930">
            <v>0</v>
          </cell>
          <cell r="L2930">
            <v>0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>
            <v>0</v>
          </cell>
          <cell r="R2930">
            <v>0</v>
          </cell>
          <cell r="T2930">
            <v>0</v>
          </cell>
          <cell r="U2930">
            <v>41640</v>
          </cell>
          <cell r="V2930">
            <v>0</v>
          </cell>
          <cell r="Y2930" t="e">
            <v>#N/A</v>
          </cell>
        </row>
        <row r="2931">
          <cell r="E2931">
            <v>0</v>
          </cell>
          <cell r="F2931" t="str">
            <v>d - Pendiente</v>
          </cell>
          <cell r="I2931" t="str">
            <v/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T2931">
            <v>0</v>
          </cell>
          <cell r="U2931">
            <v>41640</v>
          </cell>
          <cell r="V2931">
            <v>0</v>
          </cell>
          <cell r="Y2931" t="e">
            <v>#N/A</v>
          </cell>
        </row>
        <row r="2932">
          <cell r="E2932">
            <v>0</v>
          </cell>
          <cell r="F2932" t="str">
            <v>d - Pendiente</v>
          </cell>
          <cell r="I2932" t="str">
            <v/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T2932">
            <v>0</v>
          </cell>
          <cell r="U2932">
            <v>41640</v>
          </cell>
          <cell r="V2932">
            <v>0</v>
          </cell>
          <cell r="Y2932" t="e">
            <v>#N/A</v>
          </cell>
        </row>
        <row r="2933">
          <cell r="E2933">
            <v>0</v>
          </cell>
          <cell r="F2933" t="str">
            <v>d - Pendiente</v>
          </cell>
          <cell r="I2933" t="str">
            <v/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T2933">
            <v>0</v>
          </cell>
          <cell r="U2933">
            <v>41640</v>
          </cell>
          <cell r="V2933">
            <v>0</v>
          </cell>
          <cell r="Y2933" t="e">
            <v>#N/A</v>
          </cell>
        </row>
        <row r="2934">
          <cell r="E2934">
            <v>0</v>
          </cell>
          <cell r="F2934" t="str">
            <v>d - Pendiente</v>
          </cell>
          <cell r="I2934" t="str">
            <v/>
          </cell>
          <cell r="J2934">
            <v>0</v>
          </cell>
          <cell r="K2934">
            <v>0</v>
          </cell>
          <cell r="L2934">
            <v>0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>
            <v>0</v>
          </cell>
          <cell r="R2934">
            <v>0</v>
          </cell>
          <cell r="T2934">
            <v>0</v>
          </cell>
          <cell r="U2934">
            <v>41640</v>
          </cell>
          <cell r="V2934">
            <v>0</v>
          </cell>
          <cell r="Y2934" t="e">
            <v>#N/A</v>
          </cell>
        </row>
        <row r="2935">
          <cell r="E2935">
            <v>0</v>
          </cell>
          <cell r="F2935" t="str">
            <v>d - Pendiente</v>
          </cell>
          <cell r="I2935" t="str">
            <v/>
          </cell>
          <cell r="J2935">
            <v>0</v>
          </cell>
          <cell r="K2935">
            <v>0</v>
          </cell>
          <cell r="L2935">
            <v>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>
            <v>0</v>
          </cell>
          <cell r="R2935">
            <v>0</v>
          </cell>
          <cell r="T2935">
            <v>0</v>
          </cell>
          <cell r="U2935">
            <v>41640</v>
          </cell>
          <cell r="V2935">
            <v>0</v>
          </cell>
          <cell r="Y2935" t="e">
            <v>#N/A</v>
          </cell>
        </row>
        <row r="2936">
          <cell r="E2936">
            <v>0</v>
          </cell>
          <cell r="F2936" t="str">
            <v>d - Pendiente</v>
          </cell>
          <cell r="I2936" t="str">
            <v/>
          </cell>
          <cell r="J2936">
            <v>0</v>
          </cell>
          <cell r="K2936">
            <v>0</v>
          </cell>
          <cell r="L2936">
            <v>0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>
            <v>0</v>
          </cell>
          <cell r="R2936">
            <v>0</v>
          </cell>
          <cell r="T2936">
            <v>0</v>
          </cell>
          <cell r="U2936">
            <v>41640</v>
          </cell>
          <cell r="V2936">
            <v>0</v>
          </cell>
          <cell r="Y2936" t="e">
            <v>#N/A</v>
          </cell>
        </row>
        <row r="2937">
          <cell r="E2937">
            <v>0</v>
          </cell>
          <cell r="F2937" t="str">
            <v>d - Pendiente</v>
          </cell>
          <cell r="I2937" t="str">
            <v/>
          </cell>
          <cell r="J2937">
            <v>0</v>
          </cell>
          <cell r="K2937">
            <v>0</v>
          </cell>
          <cell r="L2937">
            <v>0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>
            <v>0</v>
          </cell>
          <cell r="R2937">
            <v>0</v>
          </cell>
          <cell r="T2937">
            <v>0</v>
          </cell>
          <cell r="U2937">
            <v>41640</v>
          </cell>
          <cell r="V2937">
            <v>0</v>
          </cell>
          <cell r="Y2937" t="e">
            <v>#N/A</v>
          </cell>
        </row>
        <row r="2938">
          <cell r="E2938">
            <v>0</v>
          </cell>
          <cell r="F2938" t="str">
            <v>d - Pendiente</v>
          </cell>
          <cell r="I2938" t="str">
            <v/>
          </cell>
          <cell r="J2938">
            <v>0</v>
          </cell>
          <cell r="K2938">
            <v>0</v>
          </cell>
          <cell r="L2938">
            <v>0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>
            <v>0</v>
          </cell>
          <cell r="R2938">
            <v>0</v>
          </cell>
          <cell r="T2938">
            <v>0</v>
          </cell>
          <cell r="U2938">
            <v>41640</v>
          </cell>
          <cell r="V2938">
            <v>0</v>
          </cell>
          <cell r="Y2938" t="e">
            <v>#N/A</v>
          </cell>
        </row>
        <row r="2939">
          <cell r="E2939">
            <v>0</v>
          </cell>
          <cell r="F2939" t="str">
            <v>d - Pendiente</v>
          </cell>
          <cell r="I2939" t="str">
            <v/>
          </cell>
          <cell r="J2939">
            <v>0</v>
          </cell>
          <cell r="K2939">
            <v>0</v>
          </cell>
          <cell r="L2939">
            <v>0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>
            <v>0</v>
          </cell>
          <cell r="R2939">
            <v>0</v>
          </cell>
          <cell r="T2939">
            <v>0</v>
          </cell>
          <cell r="U2939">
            <v>41640</v>
          </cell>
          <cell r="V2939">
            <v>0</v>
          </cell>
          <cell r="Y2939" t="e">
            <v>#N/A</v>
          </cell>
        </row>
        <row r="2940">
          <cell r="E2940">
            <v>0</v>
          </cell>
          <cell r="F2940" t="str">
            <v>d - Pendiente</v>
          </cell>
          <cell r="I2940" t="str">
            <v/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T2940">
            <v>0</v>
          </cell>
          <cell r="U2940">
            <v>41640</v>
          </cell>
          <cell r="V2940">
            <v>0</v>
          </cell>
          <cell r="Y2940" t="e">
            <v>#N/A</v>
          </cell>
        </row>
        <row r="2941">
          <cell r="E2941">
            <v>0</v>
          </cell>
          <cell r="F2941" t="str">
            <v>d - Pendiente</v>
          </cell>
          <cell r="I2941" t="str">
            <v/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T2941">
            <v>0</v>
          </cell>
          <cell r="U2941">
            <v>41640</v>
          </cell>
          <cell r="V2941">
            <v>0</v>
          </cell>
          <cell r="Y2941" t="e">
            <v>#N/A</v>
          </cell>
        </row>
        <row r="2942">
          <cell r="E2942">
            <v>0</v>
          </cell>
          <cell r="F2942" t="str">
            <v>d - Pendiente</v>
          </cell>
          <cell r="I2942" t="str">
            <v/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T2942">
            <v>0</v>
          </cell>
          <cell r="U2942">
            <v>41640</v>
          </cell>
          <cell r="V2942">
            <v>0</v>
          </cell>
          <cell r="Y2942" t="e">
            <v>#N/A</v>
          </cell>
        </row>
        <row r="2943">
          <cell r="E2943">
            <v>0</v>
          </cell>
          <cell r="F2943" t="str">
            <v>d - Pendiente</v>
          </cell>
          <cell r="I2943" t="str">
            <v/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T2943">
            <v>0</v>
          </cell>
          <cell r="U2943">
            <v>41640</v>
          </cell>
          <cell r="V2943">
            <v>0</v>
          </cell>
          <cell r="Y2943" t="e">
            <v>#N/A</v>
          </cell>
        </row>
        <row r="2944">
          <cell r="E2944">
            <v>0</v>
          </cell>
          <cell r="F2944" t="str">
            <v>d - Pendiente</v>
          </cell>
          <cell r="I2944" t="str">
            <v/>
          </cell>
          <cell r="J2944">
            <v>0</v>
          </cell>
          <cell r="K2944">
            <v>0</v>
          </cell>
          <cell r="L2944">
            <v>0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>
            <v>0</v>
          </cell>
          <cell r="R2944">
            <v>0</v>
          </cell>
          <cell r="T2944">
            <v>0</v>
          </cell>
          <cell r="U2944">
            <v>41640</v>
          </cell>
          <cell r="V2944">
            <v>0</v>
          </cell>
          <cell r="Y2944" t="e">
            <v>#N/A</v>
          </cell>
        </row>
        <row r="2945">
          <cell r="E2945">
            <v>0</v>
          </cell>
          <cell r="F2945" t="str">
            <v>d - Pendiente</v>
          </cell>
          <cell r="I2945" t="str">
            <v/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T2945">
            <v>0</v>
          </cell>
          <cell r="U2945">
            <v>41640</v>
          </cell>
          <cell r="V2945">
            <v>0</v>
          </cell>
          <cell r="Y2945" t="e">
            <v>#N/A</v>
          </cell>
        </row>
        <row r="2946">
          <cell r="E2946">
            <v>0</v>
          </cell>
          <cell r="F2946" t="str">
            <v>d - Pendiente</v>
          </cell>
          <cell r="I2946" t="str">
            <v/>
          </cell>
          <cell r="J2946">
            <v>0</v>
          </cell>
          <cell r="K2946">
            <v>0</v>
          </cell>
          <cell r="L2946">
            <v>0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>
            <v>0</v>
          </cell>
          <cell r="R2946">
            <v>0</v>
          </cell>
          <cell r="T2946">
            <v>0</v>
          </cell>
          <cell r="U2946">
            <v>41640</v>
          </cell>
          <cell r="V2946">
            <v>0</v>
          </cell>
          <cell r="Y2946" t="e">
            <v>#N/A</v>
          </cell>
        </row>
        <row r="2947">
          <cell r="E2947">
            <v>0</v>
          </cell>
          <cell r="F2947" t="str">
            <v>d - Pendiente</v>
          </cell>
          <cell r="I2947" t="str">
            <v/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T2947">
            <v>0</v>
          </cell>
          <cell r="U2947">
            <v>41640</v>
          </cell>
          <cell r="V2947">
            <v>0</v>
          </cell>
          <cell r="Y2947" t="e">
            <v>#N/A</v>
          </cell>
        </row>
        <row r="2948">
          <cell r="E2948">
            <v>0</v>
          </cell>
          <cell r="F2948" t="str">
            <v>d - Pendiente</v>
          </cell>
          <cell r="I2948" t="str">
            <v/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T2948">
            <v>0</v>
          </cell>
          <cell r="U2948">
            <v>41640</v>
          </cell>
          <cell r="V2948">
            <v>0</v>
          </cell>
          <cell r="Y2948" t="e">
            <v>#N/A</v>
          </cell>
        </row>
        <row r="2949">
          <cell r="E2949">
            <v>0</v>
          </cell>
          <cell r="F2949" t="str">
            <v>d - Pendiente</v>
          </cell>
          <cell r="I2949" t="str">
            <v/>
          </cell>
          <cell r="J2949">
            <v>0</v>
          </cell>
          <cell r="K2949">
            <v>0</v>
          </cell>
          <cell r="L2949">
            <v>0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>
            <v>0</v>
          </cell>
          <cell r="R2949">
            <v>0</v>
          </cell>
          <cell r="T2949">
            <v>0</v>
          </cell>
          <cell r="U2949">
            <v>41640</v>
          </cell>
          <cell r="V2949">
            <v>0</v>
          </cell>
          <cell r="Y2949" t="e">
            <v>#N/A</v>
          </cell>
        </row>
        <row r="2950">
          <cell r="E2950">
            <v>0</v>
          </cell>
          <cell r="F2950" t="str">
            <v>d - Pendiente</v>
          </cell>
          <cell r="I2950" t="str">
            <v/>
          </cell>
          <cell r="J2950">
            <v>0</v>
          </cell>
          <cell r="K2950">
            <v>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T2950">
            <v>0</v>
          </cell>
          <cell r="U2950">
            <v>41640</v>
          </cell>
          <cell r="V2950">
            <v>0</v>
          </cell>
          <cell r="Y2950" t="e">
            <v>#N/A</v>
          </cell>
        </row>
        <row r="2951">
          <cell r="E2951">
            <v>0</v>
          </cell>
          <cell r="F2951" t="str">
            <v>d - Pendiente</v>
          </cell>
          <cell r="I2951" t="str">
            <v/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T2951">
            <v>0</v>
          </cell>
          <cell r="U2951">
            <v>41640</v>
          </cell>
          <cell r="V2951">
            <v>0</v>
          </cell>
          <cell r="Y2951" t="e">
            <v>#N/A</v>
          </cell>
        </row>
        <row r="2952">
          <cell r="E2952">
            <v>0</v>
          </cell>
          <cell r="F2952" t="str">
            <v>d - Pendiente</v>
          </cell>
          <cell r="I2952" t="str">
            <v/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T2952">
            <v>0</v>
          </cell>
          <cell r="U2952">
            <v>41640</v>
          </cell>
          <cell r="V2952">
            <v>0</v>
          </cell>
          <cell r="Y2952" t="e">
            <v>#N/A</v>
          </cell>
        </row>
        <row r="2953">
          <cell r="E2953">
            <v>0</v>
          </cell>
          <cell r="F2953" t="str">
            <v>d - Pendiente</v>
          </cell>
          <cell r="I2953" t="str">
            <v/>
          </cell>
          <cell r="J2953">
            <v>0</v>
          </cell>
          <cell r="K2953">
            <v>0</v>
          </cell>
          <cell r="L2953">
            <v>0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>
            <v>0</v>
          </cell>
          <cell r="R2953">
            <v>0</v>
          </cell>
          <cell r="T2953">
            <v>0</v>
          </cell>
          <cell r="U2953">
            <v>41640</v>
          </cell>
          <cell r="V2953">
            <v>0</v>
          </cell>
          <cell r="Y2953" t="e">
            <v>#N/A</v>
          </cell>
        </row>
        <row r="2954">
          <cell r="E2954">
            <v>0</v>
          </cell>
          <cell r="F2954" t="str">
            <v>d - Pendiente</v>
          </cell>
          <cell r="I2954" t="str">
            <v/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T2954">
            <v>0</v>
          </cell>
          <cell r="U2954">
            <v>41640</v>
          </cell>
          <cell r="V2954">
            <v>0</v>
          </cell>
          <cell r="Y2954" t="e">
            <v>#N/A</v>
          </cell>
        </row>
        <row r="2955">
          <cell r="E2955">
            <v>0</v>
          </cell>
          <cell r="F2955" t="str">
            <v>d - Pendiente</v>
          </cell>
          <cell r="I2955" t="str">
            <v/>
          </cell>
          <cell r="J2955">
            <v>0</v>
          </cell>
          <cell r="K2955">
            <v>0</v>
          </cell>
          <cell r="L2955">
            <v>0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>
            <v>0</v>
          </cell>
          <cell r="R2955">
            <v>0</v>
          </cell>
          <cell r="T2955">
            <v>0</v>
          </cell>
          <cell r="U2955">
            <v>41640</v>
          </cell>
          <cell r="V2955">
            <v>0</v>
          </cell>
          <cell r="Y2955" t="e">
            <v>#N/A</v>
          </cell>
        </row>
        <row r="2956">
          <cell r="E2956">
            <v>0</v>
          </cell>
          <cell r="F2956" t="str">
            <v>d - Pendiente</v>
          </cell>
          <cell r="I2956" t="str">
            <v/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T2956">
            <v>0</v>
          </cell>
          <cell r="U2956">
            <v>41640</v>
          </cell>
          <cell r="V2956">
            <v>0</v>
          </cell>
          <cell r="Y2956" t="e">
            <v>#N/A</v>
          </cell>
        </row>
        <row r="2957">
          <cell r="E2957">
            <v>0</v>
          </cell>
          <cell r="F2957" t="str">
            <v>d - Pendiente</v>
          </cell>
          <cell r="I2957" t="str">
            <v/>
          </cell>
          <cell r="J2957">
            <v>0</v>
          </cell>
          <cell r="K2957">
            <v>0</v>
          </cell>
          <cell r="L2957">
            <v>0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>
            <v>0</v>
          </cell>
          <cell r="R2957">
            <v>0</v>
          </cell>
          <cell r="T2957">
            <v>0</v>
          </cell>
          <cell r="U2957">
            <v>41640</v>
          </cell>
          <cell r="V2957">
            <v>0</v>
          </cell>
          <cell r="Y2957" t="e">
            <v>#N/A</v>
          </cell>
        </row>
        <row r="2958">
          <cell r="E2958">
            <v>0</v>
          </cell>
          <cell r="F2958" t="str">
            <v>d - Pendiente</v>
          </cell>
          <cell r="I2958" t="str">
            <v/>
          </cell>
          <cell r="J2958">
            <v>0</v>
          </cell>
          <cell r="K2958">
            <v>0</v>
          </cell>
          <cell r="L2958">
            <v>0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>
            <v>0</v>
          </cell>
          <cell r="R2958">
            <v>0</v>
          </cell>
          <cell r="T2958">
            <v>0</v>
          </cell>
          <cell r="U2958">
            <v>41640</v>
          </cell>
          <cell r="V2958">
            <v>0</v>
          </cell>
          <cell r="Y2958" t="e">
            <v>#N/A</v>
          </cell>
        </row>
        <row r="2959">
          <cell r="E2959">
            <v>0</v>
          </cell>
          <cell r="F2959" t="str">
            <v>d - Pendiente</v>
          </cell>
          <cell r="I2959" t="str">
            <v/>
          </cell>
          <cell r="J2959">
            <v>0</v>
          </cell>
          <cell r="K2959">
            <v>0</v>
          </cell>
          <cell r="L2959">
            <v>0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>
            <v>0</v>
          </cell>
          <cell r="R2959">
            <v>0</v>
          </cell>
          <cell r="T2959">
            <v>0</v>
          </cell>
          <cell r="U2959">
            <v>41640</v>
          </cell>
          <cell r="V2959">
            <v>0</v>
          </cell>
          <cell r="Y2959" t="e">
            <v>#N/A</v>
          </cell>
        </row>
        <row r="2960">
          <cell r="E2960">
            <v>0</v>
          </cell>
          <cell r="F2960" t="str">
            <v>d - Pendiente</v>
          </cell>
          <cell r="I2960" t="str">
            <v/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T2960">
            <v>0</v>
          </cell>
          <cell r="U2960">
            <v>41640</v>
          </cell>
          <cell r="V2960">
            <v>0</v>
          </cell>
          <cell r="Y2960" t="e">
            <v>#N/A</v>
          </cell>
        </row>
        <row r="2961">
          <cell r="E2961">
            <v>0</v>
          </cell>
          <cell r="F2961" t="str">
            <v>d - Pendiente</v>
          </cell>
          <cell r="I2961" t="str">
            <v/>
          </cell>
          <cell r="J2961">
            <v>0</v>
          </cell>
          <cell r="K2961">
            <v>0</v>
          </cell>
          <cell r="L2961">
            <v>0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>
            <v>0</v>
          </cell>
          <cell r="R2961">
            <v>0</v>
          </cell>
          <cell r="T2961">
            <v>0</v>
          </cell>
          <cell r="U2961">
            <v>41640</v>
          </cell>
          <cell r="V2961">
            <v>0</v>
          </cell>
          <cell r="Y2961" t="e">
            <v>#N/A</v>
          </cell>
        </row>
        <row r="2962">
          <cell r="E2962">
            <v>0</v>
          </cell>
          <cell r="F2962" t="str">
            <v>d - Pendiente</v>
          </cell>
          <cell r="I2962" t="str">
            <v/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T2962">
            <v>0</v>
          </cell>
          <cell r="U2962">
            <v>41640</v>
          </cell>
          <cell r="V2962">
            <v>0</v>
          </cell>
          <cell r="Y2962" t="e">
            <v>#N/A</v>
          </cell>
        </row>
        <row r="2963">
          <cell r="E2963">
            <v>0</v>
          </cell>
          <cell r="F2963" t="str">
            <v>d - Pendiente</v>
          </cell>
          <cell r="I2963" t="str">
            <v/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T2963">
            <v>0</v>
          </cell>
          <cell r="U2963">
            <v>41640</v>
          </cell>
          <cell r="V2963">
            <v>0</v>
          </cell>
          <cell r="Y2963" t="e">
            <v>#N/A</v>
          </cell>
        </row>
        <row r="2964">
          <cell r="E2964">
            <v>0</v>
          </cell>
          <cell r="F2964" t="str">
            <v>d - Pendiente</v>
          </cell>
          <cell r="I2964" t="str">
            <v/>
          </cell>
          <cell r="J2964">
            <v>0</v>
          </cell>
          <cell r="K2964">
            <v>0</v>
          </cell>
          <cell r="L2964">
            <v>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>
            <v>0</v>
          </cell>
          <cell r="R2964">
            <v>0</v>
          </cell>
          <cell r="T2964">
            <v>0</v>
          </cell>
          <cell r="U2964">
            <v>41640</v>
          </cell>
          <cell r="V2964">
            <v>0</v>
          </cell>
          <cell r="Y2964" t="e">
            <v>#N/A</v>
          </cell>
        </row>
        <row r="2965">
          <cell r="E2965">
            <v>0</v>
          </cell>
          <cell r="F2965" t="str">
            <v>d - Pendiente</v>
          </cell>
          <cell r="I2965" t="str">
            <v/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T2965">
            <v>0</v>
          </cell>
          <cell r="U2965">
            <v>41640</v>
          </cell>
          <cell r="V2965">
            <v>0</v>
          </cell>
          <cell r="Y2965" t="e">
            <v>#N/A</v>
          </cell>
        </row>
        <row r="2966">
          <cell r="E2966">
            <v>0</v>
          </cell>
          <cell r="F2966" t="str">
            <v>d - Pendiente</v>
          </cell>
          <cell r="I2966" t="str">
            <v/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T2966">
            <v>0</v>
          </cell>
          <cell r="U2966">
            <v>41640</v>
          </cell>
          <cell r="V2966">
            <v>0</v>
          </cell>
          <cell r="Y2966" t="e">
            <v>#N/A</v>
          </cell>
        </row>
        <row r="2967">
          <cell r="E2967">
            <v>0</v>
          </cell>
          <cell r="F2967" t="str">
            <v>d - Pendiente</v>
          </cell>
          <cell r="I2967" t="str">
            <v/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T2967">
            <v>0</v>
          </cell>
          <cell r="U2967">
            <v>41640</v>
          </cell>
          <cell r="V2967">
            <v>0</v>
          </cell>
          <cell r="Y2967" t="e">
            <v>#N/A</v>
          </cell>
        </row>
        <row r="2968">
          <cell r="E2968">
            <v>0</v>
          </cell>
          <cell r="F2968" t="str">
            <v>d - Pendiente</v>
          </cell>
          <cell r="I2968" t="str">
            <v/>
          </cell>
          <cell r="J2968">
            <v>0</v>
          </cell>
          <cell r="K2968">
            <v>0</v>
          </cell>
          <cell r="L2968">
            <v>0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T2968">
            <v>0</v>
          </cell>
          <cell r="U2968">
            <v>41640</v>
          </cell>
          <cell r="V2968">
            <v>0</v>
          </cell>
          <cell r="Y2968" t="e">
            <v>#N/A</v>
          </cell>
        </row>
        <row r="2969">
          <cell r="E2969">
            <v>0</v>
          </cell>
          <cell r="F2969" t="str">
            <v>d - Pendiente</v>
          </cell>
          <cell r="I2969" t="str">
            <v/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T2969">
            <v>0</v>
          </cell>
          <cell r="U2969">
            <v>41640</v>
          </cell>
          <cell r="V2969">
            <v>0</v>
          </cell>
          <cell r="Y2969" t="e">
            <v>#N/A</v>
          </cell>
        </row>
        <row r="2970">
          <cell r="E2970">
            <v>0</v>
          </cell>
          <cell r="F2970" t="str">
            <v>d - Pendiente</v>
          </cell>
          <cell r="I2970" t="str">
            <v/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0</v>
          </cell>
          <cell r="R2970">
            <v>0</v>
          </cell>
          <cell r="T2970">
            <v>0</v>
          </cell>
          <cell r="U2970">
            <v>41640</v>
          </cell>
          <cell r="V2970">
            <v>0</v>
          </cell>
          <cell r="Y2970" t="e">
            <v>#N/A</v>
          </cell>
        </row>
        <row r="2971">
          <cell r="E2971">
            <v>0</v>
          </cell>
          <cell r="F2971" t="str">
            <v>d - Pendiente</v>
          </cell>
          <cell r="I2971" t="str">
            <v/>
          </cell>
          <cell r="J2971">
            <v>0</v>
          </cell>
          <cell r="K2971">
            <v>0</v>
          </cell>
          <cell r="L2971">
            <v>0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>
            <v>0</v>
          </cell>
          <cell r="R2971">
            <v>0</v>
          </cell>
          <cell r="T2971">
            <v>0</v>
          </cell>
          <cell r="U2971">
            <v>41640</v>
          </cell>
          <cell r="V2971">
            <v>0</v>
          </cell>
          <cell r="Y2971" t="e">
            <v>#N/A</v>
          </cell>
        </row>
        <row r="2972">
          <cell r="E2972">
            <v>0</v>
          </cell>
          <cell r="F2972" t="str">
            <v>d - Pendiente</v>
          </cell>
          <cell r="I2972" t="str">
            <v/>
          </cell>
          <cell r="J2972">
            <v>0</v>
          </cell>
          <cell r="K2972">
            <v>0</v>
          </cell>
          <cell r="L2972">
            <v>0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>
            <v>0</v>
          </cell>
          <cell r="R2972">
            <v>0</v>
          </cell>
          <cell r="T2972">
            <v>0</v>
          </cell>
          <cell r="U2972">
            <v>41640</v>
          </cell>
          <cell r="V2972">
            <v>0</v>
          </cell>
          <cell r="Y2972" t="e">
            <v>#N/A</v>
          </cell>
        </row>
        <row r="2973">
          <cell r="E2973">
            <v>0</v>
          </cell>
          <cell r="F2973" t="str">
            <v>d - Pendiente</v>
          </cell>
          <cell r="I2973" t="str">
            <v/>
          </cell>
          <cell r="J2973">
            <v>0</v>
          </cell>
          <cell r="K2973">
            <v>0</v>
          </cell>
          <cell r="L2973">
            <v>0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>
            <v>0</v>
          </cell>
          <cell r="R2973">
            <v>0</v>
          </cell>
          <cell r="T2973">
            <v>0</v>
          </cell>
          <cell r="U2973">
            <v>41640</v>
          </cell>
          <cell r="V2973">
            <v>0</v>
          </cell>
          <cell r="Y2973" t="e">
            <v>#N/A</v>
          </cell>
        </row>
        <row r="2974">
          <cell r="E2974">
            <v>0</v>
          </cell>
          <cell r="F2974" t="str">
            <v>d - Pendiente</v>
          </cell>
          <cell r="I2974" t="str">
            <v/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T2974">
            <v>0</v>
          </cell>
          <cell r="U2974">
            <v>41640</v>
          </cell>
          <cell r="V2974">
            <v>0</v>
          </cell>
          <cell r="Y2974" t="e">
            <v>#N/A</v>
          </cell>
        </row>
        <row r="2975">
          <cell r="E2975">
            <v>0</v>
          </cell>
          <cell r="F2975" t="str">
            <v>d - Pendiente</v>
          </cell>
          <cell r="I2975" t="str">
            <v/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>
            <v>0</v>
          </cell>
          <cell r="R2975">
            <v>0</v>
          </cell>
          <cell r="T2975">
            <v>0</v>
          </cell>
          <cell r="U2975">
            <v>41640</v>
          </cell>
          <cell r="V2975">
            <v>0</v>
          </cell>
          <cell r="Y2975" t="e">
            <v>#N/A</v>
          </cell>
        </row>
        <row r="2976">
          <cell r="E2976">
            <v>0</v>
          </cell>
          <cell r="F2976" t="str">
            <v>d - Pendiente</v>
          </cell>
          <cell r="I2976" t="str">
            <v/>
          </cell>
          <cell r="J2976">
            <v>0</v>
          </cell>
          <cell r="K2976">
            <v>0</v>
          </cell>
          <cell r="L2976">
            <v>0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>
            <v>0</v>
          </cell>
          <cell r="R2976">
            <v>0</v>
          </cell>
          <cell r="T2976">
            <v>0</v>
          </cell>
          <cell r="U2976">
            <v>41640</v>
          </cell>
          <cell r="V2976">
            <v>0</v>
          </cell>
          <cell r="Y2976" t="e">
            <v>#N/A</v>
          </cell>
        </row>
        <row r="2977">
          <cell r="E2977">
            <v>0</v>
          </cell>
          <cell r="F2977" t="str">
            <v>d - Pendiente</v>
          </cell>
          <cell r="I2977" t="str">
            <v/>
          </cell>
          <cell r="J2977">
            <v>0</v>
          </cell>
          <cell r="K2977">
            <v>0</v>
          </cell>
          <cell r="L2977">
            <v>0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>
            <v>0</v>
          </cell>
          <cell r="R2977">
            <v>0</v>
          </cell>
          <cell r="T2977">
            <v>0</v>
          </cell>
          <cell r="U2977">
            <v>41640</v>
          </cell>
          <cell r="V2977">
            <v>0</v>
          </cell>
          <cell r="Y2977" t="e">
            <v>#N/A</v>
          </cell>
        </row>
        <row r="2978">
          <cell r="E2978">
            <v>0</v>
          </cell>
          <cell r="F2978" t="str">
            <v>d - Pendiente</v>
          </cell>
          <cell r="I2978" t="str">
            <v/>
          </cell>
          <cell r="J2978">
            <v>0</v>
          </cell>
          <cell r="K2978">
            <v>0</v>
          </cell>
          <cell r="L2978">
            <v>0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>
            <v>0</v>
          </cell>
          <cell r="R2978">
            <v>0</v>
          </cell>
          <cell r="T2978">
            <v>0</v>
          </cell>
          <cell r="U2978">
            <v>41640</v>
          </cell>
          <cell r="V2978">
            <v>0</v>
          </cell>
          <cell r="Y2978" t="e">
            <v>#N/A</v>
          </cell>
        </row>
        <row r="2979">
          <cell r="E2979">
            <v>0</v>
          </cell>
          <cell r="F2979" t="str">
            <v>d - Pendiente</v>
          </cell>
          <cell r="I2979" t="str">
            <v/>
          </cell>
          <cell r="J2979">
            <v>0</v>
          </cell>
          <cell r="K2979">
            <v>0</v>
          </cell>
          <cell r="L2979">
            <v>0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>
            <v>0</v>
          </cell>
          <cell r="R2979">
            <v>0</v>
          </cell>
          <cell r="T2979">
            <v>0</v>
          </cell>
          <cell r="U2979">
            <v>41640</v>
          </cell>
          <cell r="V2979">
            <v>0</v>
          </cell>
          <cell r="Y2979" t="e">
            <v>#N/A</v>
          </cell>
        </row>
        <row r="2980">
          <cell r="E2980">
            <v>0</v>
          </cell>
          <cell r="F2980" t="str">
            <v>d - Pendiente</v>
          </cell>
          <cell r="I2980" t="str">
            <v/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T2980">
            <v>0</v>
          </cell>
          <cell r="U2980">
            <v>41640</v>
          </cell>
          <cell r="V2980">
            <v>0</v>
          </cell>
          <cell r="Y2980" t="e">
            <v>#N/A</v>
          </cell>
        </row>
        <row r="2981">
          <cell r="E2981">
            <v>0</v>
          </cell>
          <cell r="F2981" t="str">
            <v>d - Pendiente</v>
          </cell>
          <cell r="I2981" t="str">
            <v/>
          </cell>
          <cell r="J2981">
            <v>0</v>
          </cell>
          <cell r="K2981">
            <v>0</v>
          </cell>
          <cell r="L2981">
            <v>0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>
            <v>0</v>
          </cell>
          <cell r="R2981">
            <v>0</v>
          </cell>
          <cell r="T2981">
            <v>0</v>
          </cell>
          <cell r="U2981">
            <v>41640</v>
          </cell>
          <cell r="V2981">
            <v>0</v>
          </cell>
          <cell r="Y2981" t="e">
            <v>#N/A</v>
          </cell>
        </row>
        <row r="2982">
          <cell r="E2982">
            <v>0</v>
          </cell>
          <cell r="F2982" t="str">
            <v>d - Pendiente</v>
          </cell>
          <cell r="I2982" t="str">
            <v/>
          </cell>
          <cell r="J2982">
            <v>0</v>
          </cell>
          <cell r="K2982">
            <v>0</v>
          </cell>
          <cell r="L2982">
            <v>0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>
            <v>0</v>
          </cell>
          <cell r="R2982">
            <v>0</v>
          </cell>
          <cell r="T2982">
            <v>0</v>
          </cell>
          <cell r="U2982">
            <v>41640</v>
          </cell>
          <cell r="V2982">
            <v>0</v>
          </cell>
          <cell r="Y2982" t="e">
            <v>#N/A</v>
          </cell>
        </row>
        <row r="2983">
          <cell r="E2983">
            <v>0</v>
          </cell>
          <cell r="F2983" t="str">
            <v>d - Pendiente</v>
          </cell>
          <cell r="I2983" t="str">
            <v/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T2983">
            <v>0</v>
          </cell>
          <cell r="U2983">
            <v>41640</v>
          </cell>
          <cell r="V2983">
            <v>0</v>
          </cell>
          <cell r="Y2983" t="e">
            <v>#N/A</v>
          </cell>
        </row>
        <row r="2984">
          <cell r="E2984">
            <v>0</v>
          </cell>
          <cell r="F2984" t="str">
            <v>d - Pendiente</v>
          </cell>
          <cell r="I2984" t="str">
            <v/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T2984">
            <v>0</v>
          </cell>
          <cell r="U2984">
            <v>41640</v>
          </cell>
          <cell r="V2984">
            <v>0</v>
          </cell>
          <cell r="Y2984" t="e">
            <v>#N/A</v>
          </cell>
        </row>
        <row r="2985">
          <cell r="E2985">
            <v>0</v>
          </cell>
          <cell r="F2985" t="str">
            <v>d - Pendiente</v>
          </cell>
          <cell r="I2985" t="str">
            <v/>
          </cell>
          <cell r="J2985">
            <v>0</v>
          </cell>
          <cell r="K2985">
            <v>0</v>
          </cell>
          <cell r="L2985">
            <v>0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>
            <v>0</v>
          </cell>
          <cell r="R2985">
            <v>0</v>
          </cell>
          <cell r="T2985">
            <v>0</v>
          </cell>
          <cell r="U2985">
            <v>41640</v>
          </cell>
          <cell r="V2985">
            <v>0</v>
          </cell>
          <cell r="Y2985" t="e">
            <v>#N/A</v>
          </cell>
        </row>
        <row r="2986">
          <cell r="E2986">
            <v>0</v>
          </cell>
          <cell r="F2986" t="str">
            <v>d - Pendiente</v>
          </cell>
          <cell r="I2986" t="str">
            <v/>
          </cell>
          <cell r="J2986">
            <v>0</v>
          </cell>
          <cell r="K2986">
            <v>0</v>
          </cell>
          <cell r="L2986">
            <v>0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>
            <v>0</v>
          </cell>
          <cell r="R2986">
            <v>0</v>
          </cell>
          <cell r="T2986">
            <v>0</v>
          </cell>
          <cell r="U2986">
            <v>41640</v>
          </cell>
          <cell r="V2986">
            <v>0</v>
          </cell>
          <cell r="Y2986" t="e">
            <v>#N/A</v>
          </cell>
        </row>
        <row r="2987">
          <cell r="E2987">
            <v>0</v>
          </cell>
          <cell r="F2987" t="str">
            <v>d - Pendiente</v>
          </cell>
          <cell r="I2987" t="str">
            <v/>
          </cell>
          <cell r="J2987">
            <v>0</v>
          </cell>
          <cell r="K2987">
            <v>0</v>
          </cell>
          <cell r="L2987">
            <v>0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>
            <v>0</v>
          </cell>
          <cell r="R2987">
            <v>0</v>
          </cell>
          <cell r="T2987">
            <v>0</v>
          </cell>
          <cell r="U2987">
            <v>41640</v>
          </cell>
          <cell r="V2987">
            <v>0</v>
          </cell>
          <cell r="Y2987" t="e">
            <v>#N/A</v>
          </cell>
        </row>
        <row r="2988">
          <cell r="E2988">
            <v>0</v>
          </cell>
          <cell r="F2988" t="str">
            <v>d - Pendiente</v>
          </cell>
          <cell r="I2988" t="str">
            <v/>
          </cell>
          <cell r="J2988">
            <v>0</v>
          </cell>
          <cell r="K2988">
            <v>0</v>
          </cell>
          <cell r="L2988">
            <v>0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>
            <v>0</v>
          </cell>
          <cell r="R2988">
            <v>0</v>
          </cell>
          <cell r="T2988">
            <v>0</v>
          </cell>
          <cell r="U2988">
            <v>41640</v>
          </cell>
          <cell r="V2988">
            <v>0</v>
          </cell>
          <cell r="Y2988" t="e">
            <v>#N/A</v>
          </cell>
        </row>
        <row r="2989">
          <cell r="E2989">
            <v>0</v>
          </cell>
          <cell r="F2989" t="str">
            <v>d - Pendiente</v>
          </cell>
          <cell r="I2989" t="str">
            <v/>
          </cell>
          <cell r="J2989">
            <v>0</v>
          </cell>
          <cell r="K2989">
            <v>0</v>
          </cell>
          <cell r="L2989">
            <v>0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>
            <v>0</v>
          </cell>
          <cell r="R2989">
            <v>0</v>
          </cell>
          <cell r="T2989">
            <v>0</v>
          </cell>
          <cell r="U2989">
            <v>41640</v>
          </cell>
          <cell r="V2989">
            <v>0</v>
          </cell>
          <cell r="Y2989" t="e">
            <v>#N/A</v>
          </cell>
        </row>
        <row r="2990">
          <cell r="E2990">
            <v>0</v>
          </cell>
          <cell r="F2990" t="str">
            <v>d - Pendiente</v>
          </cell>
          <cell r="I2990" t="str">
            <v/>
          </cell>
          <cell r="J2990">
            <v>0</v>
          </cell>
          <cell r="K2990">
            <v>0</v>
          </cell>
          <cell r="L2990">
            <v>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>
            <v>0</v>
          </cell>
          <cell r="R2990">
            <v>0</v>
          </cell>
          <cell r="T2990">
            <v>0</v>
          </cell>
          <cell r="U2990">
            <v>41640</v>
          </cell>
          <cell r="V2990">
            <v>0</v>
          </cell>
          <cell r="Y2990" t="e">
            <v>#N/A</v>
          </cell>
        </row>
        <row r="2991">
          <cell r="E2991">
            <v>0</v>
          </cell>
          <cell r="F2991" t="str">
            <v>d - Pendiente</v>
          </cell>
          <cell r="I2991" t="str">
            <v/>
          </cell>
          <cell r="J2991">
            <v>0</v>
          </cell>
          <cell r="K2991">
            <v>0</v>
          </cell>
          <cell r="L2991">
            <v>0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>
            <v>0</v>
          </cell>
          <cell r="R2991">
            <v>0</v>
          </cell>
          <cell r="T2991">
            <v>0</v>
          </cell>
          <cell r="U2991">
            <v>41640</v>
          </cell>
          <cell r="V2991">
            <v>0</v>
          </cell>
          <cell r="Y2991" t="e">
            <v>#N/A</v>
          </cell>
        </row>
        <row r="2992">
          <cell r="E2992">
            <v>0</v>
          </cell>
          <cell r="F2992" t="str">
            <v>d - Pendiente</v>
          </cell>
          <cell r="I2992" t="str">
            <v/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T2992">
            <v>0</v>
          </cell>
          <cell r="U2992">
            <v>41640</v>
          </cell>
          <cell r="V2992">
            <v>0</v>
          </cell>
          <cell r="Y2992" t="e">
            <v>#N/A</v>
          </cell>
        </row>
        <row r="2993">
          <cell r="E2993">
            <v>0</v>
          </cell>
          <cell r="F2993" t="str">
            <v>d - Pendiente</v>
          </cell>
          <cell r="I2993" t="str">
            <v/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T2993">
            <v>0</v>
          </cell>
          <cell r="U2993">
            <v>41640</v>
          </cell>
          <cell r="V2993">
            <v>0</v>
          </cell>
          <cell r="Y2993" t="e">
            <v>#N/A</v>
          </cell>
        </row>
        <row r="2994">
          <cell r="E2994">
            <v>0</v>
          </cell>
          <cell r="F2994" t="str">
            <v>d - Pendiente</v>
          </cell>
          <cell r="I2994" t="str">
            <v/>
          </cell>
          <cell r="J2994">
            <v>0</v>
          </cell>
          <cell r="K2994">
            <v>0</v>
          </cell>
          <cell r="L2994">
            <v>0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>
            <v>0</v>
          </cell>
          <cell r="R2994">
            <v>0</v>
          </cell>
          <cell r="T2994">
            <v>0</v>
          </cell>
          <cell r="U2994">
            <v>41640</v>
          </cell>
          <cell r="V2994">
            <v>0</v>
          </cell>
          <cell r="Y2994" t="e">
            <v>#N/A</v>
          </cell>
        </row>
        <row r="2995">
          <cell r="E2995">
            <v>0</v>
          </cell>
          <cell r="F2995" t="str">
            <v>d - Pendiente</v>
          </cell>
          <cell r="I2995" t="str">
            <v/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T2995">
            <v>0</v>
          </cell>
          <cell r="U2995">
            <v>41640</v>
          </cell>
          <cell r="V2995">
            <v>0</v>
          </cell>
          <cell r="Y2995" t="e">
            <v>#N/A</v>
          </cell>
        </row>
        <row r="2996">
          <cell r="E2996">
            <v>0</v>
          </cell>
          <cell r="F2996" t="str">
            <v>d - Pendiente</v>
          </cell>
          <cell r="I2996" t="str">
            <v/>
          </cell>
          <cell r="J2996">
            <v>0</v>
          </cell>
          <cell r="K2996">
            <v>0</v>
          </cell>
          <cell r="L2996">
            <v>0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>
            <v>0</v>
          </cell>
          <cell r="R2996">
            <v>0</v>
          </cell>
          <cell r="T2996">
            <v>0</v>
          </cell>
          <cell r="U2996">
            <v>41640</v>
          </cell>
          <cell r="V2996">
            <v>0</v>
          </cell>
          <cell r="Y2996" t="e">
            <v>#N/A</v>
          </cell>
        </row>
        <row r="2997">
          <cell r="E2997">
            <v>0</v>
          </cell>
          <cell r="F2997" t="str">
            <v>d - Pendiente</v>
          </cell>
          <cell r="I2997" t="str">
            <v/>
          </cell>
          <cell r="J2997">
            <v>0</v>
          </cell>
          <cell r="K2997">
            <v>0</v>
          </cell>
          <cell r="L2997">
            <v>0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>
            <v>0</v>
          </cell>
          <cell r="R2997">
            <v>0</v>
          </cell>
          <cell r="T2997">
            <v>0</v>
          </cell>
          <cell r="U2997">
            <v>41640</v>
          </cell>
          <cell r="V2997">
            <v>0</v>
          </cell>
          <cell r="Y2997" t="e">
            <v>#N/A</v>
          </cell>
        </row>
        <row r="2998">
          <cell r="E2998">
            <v>0</v>
          </cell>
          <cell r="F2998" t="str">
            <v>d - Pendiente</v>
          </cell>
          <cell r="I2998" t="str">
            <v/>
          </cell>
          <cell r="J2998">
            <v>0</v>
          </cell>
          <cell r="K2998">
            <v>0</v>
          </cell>
          <cell r="L2998">
            <v>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>
            <v>0</v>
          </cell>
          <cell r="R2998">
            <v>0</v>
          </cell>
          <cell r="T2998">
            <v>0</v>
          </cell>
          <cell r="U2998">
            <v>41640</v>
          </cell>
          <cell r="V2998">
            <v>0</v>
          </cell>
          <cell r="Y2998" t="e">
            <v>#N/A</v>
          </cell>
        </row>
        <row r="2999">
          <cell r="E2999">
            <v>0</v>
          </cell>
          <cell r="F2999" t="str">
            <v>d - Pendiente</v>
          </cell>
          <cell r="I2999" t="str">
            <v/>
          </cell>
          <cell r="J2999">
            <v>0</v>
          </cell>
          <cell r="K2999">
            <v>0</v>
          </cell>
          <cell r="L2999">
            <v>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>
            <v>0</v>
          </cell>
          <cell r="R2999">
            <v>0</v>
          </cell>
          <cell r="T2999">
            <v>0</v>
          </cell>
          <cell r="U2999">
            <v>41640</v>
          </cell>
          <cell r="V2999">
            <v>0</v>
          </cell>
          <cell r="Y2999" t="e">
            <v>#N/A</v>
          </cell>
        </row>
        <row r="3000">
          <cell r="E3000">
            <v>0</v>
          </cell>
          <cell r="F3000" t="str">
            <v>d - Pendiente</v>
          </cell>
          <cell r="I3000" t="str">
            <v/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T3000">
            <v>0</v>
          </cell>
          <cell r="U3000">
            <v>41640</v>
          </cell>
          <cell r="V3000">
            <v>0</v>
          </cell>
          <cell r="Y3000" t="e">
            <v>#N/A</v>
          </cell>
        </row>
        <row r="3001">
          <cell r="E3001">
            <v>0</v>
          </cell>
          <cell r="F3001" t="str">
            <v>d - Pendiente</v>
          </cell>
          <cell r="I3001" t="str">
            <v/>
          </cell>
          <cell r="J3001">
            <v>0</v>
          </cell>
          <cell r="K3001">
            <v>0</v>
          </cell>
          <cell r="L3001">
            <v>0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>
            <v>0</v>
          </cell>
          <cell r="R3001">
            <v>0</v>
          </cell>
          <cell r="T3001">
            <v>0</v>
          </cell>
          <cell r="U3001">
            <v>41640</v>
          </cell>
          <cell r="V3001">
            <v>0</v>
          </cell>
          <cell r="Y3001" t="e">
            <v>#N/A</v>
          </cell>
        </row>
        <row r="3002">
          <cell r="E3002">
            <v>0</v>
          </cell>
          <cell r="F3002" t="str">
            <v>d - Pendiente</v>
          </cell>
          <cell r="I3002" t="str">
            <v/>
          </cell>
          <cell r="J3002">
            <v>0</v>
          </cell>
          <cell r="K3002">
            <v>0</v>
          </cell>
          <cell r="L3002">
            <v>0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>
            <v>0</v>
          </cell>
          <cell r="R3002">
            <v>0</v>
          </cell>
          <cell r="T3002">
            <v>0</v>
          </cell>
          <cell r="U3002">
            <v>41640</v>
          </cell>
          <cell r="V3002">
            <v>0</v>
          </cell>
          <cell r="Y3002" t="e">
            <v>#N/A</v>
          </cell>
        </row>
        <row r="3003">
          <cell r="E3003">
            <v>0</v>
          </cell>
          <cell r="F3003" t="str">
            <v>d - Pendiente</v>
          </cell>
          <cell r="I3003" t="str">
            <v/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T3003">
            <v>0</v>
          </cell>
          <cell r="U3003">
            <v>41640</v>
          </cell>
          <cell r="V3003">
            <v>0</v>
          </cell>
          <cell r="Y3003" t="e">
            <v>#N/A</v>
          </cell>
        </row>
        <row r="3004">
          <cell r="E3004">
            <v>0</v>
          </cell>
          <cell r="F3004" t="str">
            <v>d - Pendiente</v>
          </cell>
          <cell r="I3004" t="str">
            <v/>
          </cell>
          <cell r="J3004">
            <v>0</v>
          </cell>
          <cell r="K3004">
            <v>0</v>
          </cell>
          <cell r="L3004">
            <v>0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>
            <v>0</v>
          </cell>
          <cell r="R3004">
            <v>0</v>
          </cell>
          <cell r="T3004">
            <v>0</v>
          </cell>
          <cell r="U3004">
            <v>41640</v>
          </cell>
          <cell r="V3004">
            <v>0</v>
          </cell>
          <cell r="Y3004" t="e">
            <v>#N/A</v>
          </cell>
        </row>
        <row r="3005">
          <cell r="E3005">
            <v>0</v>
          </cell>
          <cell r="F3005" t="str">
            <v>d - Pendiente</v>
          </cell>
          <cell r="I3005" t="str">
            <v/>
          </cell>
          <cell r="J3005">
            <v>0</v>
          </cell>
          <cell r="K3005">
            <v>0</v>
          </cell>
          <cell r="L3005">
            <v>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>
            <v>0</v>
          </cell>
          <cell r="R3005">
            <v>0</v>
          </cell>
          <cell r="T3005">
            <v>0</v>
          </cell>
          <cell r="U3005">
            <v>41640</v>
          </cell>
          <cell r="V3005">
            <v>0</v>
          </cell>
          <cell r="Y3005" t="e">
            <v>#N/A</v>
          </cell>
        </row>
        <row r="3006">
          <cell r="E3006">
            <v>0</v>
          </cell>
          <cell r="F3006" t="str">
            <v>d - Pendiente</v>
          </cell>
          <cell r="I3006" t="str">
            <v/>
          </cell>
          <cell r="J3006">
            <v>0</v>
          </cell>
          <cell r="K3006">
            <v>0</v>
          </cell>
          <cell r="L3006">
            <v>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>
            <v>0</v>
          </cell>
          <cell r="R3006">
            <v>0</v>
          </cell>
          <cell r="T3006">
            <v>0</v>
          </cell>
          <cell r="U3006">
            <v>41640</v>
          </cell>
          <cell r="V3006">
            <v>0</v>
          </cell>
          <cell r="Y3006" t="e">
            <v>#N/A</v>
          </cell>
        </row>
        <row r="3007">
          <cell r="E3007">
            <v>0</v>
          </cell>
          <cell r="F3007" t="str">
            <v>d - Pendiente</v>
          </cell>
          <cell r="I3007" t="str">
            <v/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0</v>
          </cell>
          <cell r="T3007">
            <v>0</v>
          </cell>
          <cell r="U3007">
            <v>41640</v>
          </cell>
          <cell r="V3007">
            <v>0</v>
          </cell>
          <cell r="Y3007" t="e">
            <v>#N/A</v>
          </cell>
        </row>
        <row r="3008">
          <cell r="E3008">
            <v>0</v>
          </cell>
          <cell r="F3008" t="str">
            <v>d - Pendiente</v>
          </cell>
          <cell r="I3008" t="str">
            <v/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T3008">
            <v>0</v>
          </cell>
          <cell r="U3008">
            <v>41640</v>
          </cell>
          <cell r="V3008">
            <v>0</v>
          </cell>
          <cell r="Y3008" t="e">
            <v>#N/A</v>
          </cell>
        </row>
        <row r="3009">
          <cell r="E3009">
            <v>0</v>
          </cell>
          <cell r="F3009" t="str">
            <v>d - Pendiente</v>
          </cell>
          <cell r="I3009" t="str">
            <v/>
          </cell>
          <cell r="J3009">
            <v>0</v>
          </cell>
          <cell r="K3009">
            <v>0</v>
          </cell>
          <cell r="L3009">
            <v>0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>
            <v>0</v>
          </cell>
          <cell r="R3009">
            <v>0</v>
          </cell>
          <cell r="T3009">
            <v>0</v>
          </cell>
          <cell r="U3009">
            <v>41640</v>
          </cell>
          <cell r="V3009">
            <v>0</v>
          </cell>
          <cell r="Y3009" t="e">
            <v>#N/A</v>
          </cell>
        </row>
        <row r="3010">
          <cell r="E3010">
            <v>0</v>
          </cell>
          <cell r="F3010" t="str">
            <v>d - Pendiente</v>
          </cell>
          <cell r="I3010" t="str">
            <v/>
          </cell>
          <cell r="J3010">
            <v>0</v>
          </cell>
          <cell r="K3010">
            <v>0</v>
          </cell>
          <cell r="L3010">
            <v>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>
            <v>0</v>
          </cell>
          <cell r="R3010">
            <v>0</v>
          </cell>
          <cell r="T3010">
            <v>0</v>
          </cell>
          <cell r="U3010">
            <v>41640</v>
          </cell>
          <cell r="V3010">
            <v>0</v>
          </cell>
          <cell r="Y3010" t="e">
            <v>#N/A</v>
          </cell>
        </row>
        <row r="3011">
          <cell r="E3011">
            <v>0</v>
          </cell>
          <cell r="F3011" t="str">
            <v>d - Pendiente</v>
          </cell>
          <cell r="I3011" t="str">
            <v/>
          </cell>
          <cell r="J3011">
            <v>0</v>
          </cell>
          <cell r="K3011">
            <v>0</v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>
            <v>0</v>
          </cell>
          <cell r="R3011">
            <v>0</v>
          </cell>
          <cell r="T3011">
            <v>0</v>
          </cell>
          <cell r="U3011">
            <v>41640</v>
          </cell>
          <cell r="V3011">
            <v>0</v>
          </cell>
          <cell r="Y3011" t="e">
            <v>#N/A</v>
          </cell>
        </row>
        <row r="3012">
          <cell r="E3012">
            <v>0</v>
          </cell>
          <cell r="F3012" t="str">
            <v>d - Pendiente</v>
          </cell>
          <cell r="I3012" t="str">
            <v/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>
            <v>0</v>
          </cell>
          <cell r="R3012">
            <v>0</v>
          </cell>
          <cell r="T3012">
            <v>0</v>
          </cell>
          <cell r="U3012">
            <v>41640</v>
          </cell>
          <cell r="V3012">
            <v>0</v>
          </cell>
          <cell r="Y3012" t="e">
            <v>#N/A</v>
          </cell>
        </row>
        <row r="3013">
          <cell r="E3013">
            <v>0</v>
          </cell>
          <cell r="F3013" t="str">
            <v>d - Pendiente</v>
          </cell>
          <cell r="I3013" t="str">
            <v/>
          </cell>
          <cell r="J3013">
            <v>0</v>
          </cell>
          <cell r="K3013">
            <v>0</v>
          </cell>
          <cell r="L3013">
            <v>0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>
            <v>0</v>
          </cell>
          <cell r="R3013">
            <v>0</v>
          </cell>
          <cell r="T3013">
            <v>0</v>
          </cell>
          <cell r="U3013">
            <v>41640</v>
          </cell>
          <cell r="V3013">
            <v>0</v>
          </cell>
          <cell r="Y3013" t="e">
            <v>#N/A</v>
          </cell>
        </row>
        <row r="3014">
          <cell r="E3014">
            <v>0</v>
          </cell>
          <cell r="F3014" t="str">
            <v>d - Pendiente</v>
          </cell>
          <cell r="I3014" t="str">
            <v/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T3014">
            <v>0</v>
          </cell>
          <cell r="U3014">
            <v>41640</v>
          </cell>
          <cell r="V3014">
            <v>0</v>
          </cell>
          <cell r="Y3014" t="e">
            <v>#N/A</v>
          </cell>
        </row>
        <row r="3015">
          <cell r="E3015">
            <v>0</v>
          </cell>
          <cell r="F3015" t="str">
            <v>d - Pendiente</v>
          </cell>
          <cell r="I3015" t="str">
            <v/>
          </cell>
          <cell r="J3015">
            <v>0</v>
          </cell>
          <cell r="K3015">
            <v>0</v>
          </cell>
          <cell r="L3015">
            <v>0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>
            <v>0</v>
          </cell>
          <cell r="R3015">
            <v>0</v>
          </cell>
          <cell r="T3015">
            <v>0</v>
          </cell>
          <cell r="U3015">
            <v>41640</v>
          </cell>
          <cell r="V3015">
            <v>0</v>
          </cell>
          <cell r="Y3015" t="e">
            <v>#N/A</v>
          </cell>
        </row>
        <row r="3016">
          <cell r="E3016">
            <v>0</v>
          </cell>
          <cell r="F3016" t="str">
            <v>d - Pendiente</v>
          </cell>
          <cell r="I3016" t="str">
            <v/>
          </cell>
          <cell r="J3016">
            <v>0</v>
          </cell>
          <cell r="K3016">
            <v>0</v>
          </cell>
          <cell r="L3016">
            <v>0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>
            <v>0</v>
          </cell>
          <cell r="R3016">
            <v>0</v>
          </cell>
          <cell r="T3016">
            <v>0</v>
          </cell>
          <cell r="U3016">
            <v>41640</v>
          </cell>
          <cell r="V3016">
            <v>0</v>
          </cell>
          <cell r="Y3016" t="e">
            <v>#N/A</v>
          </cell>
        </row>
        <row r="3017">
          <cell r="E3017">
            <v>0</v>
          </cell>
          <cell r="F3017" t="str">
            <v>d - Pendiente</v>
          </cell>
          <cell r="I3017" t="str">
            <v/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>
            <v>0</v>
          </cell>
          <cell r="R3017">
            <v>0</v>
          </cell>
          <cell r="T3017">
            <v>0</v>
          </cell>
          <cell r="U3017">
            <v>41640</v>
          </cell>
          <cell r="V3017">
            <v>0</v>
          </cell>
          <cell r="Y3017" t="e">
            <v>#N/A</v>
          </cell>
        </row>
        <row r="3018">
          <cell r="E3018">
            <v>0</v>
          </cell>
          <cell r="F3018" t="str">
            <v>d - Pendiente</v>
          </cell>
          <cell r="I3018" t="str">
            <v/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T3018">
            <v>0</v>
          </cell>
          <cell r="U3018">
            <v>41640</v>
          </cell>
          <cell r="V3018">
            <v>0</v>
          </cell>
          <cell r="Y3018" t="e">
            <v>#N/A</v>
          </cell>
        </row>
        <row r="3019">
          <cell r="E3019">
            <v>0</v>
          </cell>
          <cell r="F3019" t="str">
            <v>d - Pendiente</v>
          </cell>
          <cell r="I3019" t="str">
            <v/>
          </cell>
          <cell r="J3019">
            <v>0</v>
          </cell>
          <cell r="K3019">
            <v>0</v>
          </cell>
          <cell r="L3019">
            <v>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0</v>
          </cell>
          <cell r="T3019">
            <v>0</v>
          </cell>
          <cell r="U3019">
            <v>41640</v>
          </cell>
          <cell r="V3019">
            <v>0</v>
          </cell>
          <cell r="Y3019" t="e">
            <v>#N/A</v>
          </cell>
        </row>
        <row r="3020">
          <cell r="E3020">
            <v>0</v>
          </cell>
          <cell r="F3020" t="str">
            <v>d - Pendiente</v>
          </cell>
          <cell r="I3020" t="str">
            <v/>
          </cell>
          <cell r="J3020">
            <v>0</v>
          </cell>
          <cell r="K3020">
            <v>0</v>
          </cell>
          <cell r="L3020">
            <v>0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>
            <v>0</v>
          </cell>
          <cell r="R3020">
            <v>0</v>
          </cell>
          <cell r="T3020">
            <v>0</v>
          </cell>
          <cell r="U3020">
            <v>41640</v>
          </cell>
          <cell r="V3020">
            <v>0</v>
          </cell>
          <cell r="Y3020" t="e">
            <v>#N/A</v>
          </cell>
        </row>
        <row r="3021">
          <cell r="E3021">
            <v>0</v>
          </cell>
          <cell r="F3021" t="str">
            <v>d - Pendiente</v>
          </cell>
          <cell r="I3021" t="str">
            <v/>
          </cell>
          <cell r="J3021">
            <v>0</v>
          </cell>
          <cell r="K3021">
            <v>0</v>
          </cell>
          <cell r="L3021">
            <v>0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>
            <v>0</v>
          </cell>
          <cell r="R3021">
            <v>0</v>
          </cell>
          <cell r="T3021">
            <v>0</v>
          </cell>
          <cell r="U3021">
            <v>41640</v>
          </cell>
          <cell r="V3021">
            <v>0</v>
          </cell>
          <cell r="Y3021" t="e">
            <v>#N/A</v>
          </cell>
        </row>
        <row r="3022">
          <cell r="E3022">
            <v>0</v>
          </cell>
          <cell r="F3022" t="str">
            <v>d - Pendiente</v>
          </cell>
          <cell r="I3022" t="str">
            <v/>
          </cell>
          <cell r="J3022">
            <v>0</v>
          </cell>
          <cell r="K3022">
            <v>0</v>
          </cell>
          <cell r="L3022">
            <v>0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>
            <v>0</v>
          </cell>
          <cell r="R3022">
            <v>0</v>
          </cell>
          <cell r="T3022">
            <v>0</v>
          </cell>
          <cell r="U3022">
            <v>41640</v>
          </cell>
          <cell r="V3022">
            <v>0</v>
          </cell>
          <cell r="Y3022" t="e">
            <v>#N/A</v>
          </cell>
        </row>
        <row r="3023">
          <cell r="E3023">
            <v>0</v>
          </cell>
          <cell r="F3023" t="str">
            <v>d - Pendiente</v>
          </cell>
          <cell r="I3023" t="str">
            <v/>
          </cell>
          <cell r="J3023">
            <v>0</v>
          </cell>
          <cell r="K3023">
            <v>0</v>
          </cell>
          <cell r="L3023">
            <v>0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>
            <v>0</v>
          </cell>
          <cell r="R3023">
            <v>0</v>
          </cell>
          <cell r="T3023">
            <v>0</v>
          </cell>
          <cell r="U3023">
            <v>41640</v>
          </cell>
          <cell r="V3023">
            <v>0</v>
          </cell>
          <cell r="Y3023" t="e">
            <v>#N/A</v>
          </cell>
        </row>
        <row r="3024">
          <cell r="E3024">
            <v>0</v>
          </cell>
          <cell r="F3024" t="str">
            <v>d - Pendiente</v>
          </cell>
          <cell r="I3024" t="str">
            <v/>
          </cell>
          <cell r="J3024">
            <v>0</v>
          </cell>
          <cell r="K3024">
            <v>0</v>
          </cell>
          <cell r="L3024">
            <v>0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>
            <v>0</v>
          </cell>
          <cell r="R3024">
            <v>0</v>
          </cell>
          <cell r="T3024">
            <v>0</v>
          </cell>
          <cell r="U3024">
            <v>41640</v>
          </cell>
          <cell r="V3024">
            <v>0</v>
          </cell>
          <cell r="Y3024" t="e">
            <v>#N/A</v>
          </cell>
        </row>
        <row r="3025">
          <cell r="E3025">
            <v>0</v>
          </cell>
          <cell r="F3025" t="str">
            <v>d - Pendiente</v>
          </cell>
          <cell r="I3025" t="str">
            <v/>
          </cell>
          <cell r="J3025">
            <v>0</v>
          </cell>
          <cell r="K3025">
            <v>0</v>
          </cell>
          <cell r="L3025">
            <v>0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>
            <v>0</v>
          </cell>
          <cell r="R3025">
            <v>0</v>
          </cell>
          <cell r="T3025">
            <v>0</v>
          </cell>
          <cell r="U3025">
            <v>41640</v>
          </cell>
          <cell r="V3025">
            <v>0</v>
          </cell>
          <cell r="Y3025" t="e">
            <v>#N/A</v>
          </cell>
        </row>
        <row r="3026">
          <cell r="E3026">
            <v>0</v>
          </cell>
          <cell r="F3026" t="str">
            <v>d - Pendiente</v>
          </cell>
          <cell r="I3026" t="str">
            <v/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T3026">
            <v>0</v>
          </cell>
          <cell r="U3026">
            <v>41640</v>
          </cell>
          <cell r="V3026">
            <v>0</v>
          </cell>
          <cell r="Y3026" t="e">
            <v>#N/A</v>
          </cell>
        </row>
        <row r="3027">
          <cell r="E3027">
            <v>0</v>
          </cell>
          <cell r="F3027" t="str">
            <v>d - Pendiente</v>
          </cell>
          <cell r="I3027" t="str">
            <v/>
          </cell>
          <cell r="J3027">
            <v>0</v>
          </cell>
          <cell r="K3027">
            <v>0</v>
          </cell>
          <cell r="L3027">
            <v>0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>
            <v>0</v>
          </cell>
          <cell r="R3027">
            <v>0</v>
          </cell>
          <cell r="T3027">
            <v>0</v>
          </cell>
          <cell r="U3027">
            <v>41640</v>
          </cell>
          <cell r="V3027">
            <v>0</v>
          </cell>
          <cell r="Y3027" t="e">
            <v>#N/A</v>
          </cell>
        </row>
        <row r="3028">
          <cell r="E3028">
            <v>0</v>
          </cell>
          <cell r="F3028" t="str">
            <v>d - Pendiente</v>
          </cell>
          <cell r="I3028" t="str">
            <v/>
          </cell>
          <cell r="J3028">
            <v>0</v>
          </cell>
          <cell r="K3028">
            <v>0</v>
          </cell>
          <cell r="L3028">
            <v>0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>
            <v>0</v>
          </cell>
          <cell r="R3028">
            <v>0</v>
          </cell>
          <cell r="T3028">
            <v>0</v>
          </cell>
          <cell r="U3028">
            <v>41640</v>
          </cell>
          <cell r="V3028">
            <v>0</v>
          </cell>
          <cell r="Y3028" t="e">
            <v>#N/A</v>
          </cell>
        </row>
        <row r="3029">
          <cell r="E3029">
            <v>0</v>
          </cell>
          <cell r="F3029" t="str">
            <v>d - Pendiente</v>
          </cell>
          <cell r="I3029" t="str">
            <v/>
          </cell>
          <cell r="J3029">
            <v>0</v>
          </cell>
          <cell r="K3029">
            <v>0</v>
          </cell>
          <cell r="L3029">
            <v>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>
            <v>0</v>
          </cell>
          <cell r="R3029">
            <v>0</v>
          </cell>
          <cell r="T3029">
            <v>0</v>
          </cell>
          <cell r="U3029">
            <v>41640</v>
          </cell>
          <cell r="V3029">
            <v>0</v>
          </cell>
          <cell r="Y3029" t="e">
            <v>#N/A</v>
          </cell>
        </row>
        <row r="3030">
          <cell r="E3030">
            <v>0</v>
          </cell>
          <cell r="F3030" t="str">
            <v>d - Pendiente</v>
          </cell>
          <cell r="I3030" t="str">
            <v/>
          </cell>
          <cell r="J3030">
            <v>0</v>
          </cell>
          <cell r="K3030">
            <v>0</v>
          </cell>
          <cell r="L3030">
            <v>0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>
            <v>0</v>
          </cell>
          <cell r="R3030">
            <v>0</v>
          </cell>
          <cell r="T3030">
            <v>0</v>
          </cell>
          <cell r="U3030">
            <v>41640</v>
          </cell>
          <cell r="V3030">
            <v>0</v>
          </cell>
          <cell r="Y3030" t="e">
            <v>#N/A</v>
          </cell>
        </row>
        <row r="3031">
          <cell r="E3031">
            <v>0</v>
          </cell>
          <cell r="F3031" t="str">
            <v>d - Pendiente</v>
          </cell>
          <cell r="I3031" t="str">
            <v/>
          </cell>
          <cell r="J3031">
            <v>0</v>
          </cell>
          <cell r="K3031">
            <v>0</v>
          </cell>
          <cell r="L3031">
            <v>0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>
            <v>0</v>
          </cell>
          <cell r="R3031">
            <v>0</v>
          </cell>
          <cell r="T3031">
            <v>0</v>
          </cell>
          <cell r="U3031">
            <v>41640</v>
          </cell>
          <cell r="V3031">
            <v>0</v>
          </cell>
          <cell r="Y3031" t="e">
            <v>#N/A</v>
          </cell>
        </row>
        <row r="3032">
          <cell r="E3032">
            <v>0</v>
          </cell>
          <cell r="F3032" t="str">
            <v>d - Pendiente</v>
          </cell>
          <cell r="I3032" t="str">
            <v/>
          </cell>
          <cell r="J3032">
            <v>0</v>
          </cell>
          <cell r="K3032">
            <v>0</v>
          </cell>
          <cell r="L3032">
            <v>0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>
            <v>0</v>
          </cell>
          <cell r="R3032">
            <v>0</v>
          </cell>
          <cell r="T3032">
            <v>0</v>
          </cell>
          <cell r="U3032">
            <v>41640</v>
          </cell>
          <cell r="V3032">
            <v>0</v>
          </cell>
          <cell r="Y3032" t="e">
            <v>#N/A</v>
          </cell>
        </row>
        <row r="3033">
          <cell r="E3033">
            <v>0</v>
          </cell>
          <cell r="F3033" t="str">
            <v>d - Pendiente</v>
          </cell>
          <cell r="I3033" t="str">
            <v/>
          </cell>
          <cell r="J3033">
            <v>0</v>
          </cell>
          <cell r="K3033">
            <v>0</v>
          </cell>
          <cell r="L3033">
            <v>0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>
            <v>0</v>
          </cell>
          <cell r="R3033">
            <v>0</v>
          </cell>
          <cell r="T3033">
            <v>0</v>
          </cell>
          <cell r="U3033">
            <v>41640</v>
          </cell>
          <cell r="V3033">
            <v>0</v>
          </cell>
          <cell r="Y3033" t="e">
            <v>#N/A</v>
          </cell>
        </row>
        <row r="3034">
          <cell r="E3034">
            <v>0</v>
          </cell>
          <cell r="F3034" t="str">
            <v>d - Pendiente</v>
          </cell>
          <cell r="I3034" t="str">
            <v/>
          </cell>
          <cell r="J3034">
            <v>0</v>
          </cell>
          <cell r="K3034">
            <v>0</v>
          </cell>
          <cell r="L3034">
            <v>0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>
            <v>0</v>
          </cell>
          <cell r="R3034">
            <v>0</v>
          </cell>
          <cell r="T3034">
            <v>0</v>
          </cell>
          <cell r="U3034">
            <v>41640</v>
          </cell>
          <cell r="V3034">
            <v>0</v>
          </cell>
          <cell r="Y3034" t="e">
            <v>#N/A</v>
          </cell>
        </row>
        <row r="3035">
          <cell r="E3035">
            <v>0</v>
          </cell>
          <cell r="F3035" t="str">
            <v>d - Pendiente</v>
          </cell>
          <cell r="I3035" t="str">
            <v/>
          </cell>
          <cell r="J3035">
            <v>0</v>
          </cell>
          <cell r="K3035">
            <v>0</v>
          </cell>
          <cell r="L3035">
            <v>0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>
            <v>0</v>
          </cell>
          <cell r="R3035">
            <v>0</v>
          </cell>
          <cell r="T3035">
            <v>0</v>
          </cell>
          <cell r="U3035">
            <v>41640</v>
          </cell>
          <cell r="V3035">
            <v>0</v>
          </cell>
          <cell r="Y3035" t="e">
            <v>#N/A</v>
          </cell>
        </row>
        <row r="3036">
          <cell r="E3036">
            <v>0</v>
          </cell>
          <cell r="F3036" t="str">
            <v>d - Pendiente</v>
          </cell>
          <cell r="I3036" t="str">
            <v/>
          </cell>
          <cell r="J3036">
            <v>0</v>
          </cell>
          <cell r="K3036">
            <v>0</v>
          </cell>
          <cell r="L3036">
            <v>0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>
            <v>0</v>
          </cell>
          <cell r="R3036">
            <v>0</v>
          </cell>
          <cell r="T3036">
            <v>0</v>
          </cell>
          <cell r="U3036">
            <v>41640</v>
          </cell>
          <cell r="V3036">
            <v>0</v>
          </cell>
          <cell r="Y3036" t="e">
            <v>#N/A</v>
          </cell>
        </row>
        <row r="3037">
          <cell r="E3037">
            <v>0</v>
          </cell>
          <cell r="F3037" t="str">
            <v>d - Pendiente</v>
          </cell>
          <cell r="I3037" t="str">
            <v/>
          </cell>
          <cell r="J3037">
            <v>0</v>
          </cell>
          <cell r="K3037">
            <v>0</v>
          </cell>
          <cell r="L3037">
            <v>0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>
            <v>0</v>
          </cell>
          <cell r="R3037">
            <v>0</v>
          </cell>
          <cell r="T3037">
            <v>0</v>
          </cell>
          <cell r="U3037">
            <v>41640</v>
          </cell>
          <cell r="V3037">
            <v>0</v>
          </cell>
          <cell r="Y3037" t="e">
            <v>#N/A</v>
          </cell>
        </row>
        <row r="3038">
          <cell r="E3038">
            <v>0</v>
          </cell>
          <cell r="F3038" t="str">
            <v>d - Pendiente</v>
          </cell>
          <cell r="I3038" t="str">
            <v/>
          </cell>
          <cell r="J3038">
            <v>0</v>
          </cell>
          <cell r="K3038">
            <v>0</v>
          </cell>
          <cell r="L3038">
            <v>0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>
            <v>0</v>
          </cell>
          <cell r="R3038">
            <v>0</v>
          </cell>
          <cell r="T3038">
            <v>0</v>
          </cell>
          <cell r="U3038">
            <v>41640</v>
          </cell>
          <cell r="V3038">
            <v>0</v>
          </cell>
          <cell r="Y3038" t="e">
            <v>#N/A</v>
          </cell>
        </row>
        <row r="3039">
          <cell r="E3039">
            <v>0</v>
          </cell>
          <cell r="F3039" t="str">
            <v>d - Pendiente</v>
          </cell>
          <cell r="I3039" t="str">
            <v/>
          </cell>
          <cell r="J3039">
            <v>0</v>
          </cell>
          <cell r="K3039">
            <v>0</v>
          </cell>
          <cell r="L3039">
            <v>0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>
            <v>0</v>
          </cell>
          <cell r="R3039">
            <v>0</v>
          </cell>
          <cell r="T3039">
            <v>0</v>
          </cell>
          <cell r="U3039">
            <v>41640</v>
          </cell>
          <cell r="V3039">
            <v>0</v>
          </cell>
          <cell r="Y3039" t="e">
            <v>#N/A</v>
          </cell>
        </row>
        <row r="3040">
          <cell r="E3040">
            <v>0</v>
          </cell>
          <cell r="F3040" t="str">
            <v>d - Pendiente</v>
          </cell>
          <cell r="I3040" t="str">
            <v/>
          </cell>
          <cell r="J3040">
            <v>0</v>
          </cell>
          <cell r="K3040">
            <v>0</v>
          </cell>
          <cell r="L3040">
            <v>0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>
            <v>0</v>
          </cell>
          <cell r="R3040">
            <v>0</v>
          </cell>
          <cell r="T3040">
            <v>0</v>
          </cell>
          <cell r="U3040">
            <v>41640</v>
          </cell>
          <cell r="V3040">
            <v>0</v>
          </cell>
          <cell r="Y3040" t="e">
            <v>#N/A</v>
          </cell>
        </row>
        <row r="3041">
          <cell r="E3041">
            <v>0</v>
          </cell>
          <cell r="F3041" t="str">
            <v>d - Pendiente</v>
          </cell>
          <cell r="I3041" t="str">
            <v/>
          </cell>
          <cell r="J3041">
            <v>0</v>
          </cell>
          <cell r="K3041">
            <v>0</v>
          </cell>
          <cell r="L3041">
            <v>0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>
            <v>0</v>
          </cell>
          <cell r="R3041">
            <v>0</v>
          </cell>
          <cell r="T3041">
            <v>0</v>
          </cell>
          <cell r="U3041">
            <v>41640</v>
          </cell>
          <cell r="V3041">
            <v>0</v>
          </cell>
          <cell r="Y3041" t="e">
            <v>#N/A</v>
          </cell>
        </row>
        <row r="3042">
          <cell r="E3042">
            <v>0</v>
          </cell>
          <cell r="F3042" t="str">
            <v>d - Pendiente</v>
          </cell>
          <cell r="I3042" t="str">
            <v/>
          </cell>
          <cell r="J3042">
            <v>0</v>
          </cell>
          <cell r="K3042">
            <v>0</v>
          </cell>
          <cell r="L3042">
            <v>0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>
            <v>0</v>
          </cell>
          <cell r="R3042">
            <v>0</v>
          </cell>
          <cell r="T3042">
            <v>0</v>
          </cell>
          <cell r="U3042">
            <v>41640</v>
          </cell>
          <cell r="V3042">
            <v>0</v>
          </cell>
          <cell r="Y3042" t="e">
            <v>#N/A</v>
          </cell>
        </row>
        <row r="3043">
          <cell r="E3043">
            <v>0</v>
          </cell>
          <cell r="F3043" t="str">
            <v>d - Pendiente</v>
          </cell>
          <cell r="I3043" t="str">
            <v/>
          </cell>
          <cell r="J3043">
            <v>0</v>
          </cell>
          <cell r="K3043">
            <v>0</v>
          </cell>
          <cell r="L3043">
            <v>0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>
            <v>0</v>
          </cell>
          <cell r="R3043">
            <v>0</v>
          </cell>
          <cell r="T3043">
            <v>0</v>
          </cell>
          <cell r="U3043">
            <v>41640</v>
          </cell>
          <cell r="V3043">
            <v>0</v>
          </cell>
          <cell r="Y3043" t="e">
            <v>#N/A</v>
          </cell>
        </row>
        <row r="3044">
          <cell r="E3044">
            <v>0</v>
          </cell>
          <cell r="F3044" t="str">
            <v>d - Pendiente</v>
          </cell>
          <cell r="I3044" t="str">
            <v/>
          </cell>
          <cell r="J3044">
            <v>0</v>
          </cell>
          <cell r="K3044">
            <v>0</v>
          </cell>
          <cell r="L3044">
            <v>0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>
            <v>0</v>
          </cell>
          <cell r="R3044">
            <v>0</v>
          </cell>
          <cell r="T3044">
            <v>0</v>
          </cell>
          <cell r="U3044">
            <v>41640</v>
          </cell>
          <cell r="V3044">
            <v>0</v>
          </cell>
          <cell r="Y3044" t="e">
            <v>#N/A</v>
          </cell>
        </row>
        <row r="3045">
          <cell r="E3045">
            <v>0</v>
          </cell>
          <cell r="F3045" t="str">
            <v>d - Pendiente</v>
          </cell>
          <cell r="I3045" t="str">
            <v/>
          </cell>
          <cell r="J3045">
            <v>0</v>
          </cell>
          <cell r="K3045">
            <v>0</v>
          </cell>
          <cell r="L3045">
            <v>0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>
            <v>0</v>
          </cell>
          <cell r="R3045">
            <v>0</v>
          </cell>
          <cell r="T3045">
            <v>0</v>
          </cell>
          <cell r="U3045">
            <v>41640</v>
          </cell>
          <cell r="V3045">
            <v>0</v>
          </cell>
          <cell r="Y3045" t="e">
            <v>#N/A</v>
          </cell>
        </row>
        <row r="3046">
          <cell r="E3046">
            <v>0</v>
          </cell>
          <cell r="F3046" t="str">
            <v>d - Pendiente</v>
          </cell>
          <cell r="I3046" t="str">
            <v/>
          </cell>
          <cell r="J3046">
            <v>0</v>
          </cell>
          <cell r="K3046">
            <v>0</v>
          </cell>
          <cell r="L3046">
            <v>0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>
            <v>0</v>
          </cell>
          <cell r="R3046">
            <v>0</v>
          </cell>
          <cell r="T3046">
            <v>0</v>
          </cell>
          <cell r="U3046">
            <v>41640</v>
          </cell>
          <cell r="V3046">
            <v>0</v>
          </cell>
          <cell r="Y3046" t="e">
            <v>#N/A</v>
          </cell>
        </row>
        <row r="3047">
          <cell r="E3047">
            <v>0</v>
          </cell>
          <cell r="F3047" t="str">
            <v>d - Pendiente</v>
          </cell>
          <cell r="I3047" t="str">
            <v/>
          </cell>
          <cell r="J3047">
            <v>0</v>
          </cell>
          <cell r="K3047">
            <v>0</v>
          </cell>
          <cell r="L3047">
            <v>0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>
            <v>0</v>
          </cell>
          <cell r="R3047">
            <v>0</v>
          </cell>
          <cell r="T3047">
            <v>0</v>
          </cell>
          <cell r="U3047">
            <v>41640</v>
          </cell>
          <cell r="V3047">
            <v>0</v>
          </cell>
          <cell r="Y3047" t="e">
            <v>#N/A</v>
          </cell>
        </row>
        <row r="3048">
          <cell r="E3048">
            <v>0</v>
          </cell>
          <cell r="F3048" t="str">
            <v>d - Pendiente</v>
          </cell>
          <cell r="I3048" t="str">
            <v/>
          </cell>
          <cell r="J3048">
            <v>0</v>
          </cell>
          <cell r="K3048">
            <v>0</v>
          </cell>
          <cell r="L3048">
            <v>0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>
            <v>0</v>
          </cell>
          <cell r="R3048">
            <v>0</v>
          </cell>
          <cell r="T3048">
            <v>0</v>
          </cell>
          <cell r="U3048">
            <v>41640</v>
          </cell>
          <cell r="V3048">
            <v>0</v>
          </cell>
          <cell r="Y3048" t="e">
            <v>#N/A</v>
          </cell>
        </row>
        <row r="3049">
          <cell r="E3049">
            <v>0</v>
          </cell>
          <cell r="F3049" t="str">
            <v>d - Pendiente</v>
          </cell>
          <cell r="I3049" t="str">
            <v/>
          </cell>
          <cell r="J3049">
            <v>0</v>
          </cell>
          <cell r="K3049">
            <v>0</v>
          </cell>
          <cell r="L3049">
            <v>0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>
            <v>0</v>
          </cell>
          <cell r="R3049">
            <v>0</v>
          </cell>
          <cell r="T3049">
            <v>0</v>
          </cell>
          <cell r="U3049">
            <v>41640</v>
          </cell>
          <cell r="V3049">
            <v>0</v>
          </cell>
          <cell r="Y3049" t="e">
            <v>#N/A</v>
          </cell>
        </row>
        <row r="3050">
          <cell r="E3050">
            <v>0</v>
          </cell>
          <cell r="F3050" t="str">
            <v>d - Pendiente</v>
          </cell>
          <cell r="I3050" t="str">
            <v/>
          </cell>
          <cell r="J3050">
            <v>0</v>
          </cell>
          <cell r="K3050">
            <v>0</v>
          </cell>
          <cell r="L3050">
            <v>0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>
            <v>0</v>
          </cell>
          <cell r="R3050">
            <v>0</v>
          </cell>
          <cell r="T3050">
            <v>0</v>
          </cell>
          <cell r="U3050">
            <v>41640</v>
          </cell>
          <cell r="V3050">
            <v>0</v>
          </cell>
          <cell r="Y3050" t="e">
            <v>#N/A</v>
          </cell>
        </row>
        <row r="3051">
          <cell r="E3051">
            <v>0</v>
          </cell>
          <cell r="F3051" t="str">
            <v>d - Pendiente</v>
          </cell>
          <cell r="I3051" t="str">
            <v/>
          </cell>
          <cell r="J3051">
            <v>0</v>
          </cell>
          <cell r="K3051">
            <v>0</v>
          </cell>
          <cell r="L3051">
            <v>0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>
            <v>0</v>
          </cell>
          <cell r="R3051">
            <v>0</v>
          </cell>
          <cell r="T3051">
            <v>0</v>
          </cell>
          <cell r="U3051">
            <v>41640</v>
          </cell>
          <cell r="V3051">
            <v>0</v>
          </cell>
          <cell r="Y3051" t="e">
            <v>#N/A</v>
          </cell>
        </row>
        <row r="3052">
          <cell r="E3052">
            <v>0</v>
          </cell>
          <cell r="F3052" t="str">
            <v>d - Pendiente</v>
          </cell>
          <cell r="I3052" t="str">
            <v/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0</v>
          </cell>
          <cell r="R3052">
            <v>0</v>
          </cell>
          <cell r="T3052">
            <v>0</v>
          </cell>
          <cell r="U3052">
            <v>41640</v>
          </cell>
          <cell r="V3052">
            <v>0</v>
          </cell>
          <cell r="Y3052" t="e">
            <v>#N/A</v>
          </cell>
        </row>
        <row r="3053">
          <cell r="E3053">
            <v>0</v>
          </cell>
          <cell r="F3053" t="str">
            <v>d - Pendiente</v>
          </cell>
          <cell r="I3053" t="str">
            <v/>
          </cell>
          <cell r="J3053">
            <v>0</v>
          </cell>
          <cell r="K3053">
            <v>0</v>
          </cell>
          <cell r="L3053">
            <v>0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>
            <v>0</v>
          </cell>
          <cell r="R3053">
            <v>0</v>
          </cell>
          <cell r="T3053">
            <v>0</v>
          </cell>
          <cell r="U3053">
            <v>41640</v>
          </cell>
          <cell r="V3053">
            <v>0</v>
          </cell>
          <cell r="Y3053" t="e">
            <v>#N/A</v>
          </cell>
        </row>
        <row r="3054">
          <cell r="E3054">
            <v>0</v>
          </cell>
          <cell r="F3054" t="str">
            <v>d - Pendiente</v>
          </cell>
          <cell r="I3054" t="str">
            <v/>
          </cell>
          <cell r="J3054">
            <v>0</v>
          </cell>
          <cell r="K3054">
            <v>0</v>
          </cell>
          <cell r="L3054">
            <v>0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>
            <v>0</v>
          </cell>
          <cell r="R3054">
            <v>0</v>
          </cell>
          <cell r="T3054">
            <v>0</v>
          </cell>
          <cell r="U3054">
            <v>41640</v>
          </cell>
          <cell r="V3054">
            <v>0</v>
          </cell>
          <cell r="Y3054" t="e">
            <v>#N/A</v>
          </cell>
        </row>
        <row r="3055">
          <cell r="E3055">
            <v>0</v>
          </cell>
          <cell r="F3055" t="str">
            <v>d - Pendiente</v>
          </cell>
          <cell r="I3055" t="str">
            <v/>
          </cell>
          <cell r="J3055">
            <v>0</v>
          </cell>
          <cell r="K3055">
            <v>0</v>
          </cell>
          <cell r="L3055">
            <v>0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>
            <v>0</v>
          </cell>
          <cell r="R3055">
            <v>0</v>
          </cell>
          <cell r="T3055">
            <v>0</v>
          </cell>
          <cell r="U3055">
            <v>41640</v>
          </cell>
          <cell r="V3055">
            <v>0</v>
          </cell>
          <cell r="Y3055" t="e">
            <v>#N/A</v>
          </cell>
        </row>
        <row r="3056">
          <cell r="E3056">
            <v>0</v>
          </cell>
          <cell r="F3056" t="str">
            <v>d - Pendiente</v>
          </cell>
          <cell r="I3056" t="str">
            <v/>
          </cell>
          <cell r="J3056">
            <v>0</v>
          </cell>
          <cell r="K3056">
            <v>0</v>
          </cell>
          <cell r="L3056">
            <v>0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>
            <v>0</v>
          </cell>
          <cell r="R3056">
            <v>0</v>
          </cell>
          <cell r="T3056">
            <v>0</v>
          </cell>
          <cell r="U3056">
            <v>41640</v>
          </cell>
          <cell r="V3056">
            <v>0</v>
          </cell>
          <cell r="Y3056" t="e">
            <v>#N/A</v>
          </cell>
        </row>
        <row r="3057">
          <cell r="E3057">
            <v>0</v>
          </cell>
          <cell r="F3057" t="str">
            <v>d - Pendiente</v>
          </cell>
          <cell r="I3057" t="str">
            <v/>
          </cell>
          <cell r="J3057">
            <v>0</v>
          </cell>
          <cell r="K3057">
            <v>0</v>
          </cell>
          <cell r="L3057">
            <v>0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>
            <v>0</v>
          </cell>
          <cell r="R3057">
            <v>0</v>
          </cell>
          <cell r="T3057">
            <v>0</v>
          </cell>
          <cell r="U3057">
            <v>41640</v>
          </cell>
          <cell r="V3057">
            <v>0</v>
          </cell>
          <cell r="Y3057" t="e">
            <v>#N/A</v>
          </cell>
        </row>
        <row r="3058">
          <cell r="E3058">
            <v>0</v>
          </cell>
          <cell r="F3058" t="str">
            <v>d - Pendiente</v>
          </cell>
          <cell r="I3058" t="str">
            <v/>
          </cell>
          <cell r="J3058">
            <v>0</v>
          </cell>
          <cell r="K3058">
            <v>0</v>
          </cell>
          <cell r="L3058">
            <v>0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>
            <v>0</v>
          </cell>
          <cell r="R3058">
            <v>0</v>
          </cell>
          <cell r="T3058">
            <v>0</v>
          </cell>
          <cell r="U3058">
            <v>41640</v>
          </cell>
          <cell r="V3058">
            <v>0</v>
          </cell>
          <cell r="Y3058" t="e">
            <v>#N/A</v>
          </cell>
        </row>
        <row r="3059">
          <cell r="E3059">
            <v>0</v>
          </cell>
          <cell r="F3059" t="str">
            <v>d - Pendiente</v>
          </cell>
          <cell r="I3059" t="str">
            <v/>
          </cell>
          <cell r="J3059">
            <v>0</v>
          </cell>
          <cell r="K3059">
            <v>0</v>
          </cell>
          <cell r="L3059">
            <v>0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>
            <v>0</v>
          </cell>
          <cell r="R3059">
            <v>0</v>
          </cell>
          <cell r="T3059">
            <v>0</v>
          </cell>
          <cell r="U3059">
            <v>41640</v>
          </cell>
          <cell r="V3059">
            <v>0</v>
          </cell>
          <cell r="Y3059" t="e">
            <v>#N/A</v>
          </cell>
        </row>
        <row r="3060">
          <cell r="E3060">
            <v>0</v>
          </cell>
          <cell r="F3060" t="str">
            <v>d - Pendiente</v>
          </cell>
          <cell r="I3060" t="str">
            <v/>
          </cell>
          <cell r="J3060">
            <v>0</v>
          </cell>
          <cell r="K3060">
            <v>0</v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>
            <v>0</v>
          </cell>
          <cell r="R3060">
            <v>0</v>
          </cell>
          <cell r="T3060">
            <v>0</v>
          </cell>
          <cell r="U3060">
            <v>41640</v>
          </cell>
          <cell r="V3060">
            <v>0</v>
          </cell>
          <cell r="Y3060" t="e">
            <v>#N/A</v>
          </cell>
        </row>
        <row r="3061">
          <cell r="E3061">
            <v>0</v>
          </cell>
          <cell r="F3061" t="str">
            <v>d - Pendiente</v>
          </cell>
          <cell r="I3061" t="str">
            <v/>
          </cell>
          <cell r="J3061">
            <v>0</v>
          </cell>
          <cell r="K3061">
            <v>0</v>
          </cell>
          <cell r="L3061">
            <v>0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>
            <v>0</v>
          </cell>
          <cell r="R3061">
            <v>0</v>
          </cell>
          <cell r="T3061">
            <v>0</v>
          </cell>
          <cell r="U3061">
            <v>41640</v>
          </cell>
          <cell r="V3061">
            <v>0</v>
          </cell>
          <cell r="Y3061" t="e">
            <v>#N/A</v>
          </cell>
        </row>
        <row r="3062">
          <cell r="E3062">
            <v>0</v>
          </cell>
          <cell r="F3062" t="str">
            <v>d - Pendiente</v>
          </cell>
          <cell r="I3062" t="str">
            <v/>
          </cell>
          <cell r="J3062">
            <v>0</v>
          </cell>
          <cell r="K3062">
            <v>0</v>
          </cell>
          <cell r="L3062">
            <v>0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>
            <v>0</v>
          </cell>
          <cell r="R3062">
            <v>0</v>
          </cell>
          <cell r="T3062">
            <v>0</v>
          </cell>
          <cell r="U3062">
            <v>41640</v>
          </cell>
          <cell r="V3062">
            <v>0</v>
          </cell>
          <cell r="Y3062" t="e">
            <v>#N/A</v>
          </cell>
        </row>
        <row r="3063">
          <cell r="E3063">
            <v>0</v>
          </cell>
          <cell r="F3063" t="str">
            <v>d - Pendiente</v>
          </cell>
          <cell r="I3063" t="str">
            <v/>
          </cell>
          <cell r="J3063">
            <v>0</v>
          </cell>
          <cell r="K3063">
            <v>0</v>
          </cell>
          <cell r="L3063">
            <v>0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>
            <v>0</v>
          </cell>
          <cell r="R3063">
            <v>0</v>
          </cell>
          <cell r="T3063">
            <v>0</v>
          </cell>
          <cell r="U3063">
            <v>41640</v>
          </cell>
          <cell r="V3063">
            <v>0</v>
          </cell>
          <cell r="Y3063" t="e">
            <v>#N/A</v>
          </cell>
        </row>
        <row r="3064">
          <cell r="E3064">
            <v>0</v>
          </cell>
          <cell r="F3064" t="str">
            <v>d - Pendiente</v>
          </cell>
          <cell r="I3064" t="str">
            <v/>
          </cell>
          <cell r="J3064">
            <v>0</v>
          </cell>
          <cell r="K3064">
            <v>0</v>
          </cell>
          <cell r="L3064">
            <v>0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>
            <v>0</v>
          </cell>
          <cell r="R3064">
            <v>0</v>
          </cell>
          <cell r="T3064">
            <v>0</v>
          </cell>
          <cell r="U3064">
            <v>41640</v>
          </cell>
          <cell r="V3064">
            <v>0</v>
          </cell>
          <cell r="Y3064" t="e">
            <v>#N/A</v>
          </cell>
        </row>
        <row r="3065">
          <cell r="E3065">
            <v>0</v>
          </cell>
          <cell r="F3065" t="str">
            <v>d - Pendiente</v>
          </cell>
          <cell r="I3065" t="str">
            <v/>
          </cell>
          <cell r="J3065">
            <v>0</v>
          </cell>
          <cell r="K3065">
            <v>0</v>
          </cell>
          <cell r="L3065">
            <v>0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>
            <v>0</v>
          </cell>
          <cell r="R3065">
            <v>0</v>
          </cell>
          <cell r="T3065">
            <v>0</v>
          </cell>
          <cell r="U3065">
            <v>41640</v>
          </cell>
          <cell r="V3065">
            <v>0</v>
          </cell>
          <cell r="Y3065" t="e">
            <v>#N/A</v>
          </cell>
        </row>
        <row r="3066">
          <cell r="E3066">
            <v>0</v>
          </cell>
          <cell r="F3066" t="str">
            <v>d - Pendiente</v>
          </cell>
          <cell r="I3066" t="str">
            <v/>
          </cell>
          <cell r="J3066">
            <v>0</v>
          </cell>
          <cell r="K3066">
            <v>0</v>
          </cell>
          <cell r="L3066">
            <v>0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>
            <v>0</v>
          </cell>
          <cell r="R3066">
            <v>0</v>
          </cell>
          <cell r="T3066">
            <v>0</v>
          </cell>
          <cell r="U3066">
            <v>41640</v>
          </cell>
          <cell r="V3066">
            <v>0</v>
          </cell>
          <cell r="Y3066" t="e">
            <v>#N/A</v>
          </cell>
        </row>
        <row r="3067">
          <cell r="E3067">
            <v>0</v>
          </cell>
          <cell r="F3067" t="str">
            <v>d - Pendiente</v>
          </cell>
          <cell r="I3067" t="str">
            <v/>
          </cell>
          <cell r="J3067">
            <v>0</v>
          </cell>
          <cell r="K3067">
            <v>0</v>
          </cell>
          <cell r="L3067">
            <v>0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>
            <v>0</v>
          </cell>
          <cell r="R3067">
            <v>0</v>
          </cell>
          <cell r="T3067">
            <v>0</v>
          </cell>
          <cell r="U3067">
            <v>41640</v>
          </cell>
          <cell r="V3067">
            <v>0</v>
          </cell>
          <cell r="Y3067" t="e">
            <v>#N/A</v>
          </cell>
        </row>
        <row r="3068">
          <cell r="E3068">
            <v>0</v>
          </cell>
          <cell r="F3068" t="str">
            <v>d - Pendiente</v>
          </cell>
          <cell r="I3068" t="str">
            <v/>
          </cell>
          <cell r="J3068">
            <v>0</v>
          </cell>
          <cell r="K3068">
            <v>0</v>
          </cell>
          <cell r="L3068">
            <v>0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>
            <v>0</v>
          </cell>
          <cell r="R3068">
            <v>0</v>
          </cell>
          <cell r="T3068">
            <v>0</v>
          </cell>
          <cell r="U3068">
            <v>41640</v>
          </cell>
          <cell r="V3068">
            <v>0</v>
          </cell>
          <cell r="Y3068" t="e">
            <v>#N/A</v>
          </cell>
        </row>
        <row r="3069">
          <cell r="E3069">
            <v>0</v>
          </cell>
          <cell r="F3069" t="str">
            <v>d - Pendiente</v>
          </cell>
          <cell r="I3069" t="str">
            <v/>
          </cell>
          <cell r="J3069">
            <v>0</v>
          </cell>
          <cell r="K3069">
            <v>0</v>
          </cell>
          <cell r="L3069">
            <v>0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>
            <v>0</v>
          </cell>
          <cell r="R3069">
            <v>0</v>
          </cell>
          <cell r="T3069">
            <v>0</v>
          </cell>
          <cell r="U3069">
            <v>41640</v>
          </cell>
          <cell r="V3069">
            <v>0</v>
          </cell>
          <cell r="Y3069" t="e">
            <v>#N/A</v>
          </cell>
        </row>
        <row r="3070">
          <cell r="E3070">
            <v>0</v>
          </cell>
          <cell r="F3070" t="str">
            <v>d - Pendiente</v>
          </cell>
          <cell r="I3070" t="str">
            <v/>
          </cell>
          <cell r="J3070">
            <v>0</v>
          </cell>
          <cell r="K3070">
            <v>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0</v>
          </cell>
          <cell r="R3070">
            <v>0</v>
          </cell>
          <cell r="T3070">
            <v>0</v>
          </cell>
          <cell r="U3070">
            <v>41640</v>
          </cell>
          <cell r="V3070">
            <v>0</v>
          </cell>
          <cell r="Y3070" t="e">
            <v>#N/A</v>
          </cell>
        </row>
        <row r="3071">
          <cell r="E3071">
            <v>0</v>
          </cell>
          <cell r="F3071" t="str">
            <v>d - Pendiente</v>
          </cell>
          <cell r="I3071" t="str">
            <v/>
          </cell>
          <cell r="J3071">
            <v>0</v>
          </cell>
          <cell r="K3071">
            <v>0</v>
          </cell>
          <cell r="L3071">
            <v>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>
            <v>0</v>
          </cell>
          <cell r="R3071">
            <v>0</v>
          </cell>
          <cell r="T3071">
            <v>0</v>
          </cell>
          <cell r="U3071">
            <v>41640</v>
          </cell>
          <cell r="V3071">
            <v>0</v>
          </cell>
          <cell r="Y3071" t="e">
            <v>#N/A</v>
          </cell>
        </row>
        <row r="3072">
          <cell r="E3072">
            <v>0</v>
          </cell>
          <cell r="F3072" t="str">
            <v>d - Pendiente</v>
          </cell>
          <cell r="I3072" t="str">
            <v/>
          </cell>
          <cell r="J3072">
            <v>0</v>
          </cell>
          <cell r="K3072">
            <v>0</v>
          </cell>
          <cell r="L3072">
            <v>0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>
            <v>0</v>
          </cell>
          <cell r="R3072">
            <v>0</v>
          </cell>
          <cell r="T3072">
            <v>0</v>
          </cell>
          <cell r="U3072">
            <v>41640</v>
          </cell>
          <cell r="V3072">
            <v>0</v>
          </cell>
          <cell r="Y3072" t="e">
            <v>#N/A</v>
          </cell>
        </row>
        <row r="3073">
          <cell r="E3073">
            <v>0</v>
          </cell>
          <cell r="F3073" t="str">
            <v>d - Pendiente</v>
          </cell>
          <cell r="I3073" t="str">
            <v/>
          </cell>
          <cell r="J3073">
            <v>0</v>
          </cell>
          <cell r="K3073">
            <v>0</v>
          </cell>
          <cell r="L3073">
            <v>0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>
            <v>0</v>
          </cell>
          <cell r="R3073">
            <v>0</v>
          </cell>
          <cell r="T3073">
            <v>0</v>
          </cell>
          <cell r="U3073">
            <v>41640</v>
          </cell>
          <cell r="V3073">
            <v>0</v>
          </cell>
          <cell r="Y3073" t="e">
            <v>#N/A</v>
          </cell>
        </row>
        <row r="3074">
          <cell r="E3074">
            <v>0</v>
          </cell>
          <cell r="F3074" t="str">
            <v>d - Pendiente</v>
          </cell>
          <cell r="I3074" t="str">
            <v/>
          </cell>
          <cell r="J3074">
            <v>0</v>
          </cell>
          <cell r="K3074">
            <v>0</v>
          </cell>
          <cell r="L3074">
            <v>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>
            <v>0</v>
          </cell>
          <cell r="R3074">
            <v>0</v>
          </cell>
          <cell r="T3074">
            <v>0</v>
          </cell>
          <cell r="U3074">
            <v>41640</v>
          </cell>
          <cell r="V3074">
            <v>0</v>
          </cell>
          <cell r="Y3074" t="e">
            <v>#N/A</v>
          </cell>
        </row>
        <row r="3075">
          <cell r="E3075">
            <v>0</v>
          </cell>
          <cell r="F3075" t="str">
            <v>d - Pendiente</v>
          </cell>
          <cell r="I3075" t="str">
            <v/>
          </cell>
          <cell r="J3075">
            <v>0</v>
          </cell>
          <cell r="K3075">
            <v>0</v>
          </cell>
          <cell r="L3075">
            <v>0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>
            <v>0</v>
          </cell>
          <cell r="R3075">
            <v>0</v>
          </cell>
          <cell r="T3075">
            <v>0</v>
          </cell>
          <cell r="U3075">
            <v>41640</v>
          </cell>
          <cell r="V3075">
            <v>0</v>
          </cell>
          <cell r="Y3075" t="e">
            <v>#N/A</v>
          </cell>
        </row>
        <row r="3076">
          <cell r="E3076">
            <v>0</v>
          </cell>
          <cell r="F3076" t="str">
            <v>d - Pendiente</v>
          </cell>
          <cell r="I3076" t="str">
            <v/>
          </cell>
          <cell r="J3076">
            <v>0</v>
          </cell>
          <cell r="K3076">
            <v>0</v>
          </cell>
          <cell r="L3076">
            <v>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>
            <v>0</v>
          </cell>
          <cell r="R3076">
            <v>0</v>
          </cell>
          <cell r="T3076">
            <v>0</v>
          </cell>
          <cell r="U3076">
            <v>41640</v>
          </cell>
          <cell r="V3076">
            <v>0</v>
          </cell>
          <cell r="Y3076" t="e">
            <v>#N/A</v>
          </cell>
        </row>
        <row r="3077">
          <cell r="E3077">
            <v>0</v>
          </cell>
          <cell r="F3077" t="str">
            <v>d - Pendiente</v>
          </cell>
          <cell r="I3077" t="str">
            <v/>
          </cell>
          <cell r="J3077">
            <v>0</v>
          </cell>
          <cell r="K3077">
            <v>0</v>
          </cell>
          <cell r="L3077">
            <v>0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>
            <v>0</v>
          </cell>
          <cell r="R3077">
            <v>0</v>
          </cell>
          <cell r="T3077">
            <v>0</v>
          </cell>
          <cell r="U3077">
            <v>41640</v>
          </cell>
          <cell r="V3077">
            <v>0</v>
          </cell>
          <cell r="Y3077" t="e">
            <v>#N/A</v>
          </cell>
        </row>
        <row r="3078">
          <cell r="E3078">
            <v>0</v>
          </cell>
          <cell r="F3078" t="str">
            <v>d - Pendiente</v>
          </cell>
          <cell r="I3078" t="str">
            <v/>
          </cell>
          <cell r="J3078">
            <v>0</v>
          </cell>
          <cell r="K3078">
            <v>0</v>
          </cell>
          <cell r="L3078">
            <v>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>
            <v>0</v>
          </cell>
          <cell r="R3078">
            <v>0</v>
          </cell>
          <cell r="T3078">
            <v>0</v>
          </cell>
          <cell r="U3078">
            <v>41640</v>
          </cell>
          <cell r="V3078">
            <v>0</v>
          </cell>
          <cell r="Y3078" t="e">
            <v>#N/A</v>
          </cell>
        </row>
        <row r="3079">
          <cell r="E3079">
            <v>0</v>
          </cell>
          <cell r="F3079" t="str">
            <v>d - Pendiente</v>
          </cell>
          <cell r="I3079" t="str">
            <v/>
          </cell>
          <cell r="J3079">
            <v>0</v>
          </cell>
          <cell r="K3079">
            <v>0</v>
          </cell>
          <cell r="L3079">
            <v>0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>
            <v>0</v>
          </cell>
          <cell r="R3079">
            <v>0</v>
          </cell>
          <cell r="T3079">
            <v>0</v>
          </cell>
          <cell r="U3079">
            <v>41640</v>
          </cell>
          <cell r="V3079">
            <v>0</v>
          </cell>
          <cell r="Y3079" t="e">
            <v>#N/A</v>
          </cell>
        </row>
        <row r="3080">
          <cell r="E3080">
            <v>0</v>
          </cell>
          <cell r="F3080" t="str">
            <v>d - Pendiente</v>
          </cell>
          <cell r="I3080" t="str">
            <v/>
          </cell>
          <cell r="J3080">
            <v>0</v>
          </cell>
          <cell r="K3080">
            <v>0</v>
          </cell>
          <cell r="L3080">
            <v>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>
            <v>0</v>
          </cell>
          <cell r="R3080">
            <v>0</v>
          </cell>
          <cell r="T3080">
            <v>0</v>
          </cell>
          <cell r="U3080">
            <v>41640</v>
          </cell>
          <cell r="V3080">
            <v>0</v>
          </cell>
          <cell r="Y3080" t="e">
            <v>#N/A</v>
          </cell>
        </row>
        <row r="3081">
          <cell r="E3081">
            <v>0</v>
          </cell>
          <cell r="F3081" t="str">
            <v>d - Pendiente</v>
          </cell>
          <cell r="I3081" t="str">
            <v/>
          </cell>
          <cell r="J3081">
            <v>0</v>
          </cell>
          <cell r="K3081">
            <v>0</v>
          </cell>
          <cell r="L3081">
            <v>0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>
            <v>0</v>
          </cell>
          <cell r="R3081">
            <v>0</v>
          </cell>
          <cell r="T3081">
            <v>0</v>
          </cell>
          <cell r="U3081">
            <v>41640</v>
          </cell>
          <cell r="V3081">
            <v>0</v>
          </cell>
          <cell r="Y3081" t="e">
            <v>#N/A</v>
          </cell>
        </row>
        <row r="3082">
          <cell r="E3082">
            <v>0</v>
          </cell>
          <cell r="F3082" t="str">
            <v>d - Pendiente</v>
          </cell>
          <cell r="I3082" t="str">
            <v/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T3082">
            <v>0</v>
          </cell>
          <cell r="U3082">
            <v>41640</v>
          </cell>
          <cell r="V3082">
            <v>0</v>
          </cell>
          <cell r="Y3082" t="e">
            <v>#N/A</v>
          </cell>
        </row>
        <row r="3083">
          <cell r="E3083">
            <v>0</v>
          </cell>
          <cell r="F3083" t="str">
            <v>d - Pendiente</v>
          </cell>
          <cell r="I3083" t="str">
            <v/>
          </cell>
          <cell r="J3083">
            <v>0</v>
          </cell>
          <cell r="K3083">
            <v>0</v>
          </cell>
          <cell r="L3083">
            <v>0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>
            <v>0</v>
          </cell>
          <cell r="R3083">
            <v>0</v>
          </cell>
          <cell r="T3083">
            <v>0</v>
          </cell>
          <cell r="U3083">
            <v>41640</v>
          </cell>
          <cell r="V3083">
            <v>0</v>
          </cell>
          <cell r="Y3083" t="e">
            <v>#N/A</v>
          </cell>
        </row>
        <row r="3084">
          <cell r="E3084">
            <v>0</v>
          </cell>
          <cell r="F3084" t="str">
            <v>d - Pendiente</v>
          </cell>
          <cell r="I3084" t="str">
            <v/>
          </cell>
          <cell r="J3084">
            <v>0</v>
          </cell>
          <cell r="K3084">
            <v>0</v>
          </cell>
          <cell r="L3084">
            <v>0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>
            <v>0</v>
          </cell>
          <cell r="R3084">
            <v>0</v>
          </cell>
          <cell r="T3084">
            <v>0</v>
          </cell>
          <cell r="U3084">
            <v>41640</v>
          </cell>
          <cell r="V3084">
            <v>0</v>
          </cell>
          <cell r="Y3084" t="e">
            <v>#N/A</v>
          </cell>
        </row>
        <row r="3085">
          <cell r="E3085">
            <v>0</v>
          </cell>
          <cell r="F3085" t="str">
            <v>d - Pendiente</v>
          </cell>
          <cell r="I3085" t="str">
            <v/>
          </cell>
          <cell r="J3085">
            <v>0</v>
          </cell>
          <cell r="K3085">
            <v>0</v>
          </cell>
          <cell r="L3085">
            <v>0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>
            <v>0</v>
          </cell>
          <cell r="R3085">
            <v>0</v>
          </cell>
          <cell r="T3085">
            <v>0</v>
          </cell>
          <cell r="U3085">
            <v>41640</v>
          </cell>
          <cell r="V3085">
            <v>0</v>
          </cell>
          <cell r="Y3085" t="e">
            <v>#N/A</v>
          </cell>
        </row>
        <row r="3086">
          <cell r="E3086">
            <v>0</v>
          </cell>
          <cell r="F3086" t="str">
            <v>d - Pendiente</v>
          </cell>
          <cell r="I3086" t="str">
            <v/>
          </cell>
          <cell r="J3086">
            <v>0</v>
          </cell>
          <cell r="K3086">
            <v>0</v>
          </cell>
          <cell r="L3086">
            <v>0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>
            <v>0</v>
          </cell>
          <cell r="R3086">
            <v>0</v>
          </cell>
          <cell r="T3086">
            <v>0</v>
          </cell>
          <cell r="U3086">
            <v>41640</v>
          </cell>
          <cell r="V3086">
            <v>0</v>
          </cell>
          <cell r="Y3086" t="e">
            <v>#N/A</v>
          </cell>
        </row>
        <row r="3087">
          <cell r="E3087">
            <v>0</v>
          </cell>
          <cell r="F3087" t="str">
            <v>d - Pendiente</v>
          </cell>
          <cell r="I3087" t="str">
            <v/>
          </cell>
          <cell r="J3087">
            <v>0</v>
          </cell>
          <cell r="K3087">
            <v>0</v>
          </cell>
          <cell r="L3087">
            <v>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>
            <v>0</v>
          </cell>
          <cell r="R3087">
            <v>0</v>
          </cell>
          <cell r="T3087">
            <v>0</v>
          </cell>
          <cell r="U3087">
            <v>41640</v>
          </cell>
          <cell r="V3087">
            <v>0</v>
          </cell>
          <cell r="Y3087" t="e">
            <v>#N/A</v>
          </cell>
        </row>
        <row r="3088">
          <cell r="E3088">
            <v>0</v>
          </cell>
          <cell r="F3088" t="str">
            <v>d - Pendiente</v>
          </cell>
          <cell r="I3088" t="str">
            <v/>
          </cell>
          <cell r="J3088">
            <v>0</v>
          </cell>
          <cell r="K3088">
            <v>0</v>
          </cell>
          <cell r="L3088">
            <v>0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>
            <v>0</v>
          </cell>
          <cell r="R3088">
            <v>0</v>
          </cell>
          <cell r="T3088">
            <v>0</v>
          </cell>
          <cell r="U3088">
            <v>41640</v>
          </cell>
          <cell r="V3088">
            <v>0</v>
          </cell>
          <cell r="Y3088" t="e">
            <v>#N/A</v>
          </cell>
        </row>
        <row r="3089">
          <cell r="E3089">
            <v>0</v>
          </cell>
          <cell r="F3089" t="str">
            <v>d - Pendiente</v>
          </cell>
          <cell r="I3089" t="str">
            <v/>
          </cell>
          <cell r="J3089">
            <v>0</v>
          </cell>
          <cell r="K3089">
            <v>0</v>
          </cell>
          <cell r="L3089">
            <v>0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>
            <v>0</v>
          </cell>
          <cell r="R3089">
            <v>0</v>
          </cell>
          <cell r="T3089">
            <v>0</v>
          </cell>
          <cell r="U3089">
            <v>41640</v>
          </cell>
          <cell r="V3089">
            <v>0</v>
          </cell>
          <cell r="Y3089" t="e">
            <v>#N/A</v>
          </cell>
        </row>
        <row r="3090">
          <cell r="E3090">
            <v>0</v>
          </cell>
          <cell r="F3090" t="str">
            <v>d - Pendiente</v>
          </cell>
          <cell r="I3090" t="str">
            <v/>
          </cell>
          <cell r="J3090">
            <v>0</v>
          </cell>
          <cell r="K3090">
            <v>0</v>
          </cell>
          <cell r="L3090">
            <v>0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>
            <v>0</v>
          </cell>
          <cell r="R3090">
            <v>0</v>
          </cell>
          <cell r="T3090">
            <v>0</v>
          </cell>
          <cell r="U3090">
            <v>41640</v>
          </cell>
          <cell r="V3090">
            <v>0</v>
          </cell>
          <cell r="Y3090" t="e">
            <v>#N/A</v>
          </cell>
        </row>
        <row r="3091">
          <cell r="E3091">
            <v>0</v>
          </cell>
          <cell r="F3091" t="str">
            <v>d - Pendiente</v>
          </cell>
          <cell r="I3091" t="str">
            <v/>
          </cell>
          <cell r="J3091">
            <v>0</v>
          </cell>
          <cell r="K3091">
            <v>0</v>
          </cell>
          <cell r="L3091">
            <v>0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>
            <v>0</v>
          </cell>
          <cell r="R3091">
            <v>0</v>
          </cell>
          <cell r="T3091">
            <v>0</v>
          </cell>
          <cell r="U3091">
            <v>41640</v>
          </cell>
          <cell r="V3091">
            <v>0</v>
          </cell>
          <cell r="Y3091" t="e">
            <v>#N/A</v>
          </cell>
        </row>
        <row r="3092">
          <cell r="E3092">
            <v>0</v>
          </cell>
          <cell r="F3092" t="str">
            <v>d - Pendiente</v>
          </cell>
          <cell r="I3092" t="str">
            <v/>
          </cell>
          <cell r="J3092">
            <v>0</v>
          </cell>
          <cell r="K3092">
            <v>0</v>
          </cell>
          <cell r="L3092">
            <v>0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>
            <v>0</v>
          </cell>
          <cell r="R3092">
            <v>0</v>
          </cell>
          <cell r="T3092">
            <v>0</v>
          </cell>
          <cell r="U3092">
            <v>41640</v>
          </cell>
          <cell r="V3092">
            <v>0</v>
          </cell>
          <cell r="Y3092" t="e">
            <v>#N/A</v>
          </cell>
        </row>
        <row r="3093">
          <cell r="E3093">
            <v>0</v>
          </cell>
          <cell r="F3093" t="str">
            <v>d - Pendiente</v>
          </cell>
          <cell r="I3093" t="str">
            <v/>
          </cell>
          <cell r="J3093">
            <v>0</v>
          </cell>
          <cell r="K3093">
            <v>0</v>
          </cell>
          <cell r="L3093">
            <v>0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>
            <v>0</v>
          </cell>
          <cell r="R3093">
            <v>0</v>
          </cell>
          <cell r="T3093">
            <v>0</v>
          </cell>
          <cell r="U3093">
            <v>41640</v>
          </cell>
          <cell r="V3093">
            <v>0</v>
          </cell>
          <cell r="Y3093" t="e">
            <v>#N/A</v>
          </cell>
        </row>
        <row r="3094">
          <cell r="E3094">
            <v>0</v>
          </cell>
          <cell r="F3094" t="str">
            <v>d - Pendiente</v>
          </cell>
          <cell r="I3094" t="str">
            <v/>
          </cell>
          <cell r="J3094">
            <v>0</v>
          </cell>
          <cell r="K3094">
            <v>0</v>
          </cell>
          <cell r="L3094">
            <v>0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>
            <v>0</v>
          </cell>
          <cell r="R3094">
            <v>0</v>
          </cell>
          <cell r="T3094">
            <v>0</v>
          </cell>
          <cell r="U3094">
            <v>41640</v>
          </cell>
          <cell r="V3094">
            <v>0</v>
          </cell>
          <cell r="Y3094" t="e">
            <v>#N/A</v>
          </cell>
        </row>
        <row r="3095">
          <cell r="E3095">
            <v>0</v>
          </cell>
          <cell r="F3095" t="str">
            <v>d - Pendiente</v>
          </cell>
          <cell r="I3095" t="str">
            <v/>
          </cell>
          <cell r="J3095">
            <v>0</v>
          </cell>
          <cell r="K3095">
            <v>0</v>
          </cell>
          <cell r="L3095">
            <v>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>
            <v>0</v>
          </cell>
          <cell r="R3095">
            <v>0</v>
          </cell>
          <cell r="T3095">
            <v>0</v>
          </cell>
          <cell r="U3095">
            <v>41640</v>
          </cell>
          <cell r="V3095">
            <v>0</v>
          </cell>
          <cell r="Y3095" t="e">
            <v>#N/A</v>
          </cell>
        </row>
        <row r="3096">
          <cell r="E3096">
            <v>0</v>
          </cell>
          <cell r="F3096" t="str">
            <v>d - Pendiente</v>
          </cell>
          <cell r="I3096" t="str">
            <v/>
          </cell>
          <cell r="J3096">
            <v>0</v>
          </cell>
          <cell r="K3096">
            <v>0</v>
          </cell>
          <cell r="L3096">
            <v>0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>
            <v>0</v>
          </cell>
          <cell r="R3096">
            <v>0</v>
          </cell>
          <cell r="T3096">
            <v>0</v>
          </cell>
          <cell r="U3096">
            <v>41640</v>
          </cell>
          <cell r="V3096">
            <v>0</v>
          </cell>
          <cell r="Y3096" t="e">
            <v>#N/A</v>
          </cell>
        </row>
        <row r="3097">
          <cell r="E3097">
            <v>0</v>
          </cell>
          <cell r="F3097" t="str">
            <v>d - Pendiente</v>
          </cell>
          <cell r="I3097" t="str">
            <v/>
          </cell>
          <cell r="J3097">
            <v>0</v>
          </cell>
          <cell r="K3097">
            <v>0</v>
          </cell>
          <cell r="L3097">
            <v>0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>
            <v>0</v>
          </cell>
          <cell r="R3097">
            <v>0</v>
          </cell>
          <cell r="T3097">
            <v>0</v>
          </cell>
          <cell r="U3097">
            <v>41640</v>
          </cell>
          <cell r="V3097">
            <v>0</v>
          </cell>
          <cell r="Y3097" t="e">
            <v>#N/A</v>
          </cell>
        </row>
        <row r="3098">
          <cell r="E3098">
            <v>0</v>
          </cell>
          <cell r="F3098" t="str">
            <v>d - Pendiente</v>
          </cell>
          <cell r="I3098" t="str">
            <v/>
          </cell>
          <cell r="J3098">
            <v>0</v>
          </cell>
          <cell r="K3098">
            <v>0</v>
          </cell>
          <cell r="L3098">
            <v>0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>
            <v>0</v>
          </cell>
          <cell r="R3098">
            <v>0</v>
          </cell>
          <cell r="T3098">
            <v>0</v>
          </cell>
          <cell r="U3098">
            <v>41640</v>
          </cell>
          <cell r="V3098">
            <v>0</v>
          </cell>
          <cell r="Y3098" t="e">
            <v>#N/A</v>
          </cell>
        </row>
        <row r="3099">
          <cell r="E3099">
            <v>0</v>
          </cell>
          <cell r="F3099" t="str">
            <v>d - Pendiente</v>
          </cell>
          <cell r="I3099" t="str">
            <v/>
          </cell>
          <cell r="J3099">
            <v>0</v>
          </cell>
          <cell r="K3099">
            <v>0</v>
          </cell>
          <cell r="L3099">
            <v>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>
            <v>0</v>
          </cell>
          <cell r="R3099">
            <v>0</v>
          </cell>
          <cell r="T3099">
            <v>0</v>
          </cell>
          <cell r="U3099">
            <v>41640</v>
          </cell>
          <cell r="V3099">
            <v>0</v>
          </cell>
          <cell r="Y3099" t="e">
            <v>#N/A</v>
          </cell>
        </row>
        <row r="3100">
          <cell r="E3100">
            <v>0</v>
          </cell>
          <cell r="F3100" t="str">
            <v>d - Pendiente</v>
          </cell>
          <cell r="I3100" t="str">
            <v/>
          </cell>
          <cell r="J3100">
            <v>0</v>
          </cell>
          <cell r="K3100">
            <v>0</v>
          </cell>
          <cell r="L3100">
            <v>0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>
            <v>0</v>
          </cell>
          <cell r="R3100">
            <v>0</v>
          </cell>
          <cell r="T3100">
            <v>0</v>
          </cell>
          <cell r="U3100">
            <v>41640</v>
          </cell>
          <cell r="V3100">
            <v>0</v>
          </cell>
          <cell r="Y3100" t="e">
            <v>#N/A</v>
          </cell>
        </row>
        <row r="3101">
          <cell r="E3101">
            <v>0</v>
          </cell>
          <cell r="F3101" t="str">
            <v>d - Pendiente</v>
          </cell>
          <cell r="I3101" t="str">
            <v/>
          </cell>
          <cell r="J3101">
            <v>0</v>
          </cell>
          <cell r="K3101">
            <v>0</v>
          </cell>
          <cell r="L3101">
            <v>0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>
            <v>0</v>
          </cell>
          <cell r="R3101">
            <v>0</v>
          </cell>
          <cell r="T3101">
            <v>0</v>
          </cell>
          <cell r="U3101">
            <v>41640</v>
          </cell>
          <cell r="V3101">
            <v>0</v>
          </cell>
          <cell r="Y3101" t="e">
            <v>#N/A</v>
          </cell>
        </row>
        <row r="3102">
          <cell r="E3102">
            <v>0</v>
          </cell>
          <cell r="F3102" t="str">
            <v>d - Pendiente</v>
          </cell>
          <cell r="I3102" t="str">
            <v/>
          </cell>
          <cell r="J3102">
            <v>0</v>
          </cell>
          <cell r="K3102">
            <v>0</v>
          </cell>
          <cell r="L3102">
            <v>0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>
            <v>0</v>
          </cell>
          <cell r="R3102">
            <v>0</v>
          </cell>
          <cell r="T3102">
            <v>0</v>
          </cell>
          <cell r="U3102">
            <v>41640</v>
          </cell>
          <cell r="V3102">
            <v>0</v>
          </cell>
          <cell r="Y3102" t="e">
            <v>#N/A</v>
          </cell>
        </row>
        <row r="3103">
          <cell r="E3103">
            <v>0</v>
          </cell>
          <cell r="F3103" t="str">
            <v>d - Pendiente</v>
          </cell>
          <cell r="I3103" t="str">
            <v/>
          </cell>
          <cell r="J3103">
            <v>0</v>
          </cell>
          <cell r="K3103">
            <v>0</v>
          </cell>
          <cell r="L3103">
            <v>0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>
            <v>0</v>
          </cell>
          <cell r="R3103">
            <v>0</v>
          </cell>
          <cell r="T3103">
            <v>0</v>
          </cell>
          <cell r="U3103">
            <v>41640</v>
          </cell>
          <cell r="V3103">
            <v>0</v>
          </cell>
          <cell r="Y3103" t="e">
            <v>#N/A</v>
          </cell>
        </row>
        <row r="3104">
          <cell r="E3104">
            <v>0</v>
          </cell>
          <cell r="F3104" t="str">
            <v>d - Pendiente</v>
          </cell>
          <cell r="I3104" t="str">
            <v/>
          </cell>
          <cell r="J3104">
            <v>0</v>
          </cell>
          <cell r="K3104">
            <v>0</v>
          </cell>
          <cell r="L3104">
            <v>0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>
            <v>0</v>
          </cell>
          <cell r="R3104">
            <v>0</v>
          </cell>
          <cell r="T3104">
            <v>0</v>
          </cell>
          <cell r="U3104">
            <v>41640</v>
          </cell>
          <cell r="V3104">
            <v>0</v>
          </cell>
          <cell r="Y3104" t="e">
            <v>#N/A</v>
          </cell>
        </row>
        <row r="3105">
          <cell r="E3105">
            <v>0</v>
          </cell>
          <cell r="F3105" t="str">
            <v>d - Pendiente</v>
          </cell>
          <cell r="I3105" t="str">
            <v/>
          </cell>
          <cell r="J3105">
            <v>0</v>
          </cell>
          <cell r="K3105">
            <v>0</v>
          </cell>
          <cell r="L3105">
            <v>0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>
            <v>0</v>
          </cell>
          <cell r="R3105">
            <v>0</v>
          </cell>
          <cell r="T3105">
            <v>0</v>
          </cell>
          <cell r="U3105">
            <v>41640</v>
          </cell>
          <cell r="V3105">
            <v>0</v>
          </cell>
          <cell r="Y3105" t="e">
            <v>#N/A</v>
          </cell>
        </row>
        <row r="3106">
          <cell r="E3106">
            <v>0</v>
          </cell>
          <cell r="F3106" t="str">
            <v>d - Pendiente</v>
          </cell>
          <cell r="I3106" t="str">
            <v/>
          </cell>
          <cell r="J3106">
            <v>0</v>
          </cell>
          <cell r="K3106">
            <v>0</v>
          </cell>
          <cell r="L3106">
            <v>0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>
            <v>0</v>
          </cell>
          <cell r="R3106">
            <v>0</v>
          </cell>
          <cell r="T3106">
            <v>0</v>
          </cell>
          <cell r="U3106">
            <v>41640</v>
          </cell>
          <cell r="V3106">
            <v>0</v>
          </cell>
          <cell r="Y3106" t="e">
            <v>#N/A</v>
          </cell>
        </row>
        <row r="3107">
          <cell r="E3107">
            <v>0</v>
          </cell>
          <cell r="F3107" t="str">
            <v>d - Pendiente</v>
          </cell>
          <cell r="I3107" t="str">
            <v/>
          </cell>
          <cell r="J3107">
            <v>0</v>
          </cell>
          <cell r="K3107">
            <v>0</v>
          </cell>
          <cell r="L3107">
            <v>0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>
            <v>0</v>
          </cell>
          <cell r="R3107">
            <v>0</v>
          </cell>
          <cell r="T3107">
            <v>0</v>
          </cell>
          <cell r="U3107">
            <v>41640</v>
          </cell>
          <cell r="V3107">
            <v>0</v>
          </cell>
          <cell r="Y3107" t="e">
            <v>#N/A</v>
          </cell>
        </row>
        <row r="3108">
          <cell r="E3108">
            <v>0</v>
          </cell>
          <cell r="F3108" t="str">
            <v>d - Pendiente</v>
          </cell>
          <cell r="I3108" t="str">
            <v/>
          </cell>
          <cell r="J3108">
            <v>0</v>
          </cell>
          <cell r="K3108">
            <v>0</v>
          </cell>
          <cell r="L3108">
            <v>0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>
            <v>0</v>
          </cell>
          <cell r="R3108">
            <v>0</v>
          </cell>
          <cell r="T3108">
            <v>0</v>
          </cell>
          <cell r="U3108">
            <v>41640</v>
          </cell>
          <cell r="V3108">
            <v>0</v>
          </cell>
          <cell r="Y3108" t="e">
            <v>#N/A</v>
          </cell>
        </row>
        <row r="3109">
          <cell r="E3109">
            <v>0</v>
          </cell>
          <cell r="F3109" t="str">
            <v>d - Pendiente</v>
          </cell>
          <cell r="I3109" t="str">
            <v/>
          </cell>
          <cell r="J3109">
            <v>0</v>
          </cell>
          <cell r="K3109">
            <v>0</v>
          </cell>
          <cell r="L3109">
            <v>0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>
            <v>0</v>
          </cell>
          <cell r="R3109">
            <v>0</v>
          </cell>
          <cell r="T3109">
            <v>0</v>
          </cell>
          <cell r="U3109">
            <v>41640</v>
          </cell>
          <cell r="V3109">
            <v>0</v>
          </cell>
          <cell r="Y3109" t="e">
            <v>#N/A</v>
          </cell>
        </row>
        <row r="3110">
          <cell r="E3110">
            <v>0</v>
          </cell>
          <cell r="F3110" t="str">
            <v>d - Pendiente</v>
          </cell>
          <cell r="I3110" t="str">
            <v/>
          </cell>
          <cell r="J3110">
            <v>0</v>
          </cell>
          <cell r="K3110">
            <v>0</v>
          </cell>
          <cell r="L3110">
            <v>0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>
            <v>0</v>
          </cell>
          <cell r="R3110">
            <v>0</v>
          </cell>
          <cell r="T3110">
            <v>0</v>
          </cell>
          <cell r="U3110">
            <v>41640</v>
          </cell>
          <cell r="V3110">
            <v>0</v>
          </cell>
          <cell r="Y3110" t="e">
            <v>#N/A</v>
          </cell>
        </row>
        <row r="3111">
          <cell r="E3111">
            <v>0</v>
          </cell>
          <cell r="F3111" t="str">
            <v>d - Pendiente</v>
          </cell>
          <cell r="I3111" t="str">
            <v/>
          </cell>
          <cell r="J3111">
            <v>0</v>
          </cell>
          <cell r="K3111">
            <v>0</v>
          </cell>
          <cell r="L3111">
            <v>0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>
            <v>0</v>
          </cell>
          <cell r="R3111">
            <v>0</v>
          </cell>
          <cell r="T3111">
            <v>0</v>
          </cell>
          <cell r="U3111">
            <v>41640</v>
          </cell>
          <cell r="V3111">
            <v>0</v>
          </cell>
          <cell r="Y3111" t="e">
            <v>#N/A</v>
          </cell>
        </row>
        <row r="3112">
          <cell r="E3112">
            <v>0</v>
          </cell>
          <cell r="F3112" t="str">
            <v>d - Pendiente</v>
          </cell>
          <cell r="I3112" t="str">
            <v/>
          </cell>
          <cell r="J3112">
            <v>0</v>
          </cell>
          <cell r="K3112">
            <v>0</v>
          </cell>
          <cell r="L3112">
            <v>0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>
            <v>0</v>
          </cell>
          <cell r="R3112">
            <v>0</v>
          </cell>
          <cell r="T3112">
            <v>0</v>
          </cell>
          <cell r="U3112">
            <v>41640</v>
          </cell>
          <cell r="V3112">
            <v>0</v>
          </cell>
          <cell r="Y3112" t="e">
            <v>#N/A</v>
          </cell>
        </row>
        <row r="3113">
          <cell r="E3113">
            <v>0</v>
          </cell>
          <cell r="F3113" t="str">
            <v>d - Pendiente</v>
          </cell>
          <cell r="I3113" t="str">
            <v/>
          </cell>
          <cell r="J3113">
            <v>0</v>
          </cell>
          <cell r="K3113">
            <v>0</v>
          </cell>
          <cell r="L3113">
            <v>0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>
            <v>0</v>
          </cell>
          <cell r="R3113">
            <v>0</v>
          </cell>
          <cell r="T3113">
            <v>0</v>
          </cell>
          <cell r="U3113">
            <v>41640</v>
          </cell>
          <cell r="V3113">
            <v>0</v>
          </cell>
          <cell r="Y3113" t="e">
            <v>#N/A</v>
          </cell>
        </row>
        <row r="3114">
          <cell r="E3114">
            <v>0</v>
          </cell>
          <cell r="F3114" t="str">
            <v>d - Pendiente</v>
          </cell>
          <cell r="I3114" t="str">
            <v/>
          </cell>
          <cell r="J3114">
            <v>0</v>
          </cell>
          <cell r="K3114">
            <v>0</v>
          </cell>
          <cell r="L3114">
            <v>0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>
            <v>0</v>
          </cell>
          <cell r="R3114">
            <v>0</v>
          </cell>
          <cell r="T3114">
            <v>0</v>
          </cell>
          <cell r="U3114">
            <v>41640</v>
          </cell>
          <cell r="V3114">
            <v>0</v>
          </cell>
          <cell r="Y3114" t="e">
            <v>#N/A</v>
          </cell>
        </row>
        <row r="3115">
          <cell r="E3115">
            <v>0</v>
          </cell>
          <cell r="F3115" t="str">
            <v>d - Pendiente</v>
          </cell>
          <cell r="I3115" t="str">
            <v/>
          </cell>
          <cell r="J3115">
            <v>0</v>
          </cell>
          <cell r="K3115">
            <v>0</v>
          </cell>
          <cell r="L3115">
            <v>0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>
            <v>0</v>
          </cell>
          <cell r="R3115">
            <v>0</v>
          </cell>
          <cell r="T3115">
            <v>0</v>
          </cell>
          <cell r="U3115">
            <v>41640</v>
          </cell>
          <cell r="V3115">
            <v>0</v>
          </cell>
          <cell r="Y3115" t="e">
            <v>#N/A</v>
          </cell>
        </row>
        <row r="3116">
          <cell r="E3116">
            <v>0</v>
          </cell>
          <cell r="F3116" t="str">
            <v>d - Pendiente</v>
          </cell>
          <cell r="I3116" t="str">
            <v/>
          </cell>
          <cell r="J3116">
            <v>0</v>
          </cell>
          <cell r="K3116">
            <v>0</v>
          </cell>
          <cell r="L3116">
            <v>0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>
            <v>0</v>
          </cell>
          <cell r="R3116">
            <v>0</v>
          </cell>
          <cell r="T3116">
            <v>0</v>
          </cell>
          <cell r="U3116">
            <v>41640</v>
          </cell>
          <cell r="V3116">
            <v>0</v>
          </cell>
          <cell r="Y3116" t="e">
            <v>#N/A</v>
          </cell>
        </row>
        <row r="3117">
          <cell r="E3117">
            <v>0</v>
          </cell>
          <cell r="F3117" t="str">
            <v>d - Pendiente</v>
          </cell>
          <cell r="I3117" t="str">
            <v/>
          </cell>
          <cell r="J3117">
            <v>0</v>
          </cell>
          <cell r="K3117">
            <v>0</v>
          </cell>
          <cell r="L3117">
            <v>0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>
            <v>0</v>
          </cell>
          <cell r="R3117">
            <v>0</v>
          </cell>
          <cell r="T3117">
            <v>0</v>
          </cell>
          <cell r="U3117">
            <v>41640</v>
          </cell>
          <cell r="V3117">
            <v>0</v>
          </cell>
          <cell r="Y3117" t="e">
            <v>#N/A</v>
          </cell>
        </row>
        <row r="3118">
          <cell r="E3118">
            <v>0</v>
          </cell>
          <cell r="F3118" t="str">
            <v>d - Pendiente</v>
          </cell>
          <cell r="I3118" t="str">
            <v/>
          </cell>
          <cell r="J3118">
            <v>0</v>
          </cell>
          <cell r="K3118">
            <v>0</v>
          </cell>
          <cell r="L3118">
            <v>0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>
            <v>0</v>
          </cell>
          <cell r="R3118">
            <v>0</v>
          </cell>
          <cell r="T3118">
            <v>0</v>
          </cell>
          <cell r="U3118">
            <v>41640</v>
          </cell>
          <cell r="V3118">
            <v>0</v>
          </cell>
          <cell r="Y3118" t="e">
            <v>#N/A</v>
          </cell>
        </row>
        <row r="3119">
          <cell r="E3119">
            <v>0</v>
          </cell>
          <cell r="F3119" t="str">
            <v>d - Pendiente</v>
          </cell>
          <cell r="I3119" t="str">
            <v/>
          </cell>
          <cell r="J3119">
            <v>0</v>
          </cell>
          <cell r="K3119">
            <v>0</v>
          </cell>
          <cell r="L3119">
            <v>0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>
            <v>0</v>
          </cell>
          <cell r="R3119">
            <v>0</v>
          </cell>
          <cell r="T3119">
            <v>0</v>
          </cell>
          <cell r="U3119">
            <v>41640</v>
          </cell>
          <cell r="V3119">
            <v>0</v>
          </cell>
          <cell r="Y3119" t="e">
            <v>#N/A</v>
          </cell>
        </row>
        <row r="3120">
          <cell r="E3120">
            <v>0</v>
          </cell>
          <cell r="F3120" t="str">
            <v>d - Pendiente</v>
          </cell>
          <cell r="I3120" t="str">
            <v/>
          </cell>
          <cell r="J3120">
            <v>0</v>
          </cell>
          <cell r="K3120">
            <v>0</v>
          </cell>
          <cell r="L3120">
            <v>0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>
            <v>0</v>
          </cell>
          <cell r="R3120">
            <v>0</v>
          </cell>
          <cell r="T3120">
            <v>0</v>
          </cell>
          <cell r="U3120">
            <v>41640</v>
          </cell>
          <cell r="V3120">
            <v>0</v>
          </cell>
          <cell r="Y3120" t="e">
            <v>#N/A</v>
          </cell>
        </row>
        <row r="3121">
          <cell r="E3121">
            <v>0</v>
          </cell>
          <cell r="F3121" t="str">
            <v>d - Pendiente</v>
          </cell>
          <cell r="I3121" t="str">
            <v/>
          </cell>
          <cell r="J3121">
            <v>0</v>
          </cell>
          <cell r="K3121">
            <v>0</v>
          </cell>
          <cell r="L3121">
            <v>0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>
            <v>0</v>
          </cell>
          <cell r="R3121">
            <v>0</v>
          </cell>
          <cell r="T3121">
            <v>0</v>
          </cell>
          <cell r="U3121">
            <v>41640</v>
          </cell>
          <cell r="V3121">
            <v>0</v>
          </cell>
          <cell r="Y3121" t="e">
            <v>#N/A</v>
          </cell>
        </row>
        <row r="3122">
          <cell r="E3122">
            <v>0</v>
          </cell>
          <cell r="F3122" t="str">
            <v>d - Pendiente</v>
          </cell>
          <cell r="I3122" t="str">
            <v/>
          </cell>
          <cell r="J3122">
            <v>0</v>
          </cell>
          <cell r="K3122">
            <v>0</v>
          </cell>
          <cell r="L3122">
            <v>0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>
            <v>0</v>
          </cell>
          <cell r="R3122">
            <v>0</v>
          </cell>
          <cell r="T3122">
            <v>0</v>
          </cell>
          <cell r="U3122">
            <v>41640</v>
          </cell>
          <cell r="V3122">
            <v>0</v>
          </cell>
          <cell r="Y3122" t="e">
            <v>#N/A</v>
          </cell>
        </row>
        <row r="3123">
          <cell r="E3123">
            <v>0</v>
          </cell>
          <cell r="F3123" t="str">
            <v>d - Pendiente</v>
          </cell>
          <cell r="I3123" t="str">
            <v/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>
            <v>0</v>
          </cell>
          <cell r="R3123">
            <v>0</v>
          </cell>
          <cell r="T3123">
            <v>0</v>
          </cell>
          <cell r="U3123">
            <v>41640</v>
          </cell>
          <cell r="V3123">
            <v>0</v>
          </cell>
          <cell r="Y3123" t="e">
            <v>#N/A</v>
          </cell>
        </row>
        <row r="3124">
          <cell r="E3124">
            <v>0</v>
          </cell>
          <cell r="F3124" t="str">
            <v>d - Pendiente</v>
          </cell>
          <cell r="I3124" t="str">
            <v/>
          </cell>
          <cell r="J3124">
            <v>0</v>
          </cell>
          <cell r="K3124">
            <v>0</v>
          </cell>
          <cell r="L3124">
            <v>0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>
            <v>0</v>
          </cell>
          <cell r="R3124">
            <v>0</v>
          </cell>
          <cell r="T3124">
            <v>0</v>
          </cell>
          <cell r="U3124">
            <v>41640</v>
          </cell>
          <cell r="V3124">
            <v>0</v>
          </cell>
          <cell r="Y3124" t="e">
            <v>#N/A</v>
          </cell>
        </row>
        <row r="3125">
          <cell r="E3125">
            <v>0</v>
          </cell>
          <cell r="F3125" t="str">
            <v>d - Pendiente</v>
          </cell>
          <cell r="I3125" t="str">
            <v/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T3125">
            <v>0</v>
          </cell>
          <cell r="U3125">
            <v>41640</v>
          </cell>
          <cell r="V3125">
            <v>0</v>
          </cell>
          <cell r="Y3125" t="e">
            <v>#N/A</v>
          </cell>
        </row>
        <row r="3126">
          <cell r="E3126">
            <v>0</v>
          </cell>
          <cell r="F3126" t="str">
            <v>d - Pendiente</v>
          </cell>
          <cell r="I3126" t="str">
            <v/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0</v>
          </cell>
          <cell r="R3126">
            <v>0</v>
          </cell>
          <cell r="T3126">
            <v>0</v>
          </cell>
          <cell r="U3126">
            <v>41640</v>
          </cell>
          <cell r="V3126">
            <v>0</v>
          </cell>
          <cell r="Y3126" t="e">
            <v>#N/A</v>
          </cell>
        </row>
        <row r="3127">
          <cell r="E3127">
            <v>0</v>
          </cell>
          <cell r="F3127" t="str">
            <v>d - Pendiente</v>
          </cell>
          <cell r="I3127" t="str">
            <v/>
          </cell>
          <cell r="J3127">
            <v>0</v>
          </cell>
          <cell r="K3127">
            <v>0</v>
          </cell>
          <cell r="L3127">
            <v>0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>
            <v>0</v>
          </cell>
          <cell r="R3127">
            <v>0</v>
          </cell>
          <cell r="T3127">
            <v>0</v>
          </cell>
          <cell r="U3127">
            <v>41640</v>
          </cell>
          <cell r="V3127">
            <v>0</v>
          </cell>
          <cell r="Y3127" t="e">
            <v>#N/A</v>
          </cell>
        </row>
        <row r="3128">
          <cell r="E3128">
            <v>0</v>
          </cell>
          <cell r="F3128" t="str">
            <v>d - Pendiente</v>
          </cell>
          <cell r="I3128" t="str">
            <v/>
          </cell>
          <cell r="J3128">
            <v>0</v>
          </cell>
          <cell r="K3128">
            <v>0</v>
          </cell>
          <cell r="L3128">
            <v>0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>
            <v>0</v>
          </cell>
          <cell r="R3128">
            <v>0</v>
          </cell>
          <cell r="T3128">
            <v>0</v>
          </cell>
          <cell r="U3128">
            <v>41640</v>
          </cell>
          <cell r="V3128">
            <v>0</v>
          </cell>
          <cell r="Y3128" t="e">
            <v>#N/A</v>
          </cell>
        </row>
        <row r="3129">
          <cell r="E3129">
            <v>0</v>
          </cell>
          <cell r="F3129" t="str">
            <v>d - Pendiente</v>
          </cell>
          <cell r="I3129" t="str">
            <v/>
          </cell>
          <cell r="J3129">
            <v>0</v>
          </cell>
          <cell r="K3129">
            <v>0</v>
          </cell>
          <cell r="L3129">
            <v>0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>
            <v>0</v>
          </cell>
          <cell r="R3129">
            <v>0</v>
          </cell>
          <cell r="T3129">
            <v>0</v>
          </cell>
          <cell r="U3129">
            <v>41640</v>
          </cell>
          <cell r="V3129">
            <v>0</v>
          </cell>
          <cell r="Y3129" t="e">
            <v>#N/A</v>
          </cell>
        </row>
        <row r="3130">
          <cell r="E3130">
            <v>0</v>
          </cell>
          <cell r="F3130" t="str">
            <v>d - Pendiente</v>
          </cell>
          <cell r="I3130" t="str">
            <v/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T3130">
            <v>0</v>
          </cell>
          <cell r="U3130">
            <v>41640</v>
          </cell>
          <cell r="V3130">
            <v>0</v>
          </cell>
          <cell r="Y3130" t="e">
            <v>#N/A</v>
          </cell>
        </row>
        <row r="3131">
          <cell r="E3131">
            <v>0</v>
          </cell>
          <cell r="F3131" t="str">
            <v>d - Pendiente</v>
          </cell>
          <cell r="I3131" t="str">
            <v/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>
            <v>0</v>
          </cell>
          <cell r="R3131">
            <v>0</v>
          </cell>
          <cell r="T3131">
            <v>0</v>
          </cell>
          <cell r="U3131">
            <v>41640</v>
          </cell>
          <cell r="V3131">
            <v>0</v>
          </cell>
          <cell r="Y3131" t="e">
            <v>#N/A</v>
          </cell>
        </row>
        <row r="3132">
          <cell r="E3132">
            <v>0</v>
          </cell>
          <cell r="F3132" t="str">
            <v>d - Pendiente</v>
          </cell>
          <cell r="I3132" t="str">
            <v/>
          </cell>
          <cell r="J3132">
            <v>0</v>
          </cell>
          <cell r="K3132">
            <v>0</v>
          </cell>
          <cell r="L3132">
            <v>0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>
            <v>0</v>
          </cell>
          <cell r="R3132">
            <v>0</v>
          </cell>
          <cell r="T3132">
            <v>0</v>
          </cell>
          <cell r="U3132">
            <v>41640</v>
          </cell>
          <cell r="V3132">
            <v>0</v>
          </cell>
          <cell r="Y3132" t="e">
            <v>#N/A</v>
          </cell>
        </row>
        <row r="3133">
          <cell r="E3133">
            <v>0</v>
          </cell>
          <cell r="F3133" t="str">
            <v>d - Pendiente</v>
          </cell>
          <cell r="I3133" t="str">
            <v/>
          </cell>
          <cell r="J3133">
            <v>0</v>
          </cell>
          <cell r="K3133">
            <v>0</v>
          </cell>
          <cell r="L3133">
            <v>0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>
            <v>0</v>
          </cell>
          <cell r="R3133">
            <v>0</v>
          </cell>
          <cell r="T3133">
            <v>0</v>
          </cell>
          <cell r="U3133">
            <v>41640</v>
          </cell>
          <cell r="V3133">
            <v>0</v>
          </cell>
          <cell r="Y3133" t="e">
            <v>#N/A</v>
          </cell>
        </row>
        <row r="3134">
          <cell r="E3134">
            <v>0</v>
          </cell>
          <cell r="F3134" t="str">
            <v>d - Pendiente</v>
          </cell>
          <cell r="I3134" t="str">
            <v/>
          </cell>
          <cell r="J3134">
            <v>0</v>
          </cell>
          <cell r="K3134">
            <v>0</v>
          </cell>
          <cell r="L3134">
            <v>0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>
            <v>0</v>
          </cell>
          <cell r="R3134">
            <v>0</v>
          </cell>
          <cell r="T3134">
            <v>0</v>
          </cell>
          <cell r="U3134">
            <v>41640</v>
          </cell>
          <cell r="V3134">
            <v>0</v>
          </cell>
          <cell r="Y3134" t="e">
            <v>#N/A</v>
          </cell>
        </row>
        <row r="3135">
          <cell r="E3135">
            <v>0</v>
          </cell>
          <cell r="F3135" t="str">
            <v>d - Pendiente</v>
          </cell>
          <cell r="I3135" t="str">
            <v/>
          </cell>
          <cell r="J3135">
            <v>0</v>
          </cell>
          <cell r="K3135">
            <v>0</v>
          </cell>
          <cell r="L3135">
            <v>0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>
            <v>0</v>
          </cell>
          <cell r="R3135">
            <v>0</v>
          </cell>
          <cell r="T3135">
            <v>0</v>
          </cell>
          <cell r="U3135">
            <v>41640</v>
          </cell>
          <cell r="V3135">
            <v>0</v>
          </cell>
          <cell r="Y3135" t="e">
            <v>#N/A</v>
          </cell>
        </row>
        <row r="3136">
          <cell r="E3136">
            <v>0</v>
          </cell>
          <cell r="F3136" t="str">
            <v>d - Pendiente</v>
          </cell>
          <cell r="I3136" t="str">
            <v/>
          </cell>
          <cell r="J3136">
            <v>0</v>
          </cell>
          <cell r="K3136">
            <v>0</v>
          </cell>
          <cell r="L3136">
            <v>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>
            <v>0</v>
          </cell>
          <cell r="R3136">
            <v>0</v>
          </cell>
          <cell r="T3136">
            <v>0</v>
          </cell>
          <cell r="U3136">
            <v>41640</v>
          </cell>
          <cell r="V3136">
            <v>0</v>
          </cell>
          <cell r="Y3136" t="e">
            <v>#N/A</v>
          </cell>
        </row>
        <row r="3137">
          <cell r="E3137">
            <v>0</v>
          </cell>
          <cell r="F3137" t="str">
            <v>d - Pendiente</v>
          </cell>
          <cell r="I3137" t="str">
            <v/>
          </cell>
          <cell r="J3137">
            <v>0</v>
          </cell>
          <cell r="K3137">
            <v>0</v>
          </cell>
          <cell r="L3137">
            <v>0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>
            <v>0</v>
          </cell>
          <cell r="R3137">
            <v>0</v>
          </cell>
          <cell r="T3137">
            <v>0</v>
          </cell>
          <cell r="U3137">
            <v>41640</v>
          </cell>
          <cell r="V3137">
            <v>0</v>
          </cell>
          <cell r="Y3137" t="e">
            <v>#N/A</v>
          </cell>
        </row>
        <row r="3138">
          <cell r="E3138">
            <v>0</v>
          </cell>
          <cell r="F3138" t="str">
            <v>d - Pendiente</v>
          </cell>
          <cell r="I3138" t="str">
            <v/>
          </cell>
          <cell r="J3138">
            <v>0</v>
          </cell>
          <cell r="K3138">
            <v>0</v>
          </cell>
          <cell r="L3138">
            <v>0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>
            <v>0</v>
          </cell>
          <cell r="R3138">
            <v>0</v>
          </cell>
          <cell r="T3138">
            <v>0</v>
          </cell>
          <cell r="U3138">
            <v>41640</v>
          </cell>
          <cell r="V3138">
            <v>0</v>
          </cell>
          <cell r="Y3138" t="e">
            <v>#N/A</v>
          </cell>
        </row>
        <row r="3139">
          <cell r="E3139">
            <v>0</v>
          </cell>
          <cell r="F3139" t="str">
            <v>d - Pendiente</v>
          </cell>
          <cell r="I3139" t="str">
            <v/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T3139">
            <v>0</v>
          </cell>
          <cell r="U3139">
            <v>41640</v>
          </cell>
          <cell r="V3139">
            <v>0</v>
          </cell>
          <cell r="Y3139" t="e">
            <v>#N/A</v>
          </cell>
        </row>
        <row r="3140">
          <cell r="E3140">
            <v>0</v>
          </cell>
          <cell r="F3140" t="str">
            <v>d - Pendiente</v>
          </cell>
          <cell r="I3140" t="str">
            <v/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T3140">
            <v>0</v>
          </cell>
          <cell r="U3140">
            <v>41640</v>
          </cell>
          <cell r="V3140">
            <v>0</v>
          </cell>
          <cell r="Y3140" t="e">
            <v>#N/A</v>
          </cell>
        </row>
        <row r="3141">
          <cell r="E3141">
            <v>0</v>
          </cell>
          <cell r="F3141" t="str">
            <v>d - Pendiente</v>
          </cell>
          <cell r="I3141" t="str">
            <v/>
          </cell>
          <cell r="J3141">
            <v>0</v>
          </cell>
          <cell r="K3141">
            <v>0</v>
          </cell>
          <cell r="L3141">
            <v>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>
            <v>0</v>
          </cell>
          <cell r="R3141">
            <v>0</v>
          </cell>
          <cell r="T3141">
            <v>0</v>
          </cell>
          <cell r="U3141">
            <v>41640</v>
          </cell>
          <cell r="V3141">
            <v>0</v>
          </cell>
          <cell r="Y3141" t="e">
            <v>#N/A</v>
          </cell>
        </row>
        <row r="3142">
          <cell r="E3142">
            <v>0</v>
          </cell>
          <cell r="F3142" t="str">
            <v>d - Pendiente</v>
          </cell>
          <cell r="I3142" t="str">
            <v/>
          </cell>
          <cell r="J3142">
            <v>0</v>
          </cell>
          <cell r="K3142">
            <v>0</v>
          </cell>
          <cell r="L3142">
            <v>0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>
            <v>0</v>
          </cell>
          <cell r="R3142">
            <v>0</v>
          </cell>
          <cell r="T3142">
            <v>0</v>
          </cell>
          <cell r="U3142">
            <v>41640</v>
          </cell>
          <cell r="V3142">
            <v>0</v>
          </cell>
          <cell r="Y3142" t="e">
            <v>#N/A</v>
          </cell>
        </row>
        <row r="3143">
          <cell r="E3143">
            <v>0</v>
          </cell>
          <cell r="F3143" t="str">
            <v>d - Pendiente</v>
          </cell>
          <cell r="I3143" t="str">
            <v/>
          </cell>
          <cell r="J3143">
            <v>0</v>
          </cell>
          <cell r="K3143">
            <v>0</v>
          </cell>
          <cell r="L3143">
            <v>0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>
            <v>0</v>
          </cell>
          <cell r="R3143">
            <v>0</v>
          </cell>
          <cell r="T3143">
            <v>0</v>
          </cell>
          <cell r="U3143">
            <v>41640</v>
          </cell>
          <cell r="V3143">
            <v>0</v>
          </cell>
          <cell r="Y3143" t="e">
            <v>#N/A</v>
          </cell>
        </row>
        <row r="3144">
          <cell r="E3144">
            <v>0</v>
          </cell>
          <cell r="F3144" t="str">
            <v>d - Pendiente</v>
          </cell>
          <cell r="I3144" t="str">
            <v/>
          </cell>
          <cell r="J3144">
            <v>0</v>
          </cell>
          <cell r="K3144">
            <v>0</v>
          </cell>
          <cell r="L3144">
            <v>0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>
            <v>0</v>
          </cell>
          <cell r="R3144">
            <v>0</v>
          </cell>
          <cell r="T3144">
            <v>0</v>
          </cell>
          <cell r="U3144">
            <v>41640</v>
          </cell>
          <cell r="V3144">
            <v>0</v>
          </cell>
          <cell r="Y3144" t="e">
            <v>#N/A</v>
          </cell>
        </row>
        <row r="3145">
          <cell r="E3145">
            <v>0</v>
          </cell>
          <cell r="F3145" t="str">
            <v>d - Pendiente</v>
          </cell>
          <cell r="I3145" t="str">
            <v/>
          </cell>
          <cell r="J3145">
            <v>0</v>
          </cell>
          <cell r="K3145">
            <v>0</v>
          </cell>
          <cell r="L3145">
            <v>0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>
            <v>0</v>
          </cell>
          <cell r="R3145">
            <v>0</v>
          </cell>
          <cell r="T3145">
            <v>0</v>
          </cell>
          <cell r="U3145">
            <v>41640</v>
          </cell>
          <cell r="V3145">
            <v>0</v>
          </cell>
          <cell r="Y3145" t="e">
            <v>#N/A</v>
          </cell>
        </row>
        <row r="3146">
          <cell r="E3146">
            <v>0</v>
          </cell>
          <cell r="F3146" t="str">
            <v>d - Pendiente</v>
          </cell>
          <cell r="I3146" t="str">
            <v/>
          </cell>
          <cell r="J3146">
            <v>0</v>
          </cell>
          <cell r="K3146">
            <v>0</v>
          </cell>
          <cell r="L3146">
            <v>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>
            <v>0</v>
          </cell>
          <cell r="R3146">
            <v>0</v>
          </cell>
          <cell r="T3146">
            <v>0</v>
          </cell>
          <cell r="U3146">
            <v>41640</v>
          </cell>
          <cell r="V3146">
            <v>0</v>
          </cell>
          <cell r="Y3146" t="e">
            <v>#N/A</v>
          </cell>
        </row>
        <row r="3147">
          <cell r="E3147">
            <v>0</v>
          </cell>
          <cell r="F3147" t="str">
            <v>d - Pendiente</v>
          </cell>
          <cell r="I3147" t="str">
            <v/>
          </cell>
          <cell r="J3147">
            <v>0</v>
          </cell>
          <cell r="K3147">
            <v>0</v>
          </cell>
          <cell r="L3147">
            <v>0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>
            <v>0</v>
          </cell>
          <cell r="R3147">
            <v>0</v>
          </cell>
          <cell r="T3147">
            <v>0</v>
          </cell>
          <cell r="U3147">
            <v>41640</v>
          </cell>
          <cell r="V3147">
            <v>0</v>
          </cell>
          <cell r="Y3147" t="e">
            <v>#N/A</v>
          </cell>
        </row>
        <row r="3148">
          <cell r="E3148">
            <v>0</v>
          </cell>
          <cell r="F3148" t="str">
            <v>d - Pendiente</v>
          </cell>
          <cell r="I3148" t="str">
            <v/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T3148">
            <v>0</v>
          </cell>
          <cell r="U3148">
            <v>41640</v>
          </cell>
          <cell r="V3148">
            <v>0</v>
          </cell>
          <cell r="Y3148" t="e">
            <v>#N/A</v>
          </cell>
        </row>
        <row r="3149">
          <cell r="E3149">
            <v>0</v>
          </cell>
          <cell r="F3149" t="str">
            <v>d - Pendiente</v>
          </cell>
          <cell r="I3149" t="str">
            <v/>
          </cell>
          <cell r="J3149">
            <v>0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T3149">
            <v>0</v>
          </cell>
          <cell r="U3149">
            <v>41640</v>
          </cell>
          <cell r="V3149">
            <v>0</v>
          </cell>
          <cell r="Y3149" t="e">
            <v>#N/A</v>
          </cell>
        </row>
        <row r="3150">
          <cell r="E3150">
            <v>0</v>
          </cell>
          <cell r="F3150" t="str">
            <v>d - Pendiente</v>
          </cell>
          <cell r="I3150" t="str">
            <v/>
          </cell>
          <cell r="J3150">
            <v>0</v>
          </cell>
          <cell r="K3150">
            <v>0</v>
          </cell>
          <cell r="L3150">
            <v>0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>
            <v>0</v>
          </cell>
          <cell r="R3150">
            <v>0</v>
          </cell>
          <cell r="T3150">
            <v>0</v>
          </cell>
          <cell r="U3150">
            <v>41640</v>
          </cell>
          <cell r="V3150">
            <v>0</v>
          </cell>
          <cell r="Y3150" t="e">
            <v>#N/A</v>
          </cell>
        </row>
        <row r="3151">
          <cell r="E3151">
            <v>0</v>
          </cell>
          <cell r="F3151" t="str">
            <v>d - Pendiente</v>
          </cell>
          <cell r="I3151" t="str">
            <v/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T3151">
            <v>0</v>
          </cell>
          <cell r="U3151">
            <v>41640</v>
          </cell>
          <cell r="V3151">
            <v>0</v>
          </cell>
          <cell r="Y3151" t="e">
            <v>#N/A</v>
          </cell>
        </row>
        <row r="3152">
          <cell r="E3152">
            <v>0</v>
          </cell>
          <cell r="F3152" t="str">
            <v>d - Pendiente</v>
          </cell>
          <cell r="I3152" t="str">
            <v/>
          </cell>
          <cell r="J3152">
            <v>0</v>
          </cell>
          <cell r="K3152">
            <v>0</v>
          </cell>
          <cell r="L3152">
            <v>0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>
            <v>0</v>
          </cell>
          <cell r="R3152">
            <v>0</v>
          </cell>
          <cell r="T3152">
            <v>0</v>
          </cell>
          <cell r="U3152">
            <v>41640</v>
          </cell>
          <cell r="V3152">
            <v>0</v>
          </cell>
          <cell r="Y3152" t="e">
            <v>#N/A</v>
          </cell>
        </row>
        <row r="3153">
          <cell r="E3153">
            <v>0</v>
          </cell>
          <cell r="F3153" t="str">
            <v>d - Pendiente</v>
          </cell>
          <cell r="I3153" t="str">
            <v/>
          </cell>
          <cell r="J3153">
            <v>0</v>
          </cell>
          <cell r="K3153">
            <v>0</v>
          </cell>
          <cell r="L3153">
            <v>0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>
            <v>0</v>
          </cell>
          <cell r="R3153">
            <v>0</v>
          </cell>
          <cell r="T3153">
            <v>0</v>
          </cell>
          <cell r="U3153">
            <v>41640</v>
          </cell>
          <cell r="V3153">
            <v>0</v>
          </cell>
          <cell r="Y3153" t="e">
            <v>#N/A</v>
          </cell>
        </row>
        <row r="3154">
          <cell r="E3154">
            <v>0</v>
          </cell>
          <cell r="F3154" t="str">
            <v>d - Pendiente</v>
          </cell>
          <cell r="I3154" t="str">
            <v/>
          </cell>
          <cell r="J3154">
            <v>0</v>
          </cell>
          <cell r="K3154">
            <v>0</v>
          </cell>
          <cell r="L3154">
            <v>0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>
            <v>0</v>
          </cell>
          <cell r="R3154">
            <v>0</v>
          </cell>
          <cell r="T3154">
            <v>0</v>
          </cell>
          <cell r="U3154">
            <v>41640</v>
          </cell>
          <cell r="V3154">
            <v>0</v>
          </cell>
          <cell r="Y3154" t="e">
            <v>#N/A</v>
          </cell>
        </row>
        <row r="3155">
          <cell r="E3155">
            <v>0</v>
          </cell>
          <cell r="F3155" t="str">
            <v>d - Pendiente</v>
          </cell>
          <cell r="I3155" t="str">
            <v/>
          </cell>
          <cell r="J3155">
            <v>0</v>
          </cell>
          <cell r="K3155">
            <v>0</v>
          </cell>
          <cell r="L3155">
            <v>0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>
            <v>0</v>
          </cell>
          <cell r="R3155">
            <v>0</v>
          </cell>
          <cell r="T3155">
            <v>0</v>
          </cell>
          <cell r="U3155">
            <v>41640</v>
          </cell>
          <cell r="V3155">
            <v>0</v>
          </cell>
          <cell r="Y3155" t="e">
            <v>#N/A</v>
          </cell>
        </row>
        <row r="3156">
          <cell r="E3156">
            <v>0</v>
          </cell>
          <cell r="F3156" t="str">
            <v>d - Pendiente</v>
          </cell>
          <cell r="I3156" t="str">
            <v/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T3156">
            <v>0</v>
          </cell>
          <cell r="U3156">
            <v>41640</v>
          </cell>
          <cell r="V3156">
            <v>0</v>
          </cell>
          <cell r="Y3156" t="e">
            <v>#N/A</v>
          </cell>
        </row>
        <row r="3157">
          <cell r="E3157">
            <v>0</v>
          </cell>
          <cell r="F3157" t="str">
            <v>d - Pendiente</v>
          </cell>
          <cell r="I3157" t="str">
            <v/>
          </cell>
          <cell r="J3157">
            <v>0</v>
          </cell>
          <cell r="K3157">
            <v>0</v>
          </cell>
          <cell r="L3157">
            <v>0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>
            <v>0</v>
          </cell>
          <cell r="R3157">
            <v>0</v>
          </cell>
          <cell r="T3157">
            <v>0</v>
          </cell>
          <cell r="U3157">
            <v>41640</v>
          </cell>
          <cell r="V3157">
            <v>0</v>
          </cell>
          <cell r="Y3157" t="e">
            <v>#N/A</v>
          </cell>
        </row>
        <row r="3158">
          <cell r="E3158">
            <v>0</v>
          </cell>
          <cell r="F3158" t="str">
            <v>d - Pendiente</v>
          </cell>
          <cell r="I3158" t="str">
            <v/>
          </cell>
          <cell r="J3158">
            <v>0</v>
          </cell>
          <cell r="K3158">
            <v>0</v>
          </cell>
          <cell r="L3158">
            <v>0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>
            <v>0</v>
          </cell>
          <cell r="R3158">
            <v>0</v>
          </cell>
          <cell r="T3158">
            <v>0</v>
          </cell>
          <cell r="U3158">
            <v>41640</v>
          </cell>
          <cell r="V3158">
            <v>0</v>
          </cell>
          <cell r="Y3158" t="e">
            <v>#N/A</v>
          </cell>
        </row>
        <row r="3159">
          <cell r="E3159">
            <v>0</v>
          </cell>
          <cell r="F3159" t="str">
            <v>d - Pendiente</v>
          </cell>
          <cell r="I3159" t="str">
            <v/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T3159">
            <v>0</v>
          </cell>
          <cell r="U3159">
            <v>41640</v>
          </cell>
          <cell r="V3159">
            <v>0</v>
          </cell>
          <cell r="Y3159" t="e">
            <v>#N/A</v>
          </cell>
        </row>
        <row r="3160">
          <cell r="E3160">
            <v>0</v>
          </cell>
          <cell r="F3160" t="str">
            <v>d - Pendiente</v>
          </cell>
          <cell r="I3160" t="str">
            <v/>
          </cell>
          <cell r="J3160">
            <v>0</v>
          </cell>
          <cell r="K3160">
            <v>0</v>
          </cell>
          <cell r="L3160">
            <v>0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>
            <v>0</v>
          </cell>
          <cell r="R3160">
            <v>0</v>
          </cell>
          <cell r="T3160">
            <v>0</v>
          </cell>
          <cell r="U3160">
            <v>41640</v>
          </cell>
          <cell r="V3160">
            <v>0</v>
          </cell>
          <cell r="Y3160" t="e">
            <v>#N/A</v>
          </cell>
        </row>
        <row r="3161">
          <cell r="E3161">
            <v>0</v>
          </cell>
          <cell r="F3161" t="str">
            <v>d - Pendiente</v>
          </cell>
          <cell r="I3161" t="str">
            <v/>
          </cell>
          <cell r="J3161">
            <v>0</v>
          </cell>
          <cell r="K3161">
            <v>0</v>
          </cell>
          <cell r="L3161">
            <v>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>
            <v>0</v>
          </cell>
          <cell r="R3161">
            <v>0</v>
          </cell>
          <cell r="T3161">
            <v>0</v>
          </cell>
          <cell r="U3161">
            <v>41640</v>
          </cell>
          <cell r="V3161">
            <v>0</v>
          </cell>
          <cell r="Y3161" t="e">
            <v>#N/A</v>
          </cell>
        </row>
        <row r="3162">
          <cell r="E3162">
            <v>0</v>
          </cell>
          <cell r="F3162" t="str">
            <v>d - Pendiente</v>
          </cell>
          <cell r="I3162" t="str">
            <v/>
          </cell>
          <cell r="J3162">
            <v>0</v>
          </cell>
          <cell r="K3162">
            <v>0</v>
          </cell>
          <cell r="L3162">
            <v>0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>
            <v>0</v>
          </cell>
          <cell r="R3162">
            <v>0</v>
          </cell>
          <cell r="T3162">
            <v>0</v>
          </cell>
          <cell r="U3162">
            <v>41640</v>
          </cell>
          <cell r="V3162">
            <v>0</v>
          </cell>
          <cell r="Y3162" t="e">
            <v>#N/A</v>
          </cell>
        </row>
        <row r="3163">
          <cell r="E3163">
            <v>0</v>
          </cell>
          <cell r="F3163" t="str">
            <v>d - Pendiente</v>
          </cell>
          <cell r="I3163" t="str">
            <v/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0</v>
          </cell>
          <cell r="T3163">
            <v>0</v>
          </cell>
          <cell r="U3163">
            <v>41640</v>
          </cell>
          <cell r="V3163">
            <v>0</v>
          </cell>
          <cell r="Y3163" t="e">
            <v>#N/A</v>
          </cell>
        </row>
        <row r="3164">
          <cell r="E3164">
            <v>0</v>
          </cell>
          <cell r="F3164" t="str">
            <v>d - Pendiente</v>
          </cell>
          <cell r="I3164" t="str">
            <v/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T3164">
            <v>0</v>
          </cell>
          <cell r="U3164">
            <v>41640</v>
          </cell>
          <cell r="V3164">
            <v>0</v>
          </cell>
          <cell r="Y3164" t="e">
            <v>#N/A</v>
          </cell>
        </row>
        <row r="3165">
          <cell r="E3165">
            <v>0</v>
          </cell>
          <cell r="F3165" t="str">
            <v>d - Pendiente</v>
          </cell>
          <cell r="I3165" t="str">
            <v/>
          </cell>
          <cell r="J3165">
            <v>0</v>
          </cell>
          <cell r="K3165">
            <v>0</v>
          </cell>
          <cell r="L3165">
            <v>0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>
            <v>0</v>
          </cell>
          <cell r="R3165">
            <v>0</v>
          </cell>
          <cell r="T3165">
            <v>0</v>
          </cell>
          <cell r="U3165">
            <v>41640</v>
          </cell>
          <cell r="V3165">
            <v>0</v>
          </cell>
          <cell r="Y3165" t="e">
            <v>#N/A</v>
          </cell>
        </row>
        <row r="3166">
          <cell r="E3166">
            <v>0</v>
          </cell>
          <cell r="F3166" t="str">
            <v>d - Pendiente</v>
          </cell>
          <cell r="I3166" t="str">
            <v/>
          </cell>
          <cell r="J3166">
            <v>0</v>
          </cell>
          <cell r="K3166">
            <v>0</v>
          </cell>
          <cell r="L3166">
            <v>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>
            <v>0</v>
          </cell>
          <cell r="R3166">
            <v>0</v>
          </cell>
          <cell r="T3166">
            <v>0</v>
          </cell>
          <cell r="U3166">
            <v>41640</v>
          </cell>
          <cell r="V3166">
            <v>0</v>
          </cell>
          <cell r="Y3166" t="e">
            <v>#N/A</v>
          </cell>
        </row>
        <row r="3167">
          <cell r="E3167">
            <v>0</v>
          </cell>
          <cell r="F3167" t="str">
            <v>d - Pendiente</v>
          </cell>
          <cell r="I3167" t="str">
            <v/>
          </cell>
          <cell r="J3167">
            <v>0</v>
          </cell>
          <cell r="K3167">
            <v>0</v>
          </cell>
          <cell r="L3167">
            <v>0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>
            <v>0</v>
          </cell>
          <cell r="R3167">
            <v>0</v>
          </cell>
          <cell r="T3167">
            <v>0</v>
          </cell>
          <cell r="U3167">
            <v>41640</v>
          </cell>
          <cell r="V3167">
            <v>0</v>
          </cell>
          <cell r="Y3167" t="e">
            <v>#N/A</v>
          </cell>
        </row>
        <row r="3168">
          <cell r="E3168">
            <v>0</v>
          </cell>
          <cell r="F3168" t="str">
            <v>d - Pendiente</v>
          </cell>
          <cell r="I3168" t="str">
            <v/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>
            <v>0</v>
          </cell>
          <cell r="R3168">
            <v>0</v>
          </cell>
          <cell r="T3168">
            <v>0</v>
          </cell>
          <cell r="U3168">
            <v>41640</v>
          </cell>
          <cell r="V3168">
            <v>0</v>
          </cell>
          <cell r="Y3168" t="e">
            <v>#N/A</v>
          </cell>
        </row>
        <row r="3169">
          <cell r="E3169">
            <v>0</v>
          </cell>
          <cell r="F3169" t="str">
            <v>d - Pendiente</v>
          </cell>
          <cell r="I3169" t="str">
            <v/>
          </cell>
          <cell r="J3169">
            <v>0</v>
          </cell>
          <cell r="K3169">
            <v>0</v>
          </cell>
          <cell r="L3169">
            <v>0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>
            <v>0</v>
          </cell>
          <cell r="R3169">
            <v>0</v>
          </cell>
          <cell r="T3169">
            <v>0</v>
          </cell>
          <cell r="U3169">
            <v>41640</v>
          </cell>
          <cell r="V3169">
            <v>0</v>
          </cell>
          <cell r="Y3169" t="e">
            <v>#N/A</v>
          </cell>
        </row>
        <row r="3170">
          <cell r="E3170">
            <v>0</v>
          </cell>
          <cell r="F3170" t="str">
            <v>d - Pendiente</v>
          </cell>
          <cell r="I3170" t="str">
            <v/>
          </cell>
          <cell r="J3170">
            <v>0</v>
          </cell>
          <cell r="K3170">
            <v>0</v>
          </cell>
          <cell r="L3170">
            <v>0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>
            <v>0</v>
          </cell>
          <cell r="R3170">
            <v>0</v>
          </cell>
          <cell r="T3170">
            <v>0</v>
          </cell>
          <cell r="U3170">
            <v>41640</v>
          </cell>
          <cell r="V3170">
            <v>0</v>
          </cell>
          <cell r="Y3170" t="e">
            <v>#N/A</v>
          </cell>
        </row>
        <row r="3171">
          <cell r="E3171">
            <v>0</v>
          </cell>
          <cell r="F3171" t="str">
            <v>d - Pendiente</v>
          </cell>
          <cell r="I3171" t="str">
            <v/>
          </cell>
          <cell r="J3171">
            <v>0</v>
          </cell>
          <cell r="K3171">
            <v>0</v>
          </cell>
          <cell r="L3171">
            <v>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>
            <v>0</v>
          </cell>
          <cell r="R3171">
            <v>0</v>
          </cell>
          <cell r="T3171">
            <v>0</v>
          </cell>
          <cell r="U3171">
            <v>41640</v>
          </cell>
          <cell r="V3171">
            <v>0</v>
          </cell>
          <cell r="Y3171" t="e">
            <v>#N/A</v>
          </cell>
        </row>
        <row r="3172">
          <cell r="E3172">
            <v>0</v>
          </cell>
          <cell r="F3172" t="str">
            <v>d - Pendiente</v>
          </cell>
          <cell r="I3172" t="str">
            <v/>
          </cell>
          <cell r="J3172">
            <v>0</v>
          </cell>
          <cell r="K3172">
            <v>0</v>
          </cell>
          <cell r="L3172">
            <v>0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>
            <v>0</v>
          </cell>
          <cell r="R3172">
            <v>0</v>
          </cell>
          <cell r="T3172">
            <v>0</v>
          </cell>
          <cell r="U3172">
            <v>41640</v>
          </cell>
          <cell r="V3172">
            <v>0</v>
          </cell>
          <cell r="Y3172" t="e">
            <v>#N/A</v>
          </cell>
        </row>
        <row r="3173">
          <cell r="E3173">
            <v>0</v>
          </cell>
          <cell r="F3173" t="str">
            <v>d - Pendiente</v>
          </cell>
          <cell r="I3173" t="str">
            <v/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>
            <v>0</v>
          </cell>
          <cell r="R3173">
            <v>0</v>
          </cell>
          <cell r="T3173">
            <v>0</v>
          </cell>
          <cell r="U3173">
            <v>41640</v>
          </cell>
          <cell r="V3173">
            <v>0</v>
          </cell>
          <cell r="Y3173" t="e">
            <v>#N/A</v>
          </cell>
        </row>
        <row r="3174">
          <cell r="E3174">
            <v>0</v>
          </cell>
          <cell r="F3174" t="str">
            <v>d - Pendiente</v>
          </cell>
          <cell r="I3174" t="str">
            <v/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T3174">
            <v>0</v>
          </cell>
          <cell r="U3174">
            <v>41640</v>
          </cell>
          <cell r="V3174">
            <v>0</v>
          </cell>
          <cell r="Y3174" t="e">
            <v>#N/A</v>
          </cell>
        </row>
        <row r="3175">
          <cell r="E3175">
            <v>0</v>
          </cell>
          <cell r="F3175" t="str">
            <v>d - Pendiente</v>
          </cell>
          <cell r="I3175" t="str">
            <v/>
          </cell>
          <cell r="J3175">
            <v>0</v>
          </cell>
          <cell r="K3175">
            <v>0</v>
          </cell>
          <cell r="L3175">
            <v>0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>
            <v>0</v>
          </cell>
          <cell r="R3175">
            <v>0</v>
          </cell>
          <cell r="T3175">
            <v>0</v>
          </cell>
          <cell r="U3175">
            <v>41640</v>
          </cell>
          <cell r="V3175">
            <v>0</v>
          </cell>
          <cell r="Y3175" t="e">
            <v>#N/A</v>
          </cell>
        </row>
        <row r="3176">
          <cell r="E3176">
            <v>0</v>
          </cell>
          <cell r="F3176" t="str">
            <v>d - Pendiente</v>
          </cell>
          <cell r="I3176" t="str">
            <v/>
          </cell>
          <cell r="J3176">
            <v>0</v>
          </cell>
          <cell r="K3176">
            <v>0</v>
          </cell>
          <cell r="L3176">
            <v>0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>
            <v>0</v>
          </cell>
          <cell r="R3176">
            <v>0</v>
          </cell>
          <cell r="T3176">
            <v>0</v>
          </cell>
          <cell r="U3176">
            <v>41640</v>
          </cell>
          <cell r="V3176">
            <v>0</v>
          </cell>
          <cell r="Y3176" t="e">
            <v>#N/A</v>
          </cell>
        </row>
        <row r="3177">
          <cell r="E3177">
            <v>0</v>
          </cell>
          <cell r="F3177" t="str">
            <v>d - Pendiente</v>
          </cell>
          <cell r="I3177" t="str">
            <v/>
          </cell>
          <cell r="J3177">
            <v>0</v>
          </cell>
          <cell r="K3177">
            <v>0</v>
          </cell>
          <cell r="L3177">
            <v>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>
            <v>0</v>
          </cell>
          <cell r="R3177">
            <v>0</v>
          </cell>
          <cell r="T3177">
            <v>0</v>
          </cell>
          <cell r="U3177">
            <v>41640</v>
          </cell>
          <cell r="V3177">
            <v>0</v>
          </cell>
          <cell r="Y3177" t="e">
            <v>#N/A</v>
          </cell>
        </row>
        <row r="3178">
          <cell r="E3178">
            <v>0</v>
          </cell>
          <cell r="F3178" t="str">
            <v>d - Pendiente</v>
          </cell>
          <cell r="I3178" t="str">
            <v/>
          </cell>
          <cell r="J3178">
            <v>0</v>
          </cell>
          <cell r="K3178">
            <v>0</v>
          </cell>
          <cell r="L3178">
            <v>0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>
            <v>0</v>
          </cell>
          <cell r="R3178">
            <v>0</v>
          </cell>
          <cell r="T3178">
            <v>0</v>
          </cell>
          <cell r="U3178">
            <v>41640</v>
          </cell>
          <cell r="V3178">
            <v>0</v>
          </cell>
          <cell r="Y3178" t="e">
            <v>#N/A</v>
          </cell>
        </row>
        <row r="3179">
          <cell r="E3179">
            <v>0</v>
          </cell>
          <cell r="F3179" t="str">
            <v>d - Pendiente</v>
          </cell>
          <cell r="I3179" t="str">
            <v/>
          </cell>
          <cell r="J3179">
            <v>0</v>
          </cell>
          <cell r="K3179">
            <v>0</v>
          </cell>
          <cell r="L3179">
            <v>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>
            <v>0</v>
          </cell>
          <cell r="R3179">
            <v>0</v>
          </cell>
          <cell r="T3179">
            <v>0</v>
          </cell>
          <cell r="U3179">
            <v>41640</v>
          </cell>
          <cell r="V3179">
            <v>0</v>
          </cell>
          <cell r="Y3179" t="e">
            <v>#N/A</v>
          </cell>
        </row>
        <row r="3180">
          <cell r="E3180">
            <v>0</v>
          </cell>
          <cell r="F3180" t="str">
            <v>d - Pendiente</v>
          </cell>
          <cell r="I3180" t="str">
            <v/>
          </cell>
          <cell r="J3180">
            <v>0</v>
          </cell>
          <cell r="K3180">
            <v>0</v>
          </cell>
          <cell r="L3180">
            <v>0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>
            <v>0</v>
          </cell>
          <cell r="R3180">
            <v>0</v>
          </cell>
          <cell r="T3180">
            <v>0</v>
          </cell>
          <cell r="U3180">
            <v>41640</v>
          </cell>
          <cell r="V3180">
            <v>0</v>
          </cell>
          <cell r="Y3180" t="e">
            <v>#N/A</v>
          </cell>
        </row>
        <row r="3181">
          <cell r="E3181">
            <v>0</v>
          </cell>
          <cell r="F3181" t="str">
            <v>d - Pendiente</v>
          </cell>
          <cell r="I3181" t="str">
            <v/>
          </cell>
          <cell r="J3181">
            <v>0</v>
          </cell>
          <cell r="K3181">
            <v>0</v>
          </cell>
          <cell r="L3181">
            <v>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>
            <v>0</v>
          </cell>
          <cell r="R3181">
            <v>0</v>
          </cell>
          <cell r="T3181">
            <v>0</v>
          </cell>
          <cell r="U3181">
            <v>41640</v>
          </cell>
          <cell r="V3181">
            <v>0</v>
          </cell>
          <cell r="Y3181" t="e">
            <v>#N/A</v>
          </cell>
        </row>
        <row r="3182">
          <cell r="E3182">
            <v>0</v>
          </cell>
          <cell r="F3182" t="str">
            <v>d - Pendiente</v>
          </cell>
          <cell r="I3182" t="str">
            <v/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T3182">
            <v>0</v>
          </cell>
          <cell r="U3182">
            <v>41640</v>
          </cell>
          <cell r="V3182">
            <v>0</v>
          </cell>
          <cell r="Y3182" t="e">
            <v>#N/A</v>
          </cell>
        </row>
        <row r="3183">
          <cell r="E3183">
            <v>0</v>
          </cell>
          <cell r="F3183" t="str">
            <v>d - Pendiente</v>
          </cell>
          <cell r="I3183" t="str">
            <v/>
          </cell>
          <cell r="J3183">
            <v>0</v>
          </cell>
          <cell r="K3183">
            <v>0</v>
          </cell>
          <cell r="L3183">
            <v>0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>
            <v>0</v>
          </cell>
          <cell r="R3183">
            <v>0</v>
          </cell>
          <cell r="T3183">
            <v>0</v>
          </cell>
          <cell r="U3183">
            <v>41640</v>
          </cell>
          <cell r="V3183">
            <v>0</v>
          </cell>
          <cell r="Y3183" t="e">
            <v>#N/A</v>
          </cell>
        </row>
        <row r="3184">
          <cell r="E3184">
            <v>0</v>
          </cell>
          <cell r="F3184" t="str">
            <v>d - Pendiente</v>
          </cell>
          <cell r="I3184" t="str">
            <v/>
          </cell>
          <cell r="J3184">
            <v>0</v>
          </cell>
          <cell r="K3184">
            <v>0</v>
          </cell>
          <cell r="L3184">
            <v>0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>
            <v>0</v>
          </cell>
          <cell r="R3184">
            <v>0</v>
          </cell>
          <cell r="T3184">
            <v>0</v>
          </cell>
          <cell r="U3184">
            <v>41640</v>
          </cell>
          <cell r="V3184">
            <v>0</v>
          </cell>
          <cell r="Y3184" t="e">
            <v>#N/A</v>
          </cell>
        </row>
        <row r="3185">
          <cell r="E3185">
            <v>0</v>
          </cell>
          <cell r="F3185" t="str">
            <v>d - Pendiente</v>
          </cell>
          <cell r="I3185" t="str">
            <v/>
          </cell>
          <cell r="J3185">
            <v>0</v>
          </cell>
          <cell r="K3185">
            <v>0</v>
          </cell>
          <cell r="L3185">
            <v>0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>
            <v>0</v>
          </cell>
          <cell r="R3185">
            <v>0</v>
          </cell>
          <cell r="T3185">
            <v>0</v>
          </cell>
          <cell r="U3185">
            <v>41640</v>
          </cell>
          <cell r="V3185">
            <v>0</v>
          </cell>
          <cell r="Y3185" t="e">
            <v>#N/A</v>
          </cell>
        </row>
        <row r="3186">
          <cell r="E3186">
            <v>0</v>
          </cell>
          <cell r="F3186" t="str">
            <v>d - Pendiente</v>
          </cell>
          <cell r="I3186" t="str">
            <v/>
          </cell>
          <cell r="J3186">
            <v>0</v>
          </cell>
          <cell r="K3186">
            <v>0</v>
          </cell>
          <cell r="L3186">
            <v>0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>
            <v>0</v>
          </cell>
          <cell r="R3186">
            <v>0</v>
          </cell>
          <cell r="T3186">
            <v>0</v>
          </cell>
          <cell r="U3186">
            <v>41640</v>
          </cell>
          <cell r="V3186">
            <v>0</v>
          </cell>
          <cell r="Y3186" t="e">
            <v>#N/A</v>
          </cell>
        </row>
        <row r="3187">
          <cell r="E3187">
            <v>0</v>
          </cell>
          <cell r="F3187" t="str">
            <v>d - Pendiente</v>
          </cell>
          <cell r="I3187" t="str">
            <v/>
          </cell>
          <cell r="J3187">
            <v>0</v>
          </cell>
          <cell r="K3187">
            <v>0</v>
          </cell>
          <cell r="L3187">
            <v>0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>
            <v>0</v>
          </cell>
          <cell r="R3187">
            <v>0</v>
          </cell>
          <cell r="T3187">
            <v>0</v>
          </cell>
          <cell r="U3187">
            <v>41640</v>
          </cell>
          <cell r="V3187">
            <v>0</v>
          </cell>
          <cell r="Y3187" t="e">
            <v>#N/A</v>
          </cell>
        </row>
        <row r="3188">
          <cell r="E3188">
            <v>0</v>
          </cell>
          <cell r="F3188" t="str">
            <v>d - Pendiente</v>
          </cell>
          <cell r="I3188" t="str">
            <v/>
          </cell>
          <cell r="J3188">
            <v>0</v>
          </cell>
          <cell r="K3188">
            <v>0</v>
          </cell>
          <cell r="L3188">
            <v>0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>
            <v>0</v>
          </cell>
          <cell r="R3188">
            <v>0</v>
          </cell>
          <cell r="T3188">
            <v>0</v>
          </cell>
          <cell r="U3188">
            <v>41640</v>
          </cell>
          <cell r="V3188">
            <v>0</v>
          </cell>
          <cell r="Y3188" t="e">
            <v>#N/A</v>
          </cell>
        </row>
        <row r="3189">
          <cell r="E3189">
            <v>0</v>
          </cell>
          <cell r="F3189" t="str">
            <v>d - Pendiente</v>
          </cell>
          <cell r="I3189" t="str">
            <v/>
          </cell>
          <cell r="J3189">
            <v>0</v>
          </cell>
          <cell r="K3189">
            <v>0</v>
          </cell>
          <cell r="L3189">
            <v>0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>
            <v>0</v>
          </cell>
          <cell r="R3189">
            <v>0</v>
          </cell>
          <cell r="T3189">
            <v>0</v>
          </cell>
          <cell r="U3189">
            <v>41640</v>
          </cell>
          <cell r="V3189">
            <v>0</v>
          </cell>
          <cell r="Y3189" t="e">
            <v>#N/A</v>
          </cell>
        </row>
        <row r="3190">
          <cell r="E3190">
            <v>0</v>
          </cell>
          <cell r="F3190" t="str">
            <v>d - Pendiente</v>
          </cell>
          <cell r="I3190" t="str">
            <v/>
          </cell>
          <cell r="J3190">
            <v>0</v>
          </cell>
          <cell r="K3190">
            <v>0</v>
          </cell>
          <cell r="L3190">
            <v>0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>
            <v>0</v>
          </cell>
          <cell r="R3190">
            <v>0</v>
          </cell>
          <cell r="T3190">
            <v>0</v>
          </cell>
          <cell r="U3190">
            <v>41640</v>
          </cell>
          <cell r="V3190">
            <v>0</v>
          </cell>
          <cell r="Y3190" t="e">
            <v>#N/A</v>
          </cell>
        </row>
        <row r="3191">
          <cell r="E3191">
            <v>0</v>
          </cell>
          <cell r="F3191" t="str">
            <v>d - Pendiente</v>
          </cell>
          <cell r="I3191" t="str">
            <v/>
          </cell>
          <cell r="J3191">
            <v>0</v>
          </cell>
          <cell r="K3191">
            <v>0</v>
          </cell>
          <cell r="L3191">
            <v>0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>
            <v>0</v>
          </cell>
          <cell r="R3191">
            <v>0</v>
          </cell>
          <cell r="T3191">
            <v>0</v>
          </cell>
          <cell r="U3191">
            <v>41640</v>
          </cell>
          <cell r="V3191">
            <v>0</v>
          </cell>
          <cell r="Y3191" t="e">
            <v>#N/A</v>
          </cell>
        </row>
        <row r="3192">
          <cell r="E3192">
            <v>0</v>
          </cell>
          <cell r="F3192" t="str">
            <v>d - Pendiente</v>
          </cell>
          <cell r="I3192" t="str">
            <v/>
          </cell>
          <cell r="J3192">
            <v>0</v>
          </cell>
          <cell r="K3192">
            <v>0</v>
          </cell>
          <cell r="L3192">
            <v>0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>
            <v>0</v>
          </cell>
          <cell r="R3192">
            <v>0</v>
          </cell>
          <cell r="T3192">
            <v>0</v>
          </cell>
          <cell r="U3192">
            <v>41640</v>
          </cell>
          <cell r="V3192">
            <v>0</v>
          </cell>
          <cell r="Y3192" t="e">
            <v>#N/A</v>
          </cell>
        </row>
        <row r="3193">
          <cell r="E3193">
            <v>0</v>
          </cell>
          <cell r="F3193" t="str">
            <v>d - Pendiente</v>
          </cell>
          <cell r="I3193" t="str">
            <v/>
          </cell>
          <cell r="J3193">
            <v>0</v>
          </cell>
          <cell r="K3193">
            <v>0</v>
          </cell>
          <cell r="L3193">
            <v>0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>
            <v>0</v>
          </cell>
          <cell r="R3193">
            <v>0</v>
          </cell>
          <cell r="T3193">
            <v>0</v>
          </cell>
          <cell r="U3193">
            <v>41640</v>
          </cell>
          <cell r="V3193">
            <v>0</v>
          </cell>
          <cell r="Y3193" t="e">
            <v>#N/A</v>
          </cell>
        </row>
        <row r="3194">
          <cell r="E3194">
            <v>0</v>
          </cell>
          <cell r="F3194" t="str">
            <v>d - Pendiente</v>
          </cell>
          <cell r="I3194" t="str">
            <v/>
          </cell>
          <cell r="J3194">
            <v>0</v>
          </cell>
          <cell r="K3194">
            <v>0</v>
          </cell>
          <cell r="L3194">
            <v>0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>
            <v>0</v>
          </cell>
          <cell r="R3194">
            <v>0</v>
          </cell>
          <cell r="T3194">
            <v>0</v>
          </cell>
          <cell r="U3194">
            <v>41640</v>
          </cell>
          <cell r="V3194">
            <v>0</v>
          </cell>
          <cell r="Y3194" t="e">
            <v>#N/A</v>
          </cell>
        </row>
        <row r="3195">
          <cell r="E3195">
            <v>0</v>
          </cell>
          <cell r="F3195" t="str">
            <v>d - Pendiente</v>
          </cell>
          <cell r="I3195" t="str">
            <v/>
          </cell>
          <cell r="J3195">
            <v>0</v>
          </cell>
          <cell r="K3195">
            <v>0</v>
          </cell>
          <cell r="L3195">
            <v>0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>
            <v>0</v>
          </cell>
          <cell r="R3195">
            <v>0</v>
          </cell>
          <cell r="T3195">
            <v>0</v>
          </cell>
          <cell r="U3195">
            <v>41640</v>
          </cell>
          <cell r="V3195">
            <v>0</v>
          </cell>
          <cell r="Y3195" t="e">
            <v>#N/A</v>
          </cell>
        </row>
        <row r="3196">
          <cell r="E3196">
            <v>0</v>
          </cell>
          <cell r="F3196" t="str">
            <v>d - Pendiente</v>
          </cell>
          <cell r="I3196" t="str">
            <v/>
          </cell>
          <cell r="J3196">
            <v>0</v>
          </cell>
          <cell r="K3196">
            <v>0</v>
          </cell>
          <cell r="L3196">
            <v>0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>
            <v>0</v>
          </cell>
          <cell r="R3196">
            <v>0</v>
          </cell>
          <cell r="T3196">
            <v>0</v>
          </cell>
          <cell r="U3196">
            <v>41640</v>
          </cell>
          <cell r="V3196">
            <v>0</v>
          </cell>
          <cell r="Y3196" t="e">
            <v>#N/A</v>
          </cell>
        </row>
        <row r="3197">
          <cell r="E3197">
            <v>0</v>
          </cell>
          <cell r="F3197" t="str">
            <v>d - Pendiente</v>
          </cell>
          <cell r="I3197" t="str">
            <v/>
          </cell>
          <cell r="J3197">
            <v>0</v>
          </cell>
          <cell r="K3197">
            <v>0</v>
          </cell>
          <cell r="L3197">
            <v>0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>
            <v>0</v>
          </cell>
          <cell r="R3197">
            <v>0</v>
          </cell>
          <cell r="T3197">
            <v>0</v>
          </cell>
          <cell r="U3197">
            <v>41640</v>
          </cell>
          <cell r="V3197">
            <v>0</v>
          </cell>
          <cell r="Y3197" t="e">
            <v>#N/A</v>
          </cell>
        </row>
        <row r="3198">
          <cell r="E3198">
            <v>0</v>
          </cell>
          <cell r="F3198" t="str">
            <v>d - Pendiente</v>
          </cell>
          <cell r="I3198" t="str">
            <v/>
          </cell>
          <cell r="J3198">
            <v>0</v>
          </cell>
          <cell r="K3198">
            <v>0</v>
          </cell>
          <cell r="L3198">
            <v>0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>
            <v>0</v>
          </cell>
          <cell r="R3198">
            <v>0</v>
          </cell>
          <cell r="T3198">
            <v>0</v>
          </cell>
          <cell r="U3198">
            <v>41640</v>
          </cell>
          <cell r="V3198">
            <v>0</v>
          </cell>
          <cell r="Y3198" t="e">
            <v>#N/A</v>
          </cell>
        </row>
        <row r="3199">
          <cell r="E3199">
            <v>0</v>
          </cell>
          <cell r="F3199" t="str">
            <v>d - Pendiente</v>
          </cell>
          <cell r="I3199" t="str">
            <v/>
          </cell>
          <cell r="J3199">
            <v>0</v>
          </cell>
          <cell r="K3199">
            <v>0</v>
          </cell>
          <cell r="L3199">
            <v>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>
            <v>0</v>
          </cell>
          <cell r="R3199">
            <v>0</v>
          </cell>
          <cell r="T3199">
            <v>0</v>
          </cell>
          <cell r="U3199">
            <v>41640</v>
          </cell>
          <cell r="V3199">
            <v>0</v>
          </cell>
          <cell r="Y3199" t="e">
            <v>#N/A</v>
          </cell>
        </row>
        <row r="3200">
          <cell r="E3200">
            <v>0</v>
          </cell>
          <cell r="F3200" t="str">
            <v>d - Pendiente</v>
          </cell>
          <cell r="I3200" t="str">
            <v/>
          </cell>
          <cell r="J3200">
            <v>0</v>
          </cell>
          <cell r="K3200">
            <v>0</v>
          </cell>
          <cell r="L3200">
            <v>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>
            <v>0</v>
          </cell>
          <cell r="R3200">
            <v>0</v>
          </cell>
          <cell r="T3200">
            <v>0</v>
          </cell>
          <cell r="U3200">
            <v>41640</v>
          </cell>
          <cell r="V3200">
            <v>0</v>
          </cell>
          <cell r="Y3200" t="e">
            <v>#N/A</v>
          </cell>
        </row>
        <row r="3201">
          <cell r="E3201">
            <v>0</v>
          </cell>
          <cell r="F3201" t="str">
            <v>d - Pendiente</v>
          </cell>
          <cell r="I3201" t="str">
            <v/>
          </cell>
          <cell r="J3201">
            <v>0</v>
          </cell>
          <cell r="K3201">
            <v>0</v>
          </cell>
          <cell r="L3201">
            <v>0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>
            <v>0</v>
          </cell>
          <cell r="R3201">
            <v>0</v>
          </cell>
          <cell r="T3201">
            <v>0</v>
          </cell>
          <cell r="U3201">
            <v>41640</v>
          </cell>
          <cell r="V3201">
            <v>0</v>
          </cell>
          <cell r="Y3201" t="e">
            <v>#N/A</v>
          </cell>
        </row>
        <row r="3202">
          <cell r="E3202">
            <v>0</v>
          </cell>
          <cell r="F3202" t="str">
            <v>d - Pendiente</v>
          </cell>
          <cell r="I3202" t="str">
            <v/>
          </cell>
          <cell r="J3202">
            <v>0</v>
          </cell>
          <cell r="K3202">
            <v>0</v>
          </cell>
          <cell r="L3202">
            <v>0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>
            <v>0</v>
          </cell>
          <cell r="R3202">
            <v>0</v>
          </cell>
          <cell r="T3202">
            <v>0</v>
          </cell>
          <cell r="U3202">
            <v>41640</v>
          </cell>
          <cell r="V3202">
            <v>0</v>
          </cell>
          <cell r="Y3202" t="e">
            <v>#N/A</v>
          </cell>
        </row>
        <row r="3203">
          <cell r="E3203">
            <v>0</v>
          </cell>
          <cell r="F3203" t="str">
            <v>d - Pendiente</v>
          </cell>
          <cell r="I3203" t="str">
            <v/>
          </cell>
          <cell r="J3203">
            <v>0</v>
          </cell>
          <cell r="K3203">
            <v>0</v>
          </cell>
          <cell r="L3203">
            <v>0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>
            <v>0</v>
          </cell>
          <cell r="R3203">
            <v>0</v>
          </cell>
          <cell r="T3203">
            <v>0</v>
          </cell>
          <cell r="U3203">
            <v>41640</v>
          </cell>
          <cell r="V3203">
            <v>0</v>
          </cell>
          <cell r="Y3203" t="e">
            <v>#N/A</v>
          </cell>
        </row>
        <row r="3204">
          <cell r="E3204">
            <v>0</v>
          </cell>
          <cell r="F3204" t="str">
            <v>d - Pendiente</v>
          </cell>
          <cell r="I3204" t="str">
            <v/>
          </cell>
          <cell r="J3204">
            <v>0</v>
          </cell>
          <cell r="K3204">
            <v>0</v>
          </cell>
          <cell r="L3204">
            <v>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>
            <v>0</v>
          </cell>
          <cell r="R3204">
            <v>0</v>
          </cell>
          <cell r="T3204">
            <v>0</v>
          </cell>
          <cell r="U3204">
            <v>41640</v>
          </cell>
          <cell r="V3204">
            <v>0</v>
          </cell>
          <cell r="Y3204" t="e">
            <v>#N/A</v>
          </cell>
        </row>
        <row r="3205">
          <cell r="E3205">
            <v>0</v>
          </cell>
          <cell r="F3205" t="str">
            <v>d - Pendiente</v>
          </cell>
          <cell r="I3205" t="str">
            <v/>
          </cell>
          <cell r="J3205">
            <v>0</v>
          </cell>
          <cell r="K3205">
            <v>0</v>
          </cell>
          <cell r="L3205">
            <v>0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>
            <v>0</v>
          </cell>
          <cell r="R3205">
            <v>0</v>
          </cell>
          <cell r="T3205">
            <v>0</v>
          </cell>
          <cell r="U3205">
            <v>41640</v>
          </cell>
          <cell r="V3205">
            <v>0</v>
          </cell>
          <cell r="Y3205" t="e">
            <v>#N/A</v>
          </cell>
        </row>
        <row r="3206">
          <cell r="E3206">
            <v>0</v>
          </cell>
          <cell r="F3206" t="str">
            <v>d - Pendiente</v>
          </cell>
          <cell r="I3206" t="str">
            <v/>
          </cell>
          <cell r="J3206">
            <v>0</v>
          </cell>
          <cell r="K3206">
            <v>0</v>
          </cell>
          <cell r="L3206">
            <v>0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>
            <v>0</v>
          </cell>
          <cell r="R3206">
            <v>0</v>
          </cell>
          <cell r="T3206">
            <v>0</v>
          </cell>
          <cell r="U3206">
            <v>41640</v>
          </cell>
          <cell r="V3206">
            <v>0</v>
          </cell>
          <cell r="Y3206" t="e">
            <v>#N/A</v>
          </cell>
        </row>
        <row r="3207">
          <cell r="E3207">
            <v>0</v>
          </cell>
          <cell r="F3207" t="str">
            <v>d - Pendiente</v>
          </cell>
          <cell r="I3207" t="str">
            <v/>
          </cell>
          <cell r="J3207">
            <v>0</v>
          </cell>
          <cell r="K3207">
            <v>0</v>
          </cell>
          <cell r="L3207">
            <v>0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>
            <v>0</v>
          </cell>
          <cell r="R3207">
            <v>0</v>
          </cell>
          <cell r="T3207">
            <v>0</v>
          </cell>
          <cell r="U3207">
            <v>41640</v>
          </cell>
          <cell r="V3207">
            <v>0</v>
          </cell>
          <cell r="Y3207" t="e">
            <v>#N/A</v>
          </cell>
        </row>
        <row r="3208">
          <cell r="E3208">
            <v>0</v>
          </cell>
          <cell r="F3208" t="str">
            <v>d - Pendiente</v>
          </cell>
          <cell r="I3208" t="str">
            <v/>
          </cell>
          <cell r="J3208">
            <v>0</v>
          </cell>
          <cell r="K3208">
            <v>0</v>
          </cell>
          <cell r="L3208">
            <v>0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>
            <v>0</v>
          </cell>
          <cell r="R3208">
            <v>0</v>
          </cell>
          <cell r="T3208">
            <v>0</v>
          </cell>
          <cell r="U3208">
            <v>41640</v>
          </cell>
          <cell r="V3208">
            <v>0</v>
          </cell>
          <cell r="Y3208" t="e">
            <v>#N/A</v>
          </cell>
        </row>
        <row r="3209">
          <cell r="E3209">
            <v>0</v>
          </cell>
          <cell r="F3209" t="str">
            <v>d - Pendiente</v>
          </cell>
          <cell r="I3209" t="str">
            <v/>
          </cell>
          <cell r="J3209">
            <v>0</v>
          </cell>
          <cell r="K3209">
            <v>0</v>
          </cell>
          <cell r="L3209">
            <v>0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>
            <v>0</v>
          </cell>
          <cell r="R3209">
            <v>0</v>
          </cell>
          <cell r="T3209">
            <v>0</v>
          </cell>
          <cell r="U3209">
            <v>41640</v>
          </cell>
          <cell r="V3209">
            <v>0</v>
          </cell>
          <cell r="Y3209" t="e">
            <v>#N/A</v>
          </cell>
        </row>
        <row r="3210">
          <cell r="E3210">
            <v>0</v>
          </cell>
          <cell r="F3210" t="str">
            <v>d - Pendiente</v>
          </cell>
          <cell r="I3210" t="str">
            <v/>
          </cell>
          <cell r="J3210">
            <v>0</v>
          </cell>
          <cell r="K3210">
            <v>0</v>
          </cell>
          <cell r="L3210">
            <v>0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>
            <v>0</v>
          </cell>
          <cell r="R3210">
            <v>0</v>
          </cell>
          <cell r="T3210">
            <v>0</v>
          </cell>
          <cell r="U3210">
            <v>41640</v>
          </cell>
          <cell r="V3210">
            <v>0</v>
          </cell>
          <cell r="Y3210" t="e">
            <v>#N/A</v>
          </cell>
        </row>
        <row r="3211">
          <cell r="E3211">
            <v>0</v>
          </cell>
          <cell r="F3211" t="str">
            <v>d - Pendiente</v>
          </cell>
          <cell r="I3211" t="str">
            <v/>
          </cell>
          <cell r="J3211">
            <v>0</v>
          </cell>
          <cell r="K3211">
            <v>0</v>
          </cell>
          <cell r="L3211">
            <v>0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>
            <v>0</v>
          </cell>
          <cell r="R3211">
            <v>0</v>
          </cell>
          <cell r="T3211">
            <v>0</v>
          </cell>
          <cell r="U3211">
            <v>41640</v>
          </cell>
          <cell r="V3211">
            <v>0</v>
          </cell>
          <cell r="Y3211" t="e">
            <v>#N/A</v>
          </cell>
        </row>
        <row r="3212">
          <cell r="E3212">
            <v>0</v>
          </cell>
          <cell r="F3212" t="str">
            <v>d - Pendiente</v>
          </cell>
          <cell r="I3212" t="str">
            <v/>
          </cell>
          <cell r="J3212">
            <v>0</v>
          </cell>
          <cell r="K3212">
            <v>0</v>
          </cell>
          <cell r="L3212">
            <v>0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>
            <v>0</v>
          </cell>
          <cell r="R3212">
            <v>0</v>
          </cell>
          <cell r="T3212">
            <v>0</v>
          </cell>
          <cell r="U3212">
            <v>41640</v>
          </cell>
          <cell r="V3212">
            <v>0</v>
          </cell>
          <cell r="Y3212" t="e">
            <v>#N/A</v>
          </cell>
        </row>
        <row r="3213">
          <cell r="E3213">
            <v>0</v>
          </cell>
          <cell r="F3213" t="str">
            <v>d - Pendiente</v>
          </cell>
          <cell r="I3213" t="str">
            <v/>
          </cell>
          <cell r="J3213">
            <v>0</v>
          </cell>
          <cell r="K3213">
            <v>0</v>
          </cell>
          <cell r="L3213">
            <v>0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>
            <v>0</v>
          </cell>
          <cell r="R3213">
            <v>0</v>
          </cell>
          <cell r="T3213">
            <v>0</v>
          </cell>
          <cell r="U3213">
            <v>41640</v>
          </cell>
          <cell r="V3213">
            <v>0</v>
          </cell>
          <cell r="Y3213" t="e">
            <v>#N/A</v>
          </cell>
        </row>
        <row r="3214">
          <cell r="E3214">
            <v>0</v>
          </cell>
          <cell r="F3214" t="str">
            <v>d - Pendiente</v>
          </cell>
          <cell r="I3214" t="str">
            <v/>
          </cell>
          <cell r="J3214">
            <v>0</v>
          </cell>
          <cell r="K3214">
            <v>0</v>
          </cell>
          <cell r="L3214">
            <v>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>
            <v>0</v>
          </cell>
          <cell r="R3214">
            <v>0</v>
          </cell>
          <cell r="T3214">
            <v>0</v>
          </cell>
          <cell r="U3214">
            <v>41640</v>
          </cell>
          <cell r="V3214">
            <v>0</v>
          </cell>
          <cell r="Y3214" t="e">
            <v>#N/A</v>
          </cell>
        </row>
        <row r="3215">
          <cell r="E3215">
            <v>0</v>
          </cell>
          <cell r="F3215" t="str">
            <v>d - Pendiente</v>
          </cell>
          <cell r="I3215" t="str">
            <v/>
          </cell>
          <cell r="J3215">
            <v>0</v>
          </cell>
          <cell r="K3215">
            <v>0</v>
          </cell>
          <cell r="L3215">
            <v>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>
            <v>0</v>
          </cell>
          <cell r="R3215">
            <v>0</v>
          </cell>
          <cell r="T3215">
            <v>0</v>
          </cell>
          <cell r="U3215">
            <v>41640</v>
          </cell>
          <cell r="V3215">
            <v>0</v>
          </cell>
          <cell r="Y3215" t="e">
            <v>#N/A</v>
          </cell>
        </row>
        <row r="3216">
          <cell r="E3216">
            <v>0</v>
          </cell>
          <cell r="F3216" t="str">
            <v>d - Pendiente</v>
          </cell>
          <cell r="I3216" t="str">
            <v/>
          </cell>
          <cell r="J3216">
            <v>0</v>
          </cell>
          <cell r="K3216">
            <v>0</v>
          </cell>
          <cell r="L3216">
            <v>0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>
            <v>0</v>
          </cell>
          <cell r="R3216">
            <v>0</v>
          </cell>
          <cell r="T3216">
            <v>0</v>
          </cell>
          <cell r="U3216">
            <v>41640</v>
          </cell>
          <cell r="V3216">
            <v>0</v>
          </cell>
          <cell r="Y3216" t="e">
            <v>#N/A</v>
          </cell>
        </row>
        <row r="3217">
          <cell r="E3217">
            <v>0</v>
          </cell>
          <cell r="F3217" t="str">
            <v>d - Pendiente</v>
          </cell>
          <cell r="I3217" t="str">
            <v/>
          </cell>
          <cell r="J3217">
            <v>0</v>
          </cell>
          <cell r="K3217">
            <v>0</v>
          </cell>
          <cell r="L3217">
            <v>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>
            <v>0</v>
          </cell>
          <cell r="R3217">
            <v>0</v>
          </cell>
          <cell r="T3217">
            <v>0</v>
          </cell>
          <cell r="U3217">
            <v>41640</v>
          </cell>
          <cell r="V3217">
            <v>0</v>
          </cell>
          <cell r="Y3217" t="e">
            <v>#N/A</v>
          </cell>
        </row>
        <row r="3218">
          <cell r="E3218">
            <v>0</v>
          </cell>
          <cell r="F3218" t="str">
            <v>d - Pendiente</v>
          </cell>
          <cell r="I3218" t="str">
            <v/>
          </cell>
          <cell r="J3218">
            <v>0</v>
          </cell>
          <cell r="K3218">
            <v>0</v>
          </cell>
          <cell r="L3218">
            <v>0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>
            <v>0</v>
          </cell>
          <cell r="R3218">
            <v>0</v>
          </cell>
          <cell r="T3218">
            <v>0</v>
          </cell>
          <cell r="U3218">
            <v>41640</v>
          </cell>
          <cell r="V3218">
            <v>0</v>
          </cell>
          <cell r="Y3218" t="e">
            <v>#N/A</v>
          </cell>
        </row>
        <row r="3219">
          <cell r="E3219">
            <v>0</v>
          </cell>
          <cell r="F3219" t="str">
            <v>d - Pendiente</v>
          </cell>
          <cell r="I3219" t="str">
            <v/>
          </cell>
          <cell r="J3219">
            <v>0</v>
          </cell>
          <cell r="K3219">
            <v>0</v>
          </cell>
          <cell r="L3219">
            <v>0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>
            <v>0</v>
          </cell>
          <cell r="R3219">
            <v>0</v>
          </cell>
          <cell r="T3219">
            <v>0</v>
          </cell>
          <cell r="U3219">
            <v>41640</v>
          </cell>
          <cell r="V3219">
            <v>0</v>
          </cell>
          <cell r="Y3219" t="e">
            <v>#N/A</v>
          </cell>
        </row>
        <row r="3220">
          <cell r="E3220">
            <v>0</v>
          </cell>
          <cell r="F3220" t="str">
            <v>d - Pendiente</v>
          </cell>
          <cell r="I3220" t="str">
            <v/>
          </cell>
          <cell r="J3220">
            <v>0</v>
          </cell>
          <cell r="K3220">
            <v>0</v>
          </cell>
          <cell r="L3220">
            <v>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>
            <v>0</v>
          </cell>
          <cell r="R3220">
            <v>0</v>
          </cell>
          <cell r="T3220">
            <v>0</v>
          </cell>
          <cell r="U3220">
            <v>41640</v>
          </cell>
          <cell r="V3220">
            <v>0</v>
          </cell>
          <cell r="Y3220" t="e">
            <v>#N/A</v>
          </cell>
        </row>
        <row r="3221">
          <cell r="E3221">
            <v>0</v>
          </cell>
          <cell r="F3221" t="str">
            <v>d - Pendiente</v>
          </cell>
          <cell r="I3221" t="str">
            <v/>
          </cell>
          <cell r="J3221">
            <v>0</v>
          </cell>
          <cell r="K3221">
            <v>0</v>
          </cell>
          <cell r="L3221">
            <v>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>
            <v>0</v>
          </cell>
          <cell r="R3221">
            <v>0</v>
          </cell>
          <cell r="T3221">
            <v>0</v>
          </cell>
          <cell r="U3221">
            <v>41640</v>
          </cell>
          <cell r="V3221">
            <v>0</v>
          </cell>
          <cell r="Y3221" t="e">
            <v>#N/A</v>
          </cell>
        </row>
        <row r="3222">
          <cell r="E3222">
            <v>0</v>
          </cell>
          <cell r="F3222" t="str">
            <v>d - Pendiente</v>
          </cell>
          <cell r="I3222" t="str">
            <v/>
          </cell>
          <cell r="J3222">
            <v>0</v>
          </cell>
          <cell r="K3222">
            <v>0</v>
          </cell>
          <cell r="L3222">
            <v>0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>
            <v>0</v>
          </cell>
          <cell r="R3222">
            <v>0</v>
          </cell>
          <cell r="T3222">
            <v>0</v>
          </cell>
          <cell r="U3222">
            <v>41640</v>
          </cell>
          <cell r="V3222">
            <v>0</v>
          </cell>
          <cell r="Y3222" t="e">
            <v>#N/A</v>
          </cell>
        </row>
        <row r="3223">
          <cell r="E3223">
            <v>0</v>
          </cell>
          <cell r="F3223" t="str">
            <v>d - Pendiente</v>
          </cell>
          <cell r="I3223" t="str">
            <v/>
          </cell>
          <cell r="J3223">
            <v>0</v>
          </cell>
          <cell r="K3223">
            <v>0</v>
          </cell>
          <cell r="L3223">
            <v>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>
            <v>0</v>
          </cell>
          <cell r="R3223">
            <v>0</v>
          </cell>
          <cell r="T3223">
            <v>0</v>
          </cell>
          <cell r="U3223">
            <v>41640</v>
          </cell>
          <cell r="V3223">
            <v>0</v>
          </cell>
          <cell r="Y3223" t="e">
            <v>#N/A</v>
          </cell>
        </row>
        <row r="3224">
          <cell r="E3224">
            <v>0</v>
          </cell>
          <cell r="F3224" t="str">
            <v>d - Pendiente</v>
          </cell>
          <cell r="I3224" t="str">
            <v/>
          </cell>
          <cell r="J3224">
            <v>0</v>
          </cell>
          <cell r="K3224">
            <v>0</v>
          </cell>
          <cell r="L3224">
            <v>0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>
            <v>0</v>
          </cell>
          <cell r="R3224">
            <v>0</v>
          </cell>
          <cell r="T3224">
            <v>0</v>
          </cell>
          <cell r="U3224">
            <v>41640</v>
          </cell>
          <cell r="V3224">
            <v>0</v>
          </cell>
          <cell r="Y3224" t="e">
            <v>#N/A</v>
          </cell>
        </row>
        <row r="3225">
          <cell r="E3225">
            <v>0</v>
          </cell>
          <cell r="F3225" t="str">
            <v>d - Pendiente</v>
          </cell>
          <cell r="I3225" t="str">
            <v/>
          </cell>
          <cell r="J3225">
            <v>0</v>
          </cell>
          <cell r="K3225">
            <v>0</v>
          </cell>
          <cell r="L3225">
            <v>0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>
            <v>0</v>
          </cell>
          <cell r="R3225">
            <v>0</v>
          </cell>
          <cell r="T3225">
            <v>0</v>
          </cell>
          <cell r="U3225">
            <v>41640</v>
          </cell>
          <cell r="V3225">
            <v>0</v>
          </cell>
          <cell r="Y3225" t="e">
            <v>#N/A</v>
          </cell>
        </row>
        <row r="3226">
          <cell r="E3226">
            <v>0</v>
          </cell>
          <cell r="F3226" t="str">
            <v>d - Pendiente</v>
          </cell>
          <cell r="I3226" t="str">
            <v/>
          </cell>
          <cell r="J3226">
            <v>0</v>
          </cell>
          <cell r="K3226">
            <v>0</v>
          </cell>
          <cell r="L3226">
            <v>0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>
            <v>0</v>
          </cell>
          <cell r="R3226">
            <v>0</v>
          </cell>
          <cell r="T3226">
            <v>0</v>
          </cell>
          <cell r="U3226">
            <v>41640</v>
          </cell>
          <cell r="V3226">
            <v>0</v>
          </cell>
          <cell r="Y3226" t="e">
            <v>#N/A</v>
          </cell>
        </row>
        <row r="3227">
          <cell r="E3227">
            <v>0</v>
          </cell>
          <cell r="F3227" t="str">
            <v>d - Pendiente</v>
          </cell>
          <cell r="I3227" t="str">
            <v/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T3227">
            <v>0</v>
          </cell>
          <cell r="U3227">
            <v>41640</v>
          </cell>
          <cell r="V3227">
            <v>0</v>
          </cell>
          <cell r="Y3227" t="e">
            <v>#N/A</v>
          </cell>
        </row>
        <row r="3228">
          <cell r="E3228">
            <v>0</v>
          </cell>
          <cell r="F3228" t="str">
            <v>d - Pendiente</v>
          </cell>
          <cell r="I3228" t="str">
            <v/>
          </cell>
          <cell r="J3228">
            <v>0</v>
          </cell>
          <cell r="K3228">
            <v>0</v>
          </cell>
          <cell r="L3228">
            <v>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>
            <v>0</v>
          </cell>
          <cell r="R3228">
            <v>0</v>
          </cell>
          <cell r="T3228">
            <v>0</v>
          </cell>
          <cell r="U3228">
            <v>41640</v>
          </cell>
          <cell r="V3228">
            <v>0</v>
          </cell>
          <cell r="Y3228" t="e">
            <v>#N/A</v>
          </cell>
        </row>
        <row r="3229">
          <cell r="E3229">
            <v>0</v>
          </cell>
          <cell r="F3229" t="str">
            <v>d - Pendiente</v>
          </cell>
          <cell r="I3229" t="str">
            <v/>
          </cell>
          <cell r="J3229">
            <v>0</v>
          </cell>
          <cell r="K3229">
            <v>0</v>
          </cell>
          <cell r="L3229">
            <v>0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>
            <v>0</v>
          </cell>
          <cell r="R3229">
            <v>0</v>
          </cell>
          <cell r="T3229">
            <v>0</v>
          </cell>
          <cell r="U3229">
            <v>41640</v>
          </cell>
          <cell r="V3229">
            <v>0</v>
          </cell>
          <cell r="Y3229" t="e">
            <v>#N/A</v>
          </cell>
        </row>
        <row r="3230">
          <cell r="E3230">
            <v>0</v>
          </cell>
          <cell r="F3230" t="str">
            <v>d - Pendiente</v>
          </cell>
          <cell r="I3230" t="str">
            <v/>
          </cell>
          <cell r="J3230">
            <v>0</v>
          </cell>
          <cell r="K3230">
            <v>0</v>
          </cell>
          <cell r="L3230">
            <v>0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>
            <v>0</v>
          </cell>
          <cell r="R3230">
            <v>0</v>
          </cell>
          <cell r="T3230">
            <v>0</v>
          </cell>
          <cell r="U3230">
            <v>41640</v>
          </cell>
          <cell r="V3230">
            <v>0</v>
          </cell>
          <cell r="Y3230" t="e">
            <v>#N/A</v>
          </cell>
        </row>
        <row r="3231">
          <cell r="E3231">
            <v>0</v>
          </cell>
          <cell r="F3231" t="str">
            <v>d - Pendiente</v>
          </cell>
          <cell r="I3231" t="str">
            <v/>
          </cell>
          <cell r="J3231">
            <v>0</v>
          </cell>
          <cell r="K3231">
            <v>0</v>
          </cell>
          <cell r="L3231">
            <v>0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>
            <v>0</v>
          </cell>
          <cell r="R3231">
            <v>0</v>
          </cell>
          <cell r="T3231">
            <v>0</v>
          </cell>
          <cell r="U3231">
            <v>41640</v>
          </cell>
          <cell r="V3231">
            <v>0</v>
          </cell>
          <cell r="Y3231" t="e">
            <v>#N/A</v>
          </cell>
        </row>
        <row r="3232">
          <cell r="E3232">
            <v>0</v>
          </cell>
          <cell r="F3232" t="str">
            <v>d - Pendiente</v>
          </cell>
          <cell r="I3232" t="str">
            <v/>
          </cell>
          <cell r="J3232">
            <v>0</v>
          </cell>
          <cell r="K3232">
            <v>0</v>
          </cell>
          <cell r="L3232">
            <v>0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>
            <v>0</v>
          </cell>
          <cell r="R3232">
            <v>0</v>
          </cell>
          <cell r="T3232">
            <v>0</v>
          </cell>
          <cell r="U3232">
            <v>41640</v>
          </cell>
          <cell r="V3232">
            <v>0</v>
          </cell>
          <cell r="Y3232" t="e">
            <v>#N/A</v>
          </cell>
        </row>
        <row r="3233">
          <cell r="E3233">
            <v>0</v>
          </cell>
          <cell r="F3233" t="str">
            <v>d - Pendiente</v>
          </cell>
          <cell r="I3233" t="str">
            <v/>
          </cell>
          <cell r="J3233">
            <v>0</v>
          </cell>
          <cell r="K3233">
            <v>0</v>
          </cell>
          <cell r="L3233">
            <v>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>
            <v>0</v>
          </cell>
          <cell r="R3233">
            <v>0</v>
          </cell>
          <cell r="T3233">
            <v>0</v>
          </cell>
          <cell r="U3233">
            <v>41640</v>
          </cell>
          <cell r="V3233">
            <v>0</v>
          </cell>
          <cell r="Y3233" t="e">
            <v>#N/A</v>
          </cell>
        </row>
        <row r="3234">
          <cell r="E3234">
            <v>0</v>
          </cell>
          <cell r="F3234" t="str">
            <v>d - Pendiente</v>
          </cell>
          <cell r="I3234" t="str">
            <v/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T3234">
            <v>0</v>
          </cell>
          <cell r="U3234">
            <v>41640</v>
          </cell>
          <cell r="V3234">
            <v>0</v>
          </cell>
          <cell r="Y3234" t="e">
            <v>#N/A</v>
          </cell>
        </row>
        <row r="3235">
          <cell r="E3235">
            <v>0</v>
          </cell>
          <cell r="F3235" t="str">
            <v>d - Pendiente</v>
          </cell>
          <cell r="I3235" t="str">
            <v/>
          </cell>
          <cell r="J3235">
            <v>0</v>
          </cell>
          <cell r="K3235">
            <v>0</v>
          </cell>
          <cell r="L3235">
            <v>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>
            <v>0</v>
          </cell>
          <cell r="R3235">
            <v>0</v>
          </cell>
          <cell r="T3235">
            <v>0</v>
          </cell>
          <cell r="U3235">
            <v>41640</v>
          </cell>
          <cell r="V3235">
            <v>0</v>
          </cell>
          <cell r="Y3235" t="e">
            <v>#N/A</v>
          </cell>
        </row>
        <row r="3236">
          <cell r="E3236">
            <v>0</v>
          </cell>
          <cell r="F3236" t="str">
            <v>d - Pendiente</v>
          </cell>
          <cell r="I3236" t="str">
            <v/>
          </cell>
          <cell r="J3236">
            <v>0</v>
          </cell>
          <cell r="K3236">
            <v>0</v>
          </cell>
          <cell r="L3236">
            <v>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>
            <v>0</v>
          </cell>
          <cell r="R3236">
            <v>0</v>
          </cell>
          <cell r="T3236">
            <v>0</v>
          </cell>
          <cell r="U3236">
            <v>41640</v>
          </cell>
          <cell r="V3236">
            <v>0</v>
          </cell>
          <cell r="Y3236" t="e">
            <v>#N/A</v>
          </cell>
        </row>
        <row r="3237">
          <cell r="E3237">
            <v>0</v>
          </cell>
          <cell r="F3237" t="str">
            <v>d - Pendiente</v>
          </cell>
          <cell r="I3237" t="str">
            <v/>
          </cell>
          <cell r="J3237">
            <v>0</v>
          </cell>
          <cell r="K3237">
            <v>0</v>
          </cell>
          <cell r="L3237">
            <v>0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>
            <v>0</v>
          </cell>
          <cell r="R3237">
            <v>0</v>
          </cell>
          <cell r="T3237">
            <v>0</v>
          </cell>
          <cell r="U3237">
            <v>41640</v>
          </cell>
          <cell r="V3237">
            <v>0</v>
          </cell>
          <cell r="Y3237" t="e">
            <v>#N/A</v>
          </cell>
        </row>
        <row r="3238">
          <cell r="E3238">
            <v>0</v>
          </cell>
          <cell r="F3238" t="str">
            <v>d - Pendiente</v>
          </cell>
          <cell r="I3238" t="str">
            <v/>
          </cell>
          <cell r="J3238">
            <v>0</v>
          </cell>
          <cell r="K3238">
            <v>0</v>
          </cell>
          <cell r="L3238">
            <v>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>
            <v>0</v>
          </cell>
          <cell r="R3238">
            <v>0</v>
          </cell>
          <cell r="T3238">
            <v>0</v>
          </cell>
          <cell r="U3238">
            <v>41640</v>
          </cell>
          <cell r="V3238">
            <v>0</v>
          </cell>
          <cell r="Y3238" t="e">
            <v>#N/A</v>
          </cell>
        </row>
        <row r="3239">
          <cell r="E3239">
            <v>0</v>
          </cell>
          <cell r="F3239" t="str">
            <v>d - Pendiente</v>
          </cell>
          <cell r="I3239" t="str">
            <v/>
          </cell>
          <cell r="J3239">
            <v>0</v>
          </cell>
          <cell r="K3239">
            <v>0</v>
          </cell>
          <cell r="L3239">
            <v>0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>
            <v>0</v>
          </cell>
          <cell r="R3239">
            <v>0</v>
          </cell>
          <cell r="T3239">
            <v>0</v>
          </cell>
          <cell r="U3239">
            <v>41640</v>
          </cell>
          <cell r="V3239">
            <v>0</v>
          </cell>
          <cell r="Y3239" t="e">
            <v>#N/A</v>
          </cell>
        </row>
        <row r="3240">
          <cell r="E3240">
            <v>0</v>
          </cell>
          <cell r="F3240" t="str">
            <v>d - Pendiente</v>
          </cell>
          <cell r="I3240" t="str">
            <v/>
          </cell>
          <cell r="J3240">
            <v>0</v>
          </cell>
          <cell r="K3240">
            <v>0</v>
          </cell>
          <cell r="L3240">
            <v>0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>
            <v>0</v>
          </cell>
          <cell r="R3240">
            <v>0</v>
          </cell>
          <cell r="T3240">
            <v>0</v>
          </cell>
          <cell r="U3240">
            <v>41640</v>
          </cell>
          <cell r="V3240">
            <v>0</v>
          </cell>
          <cell r="Y3240" t="e">
            <v>#N/A</v>
          </cell>
        </row>
        <row r="3241">
          <cell r="E3241">
            <v>0</v>
          </cell>
          <cell r="F3241" t="str">
            <v>d - Pendiente</v>
          </cell>
          <cell r="I3241" t="str">
            <v/>
          </cell>
          <cell r="J3241">
            <v>0</v>
          </cell>
          <cell r="K3241">
            <v>0</v>
          </cell>
          <cell r="L3241">
            <v>0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>
            <v>0</v>
          </cell>
          <cell r="R3241">
            <v>0</v>
          </cell>
          <cell r="T3241">
            <v>0</v>
          </cell>
          <cell r="U3241">
            <v>41640</v>
          </cell>
          <cell r="V3241">
            <v>0</v>
          </cell>
          <cell r="Y3241" t="e">
            <v>#N/A</v>
          </cell>
        </row>
        <row r="3242">
          <cell r="E3242">
            <v>0</v>
          </cell>
          <cell r="F3242" t="str">
            <v>d - Pendiente</v>
          </cell>
          <cell r="I3242" t="str">
            <v/>
          </cell>
          <cell r="J3242">
            <v>0</v>
          </cell>
          <cell r="K3242">
            <v>0</v>
          </cell>
          <cell r="L3242">
            <v>0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>
            <v>0</v>
          </cell>
          <cell r="R3242">
            <v>0</v>
          </cell>
          <cell r="T3242">
            <v>0</v>
          </cell>
          <cell r="U3242">
            <v>41640</v>
          </cell>
          <cell r="V3242">
            <v>0</v>
          </cell>
          <cell r="Y3242" t="e">
            <v>#N/A</v>
          </cell>
        </row>
        <row r="3243">
          <cell r="E3243">
            <v>0</v>
          </cell>
          <cell r="F3243" t="str">
            <v>d - Pendiente</v>
          </cell>
          <cell r="I3243" t="str">
            <v/>
          </cell>
          <cell r="J3243">
            <v>0</v>
          </cell>
          <cell r="K3243">
            <v>0</v>
          </cell>
          <cell r="L3243">
            <v>0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>
            <v>0</v>
          </cell>
          <cell r="R3243">
            <v>0</v>
          </cell>
          <cell r="T3243">
            <v>0</v>
          </cell>
          <cell r="U3243">
            <v>41640</v>
          </cell>
          <cell r="V3243">
            <v>0</v>
          </cell>
          <cell r="Y3243" t="e">
            <v>#N/A</v>
          </cell>
        </row>
        <row r="3244">
          <cell r="E3244">
            <v>0</v>
          </cell>
          <cell r="F3244" t="str">
            <v>d - Pendiente</v>
          </cell>
          <cell r="I3244" t="str">
            <v/>
          </cell>
          <cell r="J3244">
            <v>0</v>
          </cell>
          <cell r="K3244">
            <v>0</v>
          </cell>
          <cell r="L3244">
            <v>0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>
            <v>0</v>
          </cell>
          <cell r="R3244">
            <v>0</v>
          </cell>
          <cell r="T3244">
            <v>0</v>
          </cell>
          <cell r="U3244">
            <v>41640</v>
          </cell>
          <cell r="V3244">
            <v>0</v>
          </cell>
          <cell r="Y3244" t="e">
            <v>#N/A</v>
          </cell>
        </row>
        <row r="3245">
          <cell r="E3245">
            <v>0</v>
          </cell>
          <cell r="F3245" t="str">
            <v>d - Pendiente</v>
          </cell>
          <cell r="I3245" t="str">
            <v/>
          </cell>
          <cell r="J3245">
            <v>0</v>
          </cell>
          <cell r="K3245">
            <v>0</v>
          </cell>
          <cell r="L3245">
            <v>0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>
            <v>0</v>
          </cell>
          <cell r="R3245">
            <v>0</v>
          </cell>
          <cell r="T3245">
            <v>0</v>
          </cell>
          <cell r="U3245">
            <v>41640</v>
          </cell>
          <cell r="V3245">
            <v>0</v>
          </cell>
          <cell r="Y3245" t="e">
            <v>#N/A</v>
          </cell>
        </row>
        <row r="3246">
          <cell r="E3246">
            <v>0</v>
          </cell>
          <cell r="F3246" t="str">
            <v>d - Pendiente</v>
          </cell>
          <cell r="I3246" t="str">
            <v/>
          </cell>
          <cell r="J3246">
            <v>0</v>
          </cell>
          <cell r="K3246">
            <v>0</v>
          </cell>
          <cell r="L3246">
            <v>0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>
            <v>0</v>
          </cell>
          <cell r="R3246">
            <v>0</v>
          </cell>
          <cell r="T3246">
            <v>0</v>
          </cell>
          <cell r="U3246">
            <v>41640</v>
          </cell>
          <cell r="V3246">
            <v>0</v>
          </cell>
          <cell r="Y3246" t="e">
            <v>#N/A</v>
          </cell>
        </row>
        <row r="3247">
          <cell r="E3247">
            <v>0</v>
          </cell>
          <cell r="F3247" t="str">
            <v>d - Pendiente</v>
          </cell>
          <cell r="I3247" t="str">
            <v/>
          </cell>
          <cell r="J3247">
            <v>0</v>
          </cell>
          <cell r="K3247">
            <v>0</v>
          </cell>
          <cell r="L3247">
            <v>0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>
            <v>0</v>
          </cell>
          <cell r="R3247">
            <v>0</v>
          </cell>
          <cell r="T3247">
            <v>0</v>
          </cell>
          <cell r="U3247">
            <v>41640</v>
          </cell>
          <cell r="V3247">
            <v>0</v>
          </cell>
          <cell r="Y3247" t="e">
            <v>#N/A</v>
          </cell>
        </row>
        <row r="3248">
          <cell r="E3248">
            <v>0</v>
          </cell>
          <cell r="F3248" t="str">
            <v>d - Pendiente</v>
          </cell>
          <cell r="I3248" t="str">
            <v/>
          </cell>
          <cell r="J3248">
            <v>0</v>
          </cell>
          <cell r="K3248">
            <v>0</v>
          </cell>
          <cell r="L3248">
            <v>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>
            <v>0</v>
          </cell>
          <cell r="R3248">
            <v>0</v>
          </cell>
          <cell r="T3248">
            <v>0</v>
          </cell>
          <cell r="U3248">
            <v>41640</v>
          </cell>
          <cell r="V3248">
            <v>0</v>
          </cell>
          <cell r="Y3248" t="e">
            <v>#N/A</v>
          </cell>
        </row>
        <row r="3249">
          <cell r="E3249">
            <v>0</v>
          </cell>
          <cell r="F3249" t="str">
            <v>d - Pendiente</v>
          </cell>
          <cell r="I3249" t="str">
            <v/>
          </cell>
          <cell r="J3249">
            <v>0</v>
          </cell>
          <cell r="K3249">
            <v>0</v>
          </cell>
          <cell r="L3249">
            <v>0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>
            <v>0</v>
          </cell>
          <cell r="R3249">
            <v>0</v>
          </cell>
          <cell r="T3249">
            <v>0</v>
          </cell>
          <cell r="U3249">
            <v>41640</v>
          </cell>
          <cell r="V3249">
            <v>0</v>
          </cell>
          <cell r="Y3249" t="e">
            <v>#N/A</v>
          </cell>
        </row>
        <row r="3250">
          <cell r="E3250">
            <v>0</v>
          </cell>
          <cell r="F3250" t="str">
            <v>d - Pendiente</v>
          </cell>
          <cell r="I3250" t="str">
            <v/>
          </cell>
          <cell r="J3250">
            <v>0</v>
          </cell>
          <cell r="K3250">
            <v>0</v>
          </cell>
          <cell r="L3250">
            <v>0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>
            <v>0</v>
          </cell>
          <cell r="R3250">
            <v>0</v>
          </cell>
          <cell r="T3250">
            <v>0</v>
          </cell>
          <cell r="U3250">
            <v>41640</v>
          </cell>
          <cell r="V3250">
            <v>0</v>
          </cell>
          <cell r="Y3250" t="e">
            <v>#N/A</v>
          </cell>
        </row>
        <row r="3251">
          <cell r="E3251">
            <v>0</v>
          </cell>
          <cell r="F3251" t="str">
            <v>d - Pendiente</v>
          </cell>
          <cell r="I3251" t="str">
            <v/>
          </cell>
          <cell r="J3251">
            <v>0</v>
          </cell>
          <cell r="K3251">
            <v>0</v>
          </cell>
          <cell r="L3251">
            <v>0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>
            <v>0</v>
          </cell>
          <cell r="R3251">
            <v>0</v>
          </cell>
          <cell r="T3251">
            <v>0</v>
          </cell>
          <cell r="U3251">
            <v>41640</v>
          </cell>
          <cell r="V3251">
            <v>0</v>
          </cell>
          <cell r="Y3251" t="e">
            <v>#N/A</v>
          </cell>
        </row>
        <row r="3252">
          <cell r="E3252">
            <v>0</v>
          </cell>
          <cell r="F3252" t="str">
            <v>d - Pendiente</v>
          </cell>
          <cell r="I3252" t="str">
            <v/>
          </cell>
          <cell r="J3252">
            <v>0</v>
          </cell>
          <cell r="K3252">
            <v>0</v>
          </cell>
          <cell r="L3252">
            <v>0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>
            <v>0</v>
          </cell>
          <cell r="R3252">
            <v>0</v>
          </cell>
          <cell r="T3252">
            <v>0</v>
          </cell>
          <cell r="U3252">
            <v>41640</v>
          </cell>
          <cell r="V3252">
            <v>0</v>
          </cell>
          <cell r="Y3252" t="e">
            <v>#N/A</v>
          </cell>
        </row>
        <row r="3253">
          <cell r="E3253">
            <v>0</v>
          </cell>
          <cell r="F3253" t="str">
            <v>d - Pendiente</v>
          </cell>
          <cell r="I3253" t="str">
            <v/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T3253">
            <v>0</v>
          </cell>
          <cell r="U3253">
            <v>41640</v>
          </cell>
          <cell r="V3253">
            <v>0</v>
          </cell>
          <cell r="Y3253" t="e">
            <v>#N/A</v>
          </cell>
        </row>
        <row r="3254">
          <cell r="E3254">
            <v>0</v>
          </cell>
          <cell r="F3254" t="str">
            <v>d - Pendiente</v>
          </cell>
          <cell r="I3254" t="str">
            <v/>
          </cell>
          <cell r="J3254">
            <v>0</v>
          </cell>
          <cell r="K3254">
            <v>0</v>
          </cell>
          <cell r="L3254">
            <v>0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>
            <v>0</v>
          </cell>
          <cell r="R3254">
            <v>0</v>
          </cell>
          <cell r="T3254">
            <v>0</v>
          </cell>
          <cell r="U3254">
            <v>41640</v>
          </cell>
          <cell r="V3254">
            <v>0</v>
          </cell>
          <cell r="Y3254" t="e">
            <v>#N/A</v>
          </cell>
        </row>
        <row r="3255">
          <cell r="E3255">
            <v>0</v>
          </cell>
          <cell r="F3255" t="str">
            <v>d - Pendiente</v>
          </cell>
          <cell r="I3255" t="str">
            <v/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0</v>
          </cell>
          <cell r="R3255">
            <v>0</v>
          </cell>
          <cell r="T3255">
            <v>0</v>
          </cell>
          <cell r="U3255">
            <v>41640</v>
          </cell>
          <cell r="V3255">
            <v>0</v>
          </cell>
          <cell r="Y3255" t="e">
            <v>#N/A</v>
          </cell>
        </row>
        <row r="3256">
          <cell r="E3256">
            <v>0</v>
          </cell>
          <cell r="F3256" t="str">
            <v>d - Pendiente</v>
          </cell>
          <cell r="I3256" t="str">
            <v/>
          </cell>
          <cell r="J3256">
            <v>0</v>
          </cell>
          <cell r="K3256">
            <v>0</v>
          </cell>
          <cell r="L3256">
            <v>0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>
            <v>0</v>
          </cell>
          <cell r="R3256">
            <v>0</v>
          </cell>
          <cell r="T3256">
            <v>0</v>
          </cell>
          <cell r="U3256">
            <v>41640</v>
          </cell>
          <cell r="V3256">
            <v>0</v>
          </cell>
          <cell r="Y3256" t="e">
            <v>#N/A</v>
          </cell>
        </row>
        <row r="3257">
          <cell r="E3257">
            <v>0</v>
          </cell>
          <cell r="F3257" t="str">
            <v>d - Pendiente</v>
          </cell>
          <cell r="I3257" t="str">
            <v/>
          </cell>
          <cell r="J3257">
            <v>0</v>
          </cell>
          <cell r="K3257">
            <v>0</v>
          </cell>
          <cell r="L3257">
            <v>0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>
            <v>0</v>
          </cell>
          <cell r="R3257">
            <v>0</v>
          </cell>
          <cell r="T3257">
            <v>0</v>
          </cell>
          <cell r="U3257">
            <v>41640</v>
          </cell>
          <cell r="V3257">
            <v>0</v>
          </cell>
          <cell r="Y3257" t="e">
            <v>#N/A</v>
          </cell>
        </row>
        <row r="3258">
          <cell r="E3258">
            <v>0</v>
          </cell>
          <cell r="F3258" t="str">
            <v>d - Pendiente</v>
          </cell>
          <cell r="I3258" t="str">
            <v/>
          </cell>
          <cell r="J3258">
            <v>0</v>
          </cell>
          <cell r="K3258">
            <v>0</v>
          </cell>
          <cell r="L3258">
            <v>0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>
            <v>0</v>
          </cell>
          <cell r="R3258">
            <v>0</v>
          </cell>
          <cell r="T3258">
            <v>0</v>
          </cell>
          <cell r="U3258">
            <v>41640</v>
          </cell>
          <cell r="V3258">
            <v>0</v>
          </cell>
          <cell r="Y3258" t="e">
            <v>#N/A</v>
          </cell>
        </row>
        <row r="3259">
          <cell r="E3259">
            <v>0</v>
          </cell>
          <cell r="F3259" t="str">
            <v>d - Pendiente</v>
          </cell>
          <cell r="I3259" t="str">
            <v/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T3259">
            <v>0</v>
          </cell>
          <cell r="U3259">
            <v>41640</v>
          </cell>
          <cell r="V3259">
            <v>0</v>
          </cell>
          <cell r="Y3259" t="e">
            <v>#N/A</v>
          </cell>
        </row>
        <row r="3260">
          <cell r="E3260">
            <v>0</v>
          </cell>
          <cell r="F3260" t="str">
            <v>d - Pendiente</v>
          </cell>
          <cell r="I3260" t="str">
            <v/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T3260">
            <v>0</v>
          </cell>
          <cell r="U3260">
            <v>41640</v>
          </cell>
          <cell r="V3260">
            <v>0</v>
          </cell>
          <cell r="Y3260" t="e">
            <v>#N/A</v>
          </cell>
        </row>
        <row r="3261">
          <cell r="E3261">
            <v>0</v>
          </cell>
          <cell r="F3261" t="str">
            <v>d - Pendiente</v>
          </cell>
          <cell r="I3261" t="str">
            <v/>
          </cell>
          <cell r="J3261">
            <v>0</v>
          </cell>
          <cell r="K3261">
            <v>0</v>
          </cell>
          <cell r="L3261">
            <v>0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>
            <v>0</v>
          </cell>
          <cell r="R3261">
            <v>0</v>
          </cell>
          <cell r="T3261">
            <v>0</v>
          </cell>
          <cell r="U3261">
            <v>41640</v>
          </cell>
          <cell r="V3261">
            <v>0</v>
          </cell>
          <cell r="Y3261" t="e">
            <v>#N/A</v>
          </cell>
        </row>
        <row r="3262">
          <cell r="E3262">
            <v>0</v>
          </cell>
          <cell r="F3262" t="str">
            <v>d - Pendiente</v>
          </cell>
          <cell r="I3262" t="str">
            <v/>
          </cell>
          <cell r="J3262">
            <v>0</v>
          </cell>
          <cell r="K3262">
            <v>0</v>
          </cell>
          <cell r="L3262">
            <v>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>
            <v>0</v>
          </cell>
          <cell r="R3262">
            <v>0</v>
          </cell>
          <cell r="T3262">
            <v>0</v>
          </cell>
          <cell r="U3262">
            <v>41640</v>
          </cell>
          <cell r="V3262">
            <v>0</v>
          </cell>
          <cell r="Y3262" t="e">
            <v>#N/A</v>
          </cell>
        </row>
        <row r="3263">
          <cell r="E3263">
            <v>0</v>
          </cell>
          <cell r="F3263" t="str">
            <v>d - Pendiente</v>
          </cell>
          <cell r="I3263" t="str">
            <v/>
          </cell>
          <cell r="J3263">
            <v>0</v>
          </cell>
          <cell r="K3263">
            <v>0</v>
          </cell>
          <cell r="L3263">
            <v>0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>
            <v>0</v>
          </cell>
          <cell r="R3263">
            <v>0</v>
          </cell>
          <cell r="T3263">
            <v>0</v>
          </cell>
          <cell r="U3263">
            <v>41640</v>
          </cell>
          <cell r="V3263">
            <v>0</v>
          </cell>
          <cell r="Y3263" t="e">
            <v>#N/A</v>
          </cell>
        </row>
        <row r="3264">
          <cell r="E3264">
            <v>0</v>
          </cell>
          <cell r="F3264" t="str">
            <v>d - Pendiente</v>
          </cell>
          <cell r="I3264" t="str">
            <v/>
          </cell>
          <cell r="J3264">
            <v>0</v>
          </cell>
          <cell r="K3264">
            <v>0</v>
          </cell>
          <cell r="L3264">
            <v>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>
            <v>0</v>
          </cell>
          <cell r="R3264">
            <v>0</v>
          </cell>
          <cell r="T3264">
            <v>0</v>
          </cell>
          <cell r="U3264">
            <v>41640</v>
          </cell>
          <cell r="V3264">
            <v>0</v>
          </cell>
          <cell r="Y3264" t="e">
            <v>#N/A</v>
          </cell>
        </row>
        <row r="3265">
          <cell r="E3265">
            <v>0</v>
          </cell>
          <cell r="F3265" t="str">
            <v>d - Pendiente</v>
          </cell>
          <cell r="I3265" t="str">
            <v/>
          </cell>
          <cell r="J3265">
            <v>0</v>
          </cell>
          <cell r="K3265">
            <v>0</v>
          </cell>
          <cell r="L3265">
            <v>0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>
            <v>0</v>
          </cell>
          <cell r="R3265">
            <v>0</v>
          </cell>
          <cell r="T3265">
            <v>0</v>
          </cell>
          <cell r="U3265">
            <v>41640</v>
          </cell>
          <cell r="V3265">
            <v>0</v>
          </cell>
          <cell r="Y3265" t="e">
            <v>#N/A</v>
          </cell>
        </row>
        <row r="3266">
          <cell r="E3266">
            <v>0</v>
          </cell>
          <cell r="F3266" t="str">
            <v>d - Pendiente</v>
          </cell>
          <cell r="I3266" t="str">
            <v/>
          </cell>
          <cell r="J3266">
            <v>0</v>
          </cell>
          <cell r="K3266">
            <v>0</v>
          </cell>
          <cell r="L3266">
            <v>0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>
            <v>0</v>
          </cell>
          <cell r="R3266">
            <v>0</v>
          </cell>
          <cell r="T3266">
            <v>0</v>
          </cell>
          <cell r="U3266">
            <v>41640</v>
          </cell>
          <cell r="V3266">
            <v>0</v>
          </cell>
          <cell r="Y3266" t="e">
            <v>#N/A</v>
          </cell>
        </row>
        <row r="3267">
          <cell r="E3267">
            <v>0</v>
          </cell>
          <cell r="F3267" t="str">
            <v>d - Pendiente</v>
          </cell>
          <cell r="I3267" t="str">
            <v/>
          </cell>
          <cell r="J3267">
            <v>0</v>
          </cell>
          <cell r="K3267">
            <v>0</v>
          </cell>
          <cell r="L3267">
            <v>0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>
            <v>0</v>
          </cell>
          <cell r="R3267">
            <v>0</v>
          </cell>
          <cell r="T3267">
            <v>0</v>
          </cell>
          <cell r="U3267">
            <v>41640</v>
          </cell>
          <cell r="V3267">
            <v>0</v>
          </cell>
          <cell r="Y3267" t="e">
            <v>#N/A</v>
          </cell>
        </row>
        <row r="3268">
          <cell r="E3268">
            <v>0</v>
          </cell>
          <cell r="F3268" t="str">
            <v>d - Pendiente</v>
          </cell>
          <cell r="I3268" t="str">
            <v/>
          </cell>
          <cell r="J3268">
            <v>0</v>
          </cell>
          <cell r="K3268">
            <v>0</v>
          </cell>
          <cell r="L3268">
            <v>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>
            <v>0</v>
          </cell>
          <cell r="R3268">
            <v>0</v>
          </cell>
          <cell r="T3268">
            <v>0</v>
          </cell>
          <cell r="U3268">
            <v>41640</v>
          </cell>
          <cell r="V3268">
            <v>0</v>
          </cell>
          <cell r="Y3268" t="e">
            <v>#N/A</v>
          </cell>
        </row>
        <row r="3269">
          <cell r="E3269">
            <v>0</v>
          </cell>
          <cell r="F3269" t="str">
            <v>d - Pendiente</v>
          </cell>
          <cell r="I3269" t="str">
            <v/>
          </cell>
          <cell r="J3269">
            <v>0</v>
          </cell>
          <cell r="K3269">
            <v>0</v>
          </cell>
          <cell r="L3269">
            <v>0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>
            <v>0</v>
          </cell>
          <cell r="R3269">
            <v>0</v>
          </cell>
          <cell r="T3269">
            <v>0</v>
          </cell>
          <cell r="U3269">
            <v>41640</v>
          </cell>
          <cell r="V3269">
            <v>0</v>
          </cell>
          <cell r="Y3269" t="e">
            <v>#N/A</v>
          </cell>
        </row>
        <row r="3270">
          <cell r="E3270">
            <v>0</v>
          </cell>
          <cell r="F3270" t="str">
            <v>d - Pendiente</v>
          </cell>
          <cell r="I3270" t="str">
            <v/>
          </cell>
          <cell r="J3270">
            <v>0</v>
          </cell>
          <cell r="K3270">
            <v>0</v>
          </cell>
          <cell r="L3270">
            <v>0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>
            <v>0</v>
          </cell>
          <cell r="R3270">
            <v>0</v>
          </cell>
          <cell r="T3270">
            <v>0</v>
          </cell>
          <cell r="U3270">
            <v>41640</v>
          </cell>
          <cell r="V3270">
            <v>0</v>
          </cell>
          <cell r="Y3270" t="e">
            <v>#N/A</v>
          </cell>
        </row>
        <row r="3271">
          <cell r="E3271">
            <v>0</v>
          </cell>
          <cell r="F3271" t="str">
            <v>d - Pendiente</v>
          </cell>
          <cell r="I3271" t="str">
            <v/>
          </cell>
          <cell r="J3271">
            <v>0</v>
          </cell>
          <cell r="K3271">
            <v>0</v>
          </cell>
          <cell r="L3271">
            <v>0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>
            <v>0</v>
          </cell>
          <cell r="R3271">
            <v>0</v>
          </cell>
          <cell r="T3271">
            <v>0</v>
          </cell>
          <cell r="U3271">
            <v>41640</v>
          </cell>
          <cell r="V3271">
            <v>0</v>
          </cell>
          <cell r="Y3271" t="e">
            <v>#N/A</v>
          </cell>
        </row>
        <row r="3272">
          <cell r="E3272">
            <v>0</v>
          </cell>
          <cell r="F3272" t="str">
            <v>d - Pendiente</v>
          </cell>
          <cell r="I3272" t="str">
            <v/>
          </cell>
          <cell r="J3272">
            <v>0</v>
          </cell>
          <cell r="K3272">
            <v>0</v>
          </cell>
          <cell r="L3272">
            <v>0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>
            <v>0</v>
          </cell>
          <cell r="R3272">
            <v>0</v>
          </cell>
          <cell r="T3272">
            <v>0</v>
          </cell>
          <cell r="U3272">
            <v>41640</v>
          </cell>
          <cell r="V3272">
            <v>0</v>
          </cell>
          <cell r="Y3272" t="e">
            <v>#N/A</v>
          </cell>
        </row>
        <row r="3273">
          <cell r="E3273">
            <v>0</v>
          </cell>
          <cell r="F3273" t="str">
            <v>d - Pendiente</v>
          </cell>
          <cell r="I3273" t="str">
            <v/>
          </cell>
          <cell r="J3273">
            <v>0</v>
          </cell>
          <cell r="K3273">
            <v>0</v>
          </cell>
          <cell r="L3273">
            <v>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>
            <v>0</v>
          </cell>
          <cell r="R3273">
            <v>0</v>
          </cell>
          <cell r="T3273">
            <v>0</v>
          </cell>
          <cell r="U3273">
            <v>41640</v>
          </cell>
          <cell r="V3273">
            <v>0</v>
          </cell>
          <cell r="Y3273" t="e">
            <v>#N/A</v>
          </cell>
        </row>
        <row r="3274">
          <cell r="E3274">
            <v>0</v>
          </cell>
          <cell r="F3274" t="str">
            <v>d - Pendiente</v>
          </cell>
          <cell r="I3274" t="str">
            <v/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T3274">
            <v>0</v>
          </cell>
          <cell r="U3274">
            <v>41640</v>
          </cell>
          <cell r="V3274">
            <v>0</v>
          </cell>
          <cell r="Y3274" t="e">
            <v>#N/A</v>
          </cell>
        </row>
        <row r="3275">
          <cell r="E3275">
            <v>0</v>
          </cell>
          <cell r="F3275" t="str">
            <v>d - Pendiente</v>
          </cell>
          <cell r="I3275" t="str">
            <v/>
          </cell>
          <cell r="J3275">
            <v>0</v>
          </cell>
          <cell r="K3275">
            <v>0</v>
          </cell>
          <cell r="L3275">
            <v>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>
            <v>0</v>
          </cell>
          <cell r="R3275">
            <v>0</v>
          </cell>
          <cell r="T3275">
            <v>0</v>
          </cell>
          <cell r="U3275">
            <v>41640</v>
          </cell>
          <cell r="V3275">
            <v>0</v>
          </cell>
          <cell r="Y3275" t="e">
            <v>#N/A</v>
          </cell>
        </row>
        <row r="3276">
          <cell r="E3276">
            <v>0</v>
          </cell>
          <cell r="F3276" t="str">
            <v>d - Pendiente</v>
          </cell>
          <cell r="I3276" t="str">
            <v/>
          </cell>
          <cell r="J3276">
            <v>0</v>
          </cell>
          <cell r="K3276">
            <v>0</v>
          </cell>
          <cell r="L3276">
            <v>0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>
            <v>0</v>
          </cell>
          <cell r="R3276">
            <v>0</v>
          </cell>
          <cell r="T3276">
            <v>0</v>
          </cell>
          <cell r="U3276">
            <v>41640</v>
          </cell>
          <cell r="V3276">
            <v>0</v>
          </cell>
          <cell r="Y3276" t="e">
            <v>#N/A</v>
          </cell>
        </row>
        <row r="3277">
          <cell r="E3277">
            <v>0</v>
          </cell>
          <cell r="F3277" t="str">
            <v>d - Pendiente</v>
          </cell>
          <cell r="I3277" t="str">
            <v/>
          </cell>
          <cell r="J3277">
            <v>0</v>
          </cell>
          <cell r="K3277">
            <v>0</v>
          </cell>
          <cell r="L3277">
            <v>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>
            <v>0</v>
          </cell>
          <cell r="R3277">
            <v>0</v>
          </cell>
          <cell r="T3277">
            <v>0</v>
          </cell>
          <cell r="U3277">
            <v>41640</v>
          </cell>
          <cell r="V3277">
            <v>0</v>
          </cell>
          <cell r="Y3277" t="e">
            <v>#N/A</v>
          </cell>
        </row>
        <row r="3278">
          <cell r="E3278">
            <v>0</v>
          </cell>
          <cell r="F3278" t="str">
            <v>d - Pendiente</v>
          </cell>
          <cell r="I3278" t="str">
            <v/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T3278">
            <v>0</v>
          </cell>
          <cell r="U3278">
            <v>41640</v>
          </cell>
          <cell r="V3278">
            <v>0</v>
          </cell>
          <cell r="Y3278" t="e">
            <v>#N/A</v>
          </cell>
        </row>
        <row r="3279">
          <cell r="E3279">
            <v>0</v>
          </cell>
          <cell r="F3279" t="str">
            <v>d - Pendiente</v>
          </cell>
          <cell r="I3279" t="str">
            <v/>
          </cell>
          <cell r="J3279">
            <v>0</v>
          </cell>
          <cell r="K3279">
            <v>0</v>
          </cell>
          <cell r="L3279">
            <v>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>
            <v>0</v>
          </cell>
          <cell r="R3279">
            <v>0</v>
          </cell>
          <cell r="T3279">
            <v>0</v>
          </cell>
          <cell r="U3279">
            <v>41640</v>
          </cell>
          <cell r="V3279">
            <v>0</v>
          </cell>
          <cell r="Y3279" t="e">
            <v>#N/A</v>
          </cell>
        </row>
        <row r="3280">
          <cell r="E3280">
            <v>0</v>
          </cell>
          <cell r="F3280" t="str">
            <v>d - Pendiente</v>
          </cell>
          <cell r="I3280" t="str">
            <v/>
          </cell>
          <cell r="J3280">
            <v>0</v>
          </cell>
          <cell r="K3280">
            <v>0</v>
          </cell>
          <cell r="L3280">
            <v>0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>
            <v>0</v>
          </cell>
          <cell r="R3280">
            <v>0</v>
          </cell>
          <cell r="T3280">
            <v>0</v>
          </cell>
          <cell r="U3280">
            <v>41640</v>
          </cell>
          <cell r="V3280">
            <v>0</v>
          </cell>
          <cell r="Y3280" t="e">
            <v>#N/A</v>
          </cell>
        </row>
        <row r="3281">
          <cell r="E3281">
            <v>0</v>
          </cell>
          <cell r="F3281" t="str">
            <v>d - Pendiente</v>
          </cell>
          <cell r="I3281" t="str">
            <v/>
          </cell>
          <cell r="J3281">
            <v>0</v>
          </cell>
          <cell r="K3281">
            <v>0</v>
          </cell>
          <cell r="L3281">
            <v>0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>
            <v>0</v>
          </cell>
          <cell r="R3281">
            <v>0</v>
          </cell>
          <cell r="T3281">
            <v>0</v>
          </cell>
          <cell r="U3281">
            <v>41640</v>
          </cell>
          <cell r="V3281">
            <v>0</v>
          </cell>
          <cell r="Y3281" t="e">
            <v>#N/A</v>
          </cell>
        </row>
        <row r="3282">
          <cell r="E3282">
            <v>0</v>
          </cell>
          <cell r="F3282" t="str">
            <v>d - Pendiente</v>
          </cell>
          <cell r="I3282" t="str">
            <v/>
          </cell>
          <cell r="J3282">
            <v>0</v>
          </cell>
          <cell r="K3282">
            <v>0</v>
          </cell>
          <cell r="L3282">
            <v>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>
            <v>0</v>
          </cell>
          <cell r="R3282">
            <v>0</v>
          </cell>
          <cell r="T3282">
            <v>0</v>
          </cell>
          <cell r="U3282">
            <v>41640</v>
          </cell>
          <cell r="V3282">
            <v>0</v>
          </cell>
          <cell r="Y3282" t="e">
            <v>#N/A</v>
          </cell>
        </row>
        <row r="3283">
          <cell r="E3283">
            <v>0</v>
          </cell>
          <cell r="F3283" t="str">
            <v>d - Pendiente</v>
          </cell>
          <cell r="I3283" t="str">
            <v/>
          </cell>
          <cell r="J3283">
            <v>0</v>
          </cell>
          <cell r="K3283">
            <v>0</v>
          </cell>
          <cell r="L3283">
            <v>0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>
            <v>0</v>
          </cell>
          <cell r="R3283">
            <v>0</v>
          </cell>
          <cell r="T3283">
            <v>0</v>
          </cell>
          <cell r="U3283">
            <v>41640</v>
          </cell>
          <cell r="V3283">
            <v>0</v>
          </cell>
          <cell r="Y3283" t="e">
            <v>#N/A</v>
          </cell>
        </row>
        <row r="3284">
          <cell r="E3284">
            <v>0</v>
          </cell>
          <cell r="F3284" t="str">
            <v>d - Pendiente</v>
          </cell>
          <cell r="I3284" t="str">
            <v/>
          </cell>
          <cell r="J3284">
            <v>0</v>
          </cell>
          <cell r="K3284">
            <v>0</v>
          </cell>
          <cell r="L3284">
            <v>0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>
            <v>0</v>
          </cell>
          <cell r="R3284">
            <v>0</v>
          </cell>
          <cell r="T3284">
            <v>0</v>
          </cell>
          <cell r="U3284">
            <v>41640</v>
          </cell>
          <cell r="V3284">
            <v>0</v>
          </cell>
          <cell r="Y3284" t="e">
            <v>#N/A</v>
          </cell>
        </row>
        <row r="3285">
          <cell r="E3285">
            <v>0</v>
          </cell>
          <cell r="F3285" t="str">
            <v>d - Pendiente</v>
          </cell>
          <cell r="I3285" t="str">
            <v/>
          </cell>
          <cell r="J3285">
            <v>0</v>
          </cell>
          <cell r="K3285">
            <v>0</v>
          </cell>
          <cell r="L3285">
            <v>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>
            <v>0</v>
          </cell>
          <cell r="R3285">
            <v>0</v>
          </cell>
          <cell r="T3285">
            <v>0</v>
          </cell>
          <cell r="U3285">
            <v>41640</v>
          </cell>
          <cell r="V3285">
            <v>0</v>
          </cell>
          <cell r="Y3285" t="e">
            <v>#N/A</v>
          </cell>
        </row>
        <row r="3286">
          <cell r="E3286">
            <v>0</v>
          </cell>
          <cell r="F3286" t="str">
            <v>d - Pendiente</v>
          </cell>
          <cell r="I3286" t="str">
            <v/>
          </cell>
          <cell r="J3286">
            <v>0</v>
          </cell>
          <cell r="K3286">
            <v>0</v>
          </cell>
          <cell r="L3286">
            <v>0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>
            <v>0</v>
          </cell>
          <cell r="R3286">
            <v>0</v>
          </cell>
          <cell r="T3286">
            <v>0</v>
          </cell>
          <cell r="U3286">
            <v>41640</v>
          </cell>
          <cell r="V3286">
            <v>0</v>
          </cell>
          <cell r="Y3286" t="e">
            <v>#N/A</v>
          </cell>
        </row>
        <row r="3287">
          <cell r="E3287">
            <v>0</v>
          </cell>
          <cell r="F3287" t="str">
            <v>d - Pendiente</v>
          </cell>
          <cell r="I3287" t="str">
            <v/>
          </cell>
          <cell r="J3287">
            <v>0</v>
          </cell>
          <cell r="K3287">
            <v>0</v>
          </cell>
          <cell r="L3287">
            <v>0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>
            <v>0</v>
          </cell>
          <cell r="R3287">
            <v>0</v>
          </cell>
          <cell r="T3287">
            <v>0</v>
          </cell>
          <cell r="U3287">
            <v>41640</v>
          </cell>
          <cell r="V3287">
            <v>0</v>
          </cell>
          <cell r="Y3287" t="e">
            <v>#N/A</v>
          </cell>
        </row>
        <row r="3288">
          <cell r="E3288">
            <v>0</v>
          </cell>
          <cell r="F3288" t="str">
            <v>d - Pendiente</v>
          </cell>
          <cell r="I3288" t="str">
            <v/>
          </cell>
          <cell r="J3288">
            <v>0</v>
          </cell>
          <cell r="K3288">
            <v>0</v>
          </cell>
          <cell r="L3288">
            <v>0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>
            <v>0</v>
          </cell>
          <cell r="R3288">
            <v>0</v>
          </cell>
          <cell r="T3288">
            <v>0</v>
          </cell>
          <cell r="U3288">
            <v>41640</v>
          </cell>
          <cell r="V3288">
            <v>0</v>
          </cell>
          <cell r="Y3288" t="e">
            <v>#N/A</v>
          </cell>
        </row>
        <row r="3289">
          <cell r="E3289">
            <v>0</v>
          </cell>
          <cell r="F3289" t="str">
            <v>d - Pendiente</v>
          </cell>
          <cell r="I3289" t="str">
            <v/>
          </cell>
          <cell r="J3289">
            <v>0</v>
          </cell>
          <cell r="K3289">
            <v>0</v>
          </cell>
          <cell r="L3289">
            <v>0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>
            <v>0</v>
          </cell>
          <cell r="R3289">
            <v>0</v>
          </cell>
          <cell r="T3289">
            <v>0</v>
          </cell>
          <cell r="U3289">
            <v>41640</v>
          </cell>
          <cell r="V3289">
            <v>0</v>
          </cell>
          <cell r="Y3289" t="e">
            <v>#N/A</v>
          </cell>
        </row>
        <row r="3290">
          <cell r="E3290">
            <v>0</v>
          </cell>
          <cell r="F3290" t="str">
            <v>d - Pendiente</v>
          </cell>
          <cell r="I3290" t="str">
            <v/>
          </cell>
          <cell r="J3290">
            <v>0</v>
          </cell>
          <cell r="K3290">
            <v>0</v>
          </cell>
          <cell r="L3290">
            <v>0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>
            <v>0</v>
          </cell>
          <cell r="R3290">
            <v>0</v>
          </cell>
          <cell r="T3290">
            <v>0</v>
          </cell>
          <cell r="U3290">
            <v>41640</v>
          </cell>
          <cell r="V3290">
            <v>0</v>
          </cell>
          <cell r="Y3290" t="e">
            <v>#N/A</v>
          </cell>
        </row>
        <row r="3291">
          <cell r="E3291">
            <v>0</v>
          </cell>
          <cell r="F3291" t="str">
            <v>d - Pendiente</v>
          </cell>
          <cell r="I3291" t="str">
            <v/>
          </cell>
          <cell r="J3291">
            <v>0</v>
          </cell>
          <cell r="K3291">
            <v>0</v>
          </cell>
          <cell r="L3291">
            <v>0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>
            <v>0</v>
          </cell>
          <cell r="R3291">
            <v>0</v>
          </cell>
          <cell r="T3291">
            <v>0</v>
          </cell>
          <cell r="U3291">
            <v>41640</v>
          </cell>
          <cell r="V3291">
            <v>0</v>
          </cell>
          <cell r="Y3291" t="e">
            <v>#N/A</v>
          </cell>
        </row>
        <row r="3292">
          <cell r="E3292">
            <v>0</v>
          </cell>
          <cell r="F3292" t="str">
            <v>d - Pendiente</v>
          </cell>
          <cell r="I3292" t="str">
            <v/>
          </cell>
          <cell r="J3292">
            <v>0</v>
          </cell>
          <cell r="K3292">
            <v>0</v>
          </cell>
          <cell r="L3292">
            <v>0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>
            <v>0</v>
          </cell>
          <cell r="R3292">
            <v>0</v>
          </cell>
          <cell r="T3292">
            <v>0</v>
          </cell>
          <cell r="U3292">
            <v>41640</v>
          </cell>
          <cell r="V3292">
            <v>0</v>
          </cell>
          <cell r="Y3292" t="e">
            <v>#N/A</v>
          </cell>
        </row>
        <row r="3293">
          <cell r="E3293">
            <v>0</v>
          </cell>
          <cell r="F3293" t="str">
            <v>d - Pendiente</v>
          </cell>
          <cell r="I3293" t="str">
            <v/>
          </cell>
          <cell r="J3293">
            <v>0</v>
          </cell>
          <cell r="K3293">
            <v>0</v>
          </cell>
          <cell r="L3293">
            <v>0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>
            <v>0</v>
          </cell>
          <cell r="R3293">
            <v>0</v>
          </cell>
          <cell r="T3293">
            <v>0</v>
          </cell>
          <cell r="U3293">
            <v>41640</v>
          </cell>
          <cell r="V3293">
            <v>0</v>
          </cell>
          <cell r="Y3293" t="e">
            <v>#N/A</v>
          </cell>
        </row>
        <row r="3294">
          <cell r="E3294">
            <v>0</v>
          </cell>
          <cell r="F3294" t="str">
            <v>d - Pendiente</v>
          </cell>
          <cell r="I3294" t="str">
            <v/>
          </cell>
          <cell r="J3294">
            <v>0</v>
          </cell>
          <cell r="K3294">
            <v>0</v>
          </cell>
          <cell r="L3294">
            <v>0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>
            <v>0</v>
          </cell>
          <cell r="R3294">
            <v>0</v>
          </cell>
          <cell r="T3294">
            <v>0</v>
          </cell>
          <cell r="U3294">
            <v>41640</v>
          </cell>
          <cell r="V3294">
            <v>0</v>
          </cell>
          <cell r="Y3294" t="e">
            <v>#N/A</v>
          </cell>
        </row>
        <row r="3295">
          <cell r="E3295">
            <v>0</v>
          </cell>
          <cell r="F3295" t="str">
            <v>d - Pendiente</v>
          </cell>
          <cell r="I3295" t="str">
            <v/>
          </cell>
          <cell r="J3295">
            <v>0</v>
          </cell>
          <cell r="K3295">
            <v>0</v>
          </cell>
          <cell r="L3295">
            <v>0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>
            <v>0</v>
          </cell>
          <cell r="R3295">
            <v>0</v>
          </cell>
          <cell r="T3295">
            <v>0</v>
          </cell>
          <cell r="U3295">
            <v>41640</v>
          </cell>
          <cell r="V3295">
            <v>0</v>
          </cell>
          <cell r="Y3295" t="e">
            <v>#N/A</v>
          </cell>
        </row>
        <row r="3296">
          <cell r="E3296">
            <v>0</v>
          </cell>
          <cell r="F3296" t="str">
            <v>d - Pendiente</v>
          </cell>
          <cell r="I3296" t="str">
            <v/>
          </cell>
          <cell r="J3296">
            <v>0</v>
          </cell>
          <cell r="K3296">
            <v>0</v>
          </cell>
          <cell r="L3296">
            <v>0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>
            <v>0</v>
          </cell>
          <cell r="R3296">
            <v>0</v>
          </cell>
          <cell r="T3296">
            <v>0</v>
          </cell>
          <cell r="U3296">
            <v>41640</v>
          </cell>
          <cell r="V3296">
            <v>0</v>
          </cell>
          <cell r="Y3296" t="e">
            <v>#N/A</v>
          </cell>
        </row>
        <row r="3297">
          <cell r="E3297">
            <v>0</v>
          </cell>
          <cell r="F3297" t="str">
            <v>d - Pendiente</v>
          </cell>
          <cell r="I3297" t="str">
            <v/>
          </cell>
          <cell r="J3297">
            <v>0</v>
          </cell>
          <cell r="K3297">
            <v>0</v>
          </cell>
          <cell r="L3297">
            <v>0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>
            <v>0</v>
          </cell>
          <cell r="R3297">
            <v>0</v>
          </cell>
          <cell r="T3297">
            <v>0</v>
          </cell>
          <cell r="U3297">
            <v>41640</v>
          </cell>
          <cell r="V3297">
            <v>0</v>
          </cell>
          <cell r="Y3297" t="e">
            <v>#N/A</v>
          </cell>
        </row>
        <row r="3298">
          <cell r="E3298">
            <v>0</v>
          </cell>
          <cell r="F3298" t="str">
            <v>d - Pendiente</v>
          </cell>
          <cell r="I3298" t="str">
            <v/>
          </cell>
          <cell r="J3298">
            <v>0</v>
          </cell>
          <cell r="K3298">
            <v>0</v>
          </cell>
          <cell r="L3298">
            <v>0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>
            <v>0</v>
          </cell>
          <cell r="R3298">
            <v>0</v>
          </cell>
          <cell r="T3298">
            <v>0</v>
          </cell>
          <cell r="U3298">
            <v>41640</v>
          </cell>
          <cell r="V3298">
            <v>0</v>
          </cell>
          <cell r="Y3298" t="e">
            <v>#N/A</v>
          </cell>
        </row>
        <row r="3299">
          <cell r="E3299">
            <v>0</v>
          </cell>
          <cell r="F3299" t="str">
            <v>d - Pendiente</v>
          </cell>
          <cell r="I3299" t="str">
            <v/>
          </cell>
          <cell r="J3299">
            <v>0</v>
          </cell>
          <cell r="K3299">
            <v>0</v>
          </cell>
          <cell r="L3299">
            <v>0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>
            <v>0</v>
          </cell>
          <cell r="R3299">
            <v>0</v>
          </cell>
          <cell r="T3299">
            <v>0</v>
          </cell>
          <cell r="U3299">
            <v>41640</v>
          </cell>
          <cell r="V3299">
            <v>0</v>
          </cell>
          <cell r="Y3299" t="e">
            <v>#N/A</v>
          </cell>
        </row>
        <row r="3300">
          <cell r="E3300">
            <v>0</v>
          </cell>
          <cell r="F3300" t="str">
            <v>d - Pendiente</v>
          </cell>
          <cell r="I3300" t="str">
            <v/>
          </cell>
          <cell r="J3300">
            <v>0</v>
          </cell>
          <cell r="K3300">
            <v>0</v>
          </cell>
          <cell r="L3300">
            <v>0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>
            <v>0</v>
          </cell>
          <cell r="R3300">
            <v>0</v>
          </cell>
          <cell r="T3300">
            <v>0</v>
          </cell>
          <cell r="U3300">
            <v>41640</v>
          </cell>
          <cell r="V3300">
            <v>0</v>
          </cell>
          <cell r="Y3300" t="e">
            <v>#N/A</v>
          </cell>
        </row>
        <row r="3301">
          <cell r="E3301">
            <v>0</v>
          </cell>
          <cell r="F3301" t="str">
            <v>d - Pendiente</v>
          </cell>
          <cell r="I3301" t="str">
            <v/>
          </cell>
          <cell r="J3301">
            <v>0</v>
          </cell>
          <cell r="K3301">
            <v>0</v>
          </cell>
          <cell r="L3301">
            <v>0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>
            <v>0</v>
          </cell>
          <cell r="R3301">
            <v>0</v>
          </cell>
          <cell r="T3301">
            <v>0</v>
          </cell>
          <cell r="U3301">
            <v>41640</v>
          </cell>
          <cell r="V3301">
            <v>0</v>
          </cell>
          <cell r="Y3301" t="e">
            <v>#N/A</v>
          </cell>
        </row>
        <row r="3302">
          <cell r="E3302">
            <v>0</v>
          </cell>
          <cell r="F3302" t="str">
            <v>d - Pendiente</v>
          </cell>
          <cell r="I3302" t="str">
            <v/>
          </cell>
          <cell r="J3302">
            <v>0</v>
          </cell>
          <cell r="K3302">
            <v>0</v>
          </cell>
          <cell r="L3302">
            <v>0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>
            <v>0</v>
          </cell>
          <cell r="R3302">
            <v>0</v>
          </cell>
          <cell r="T3302">
            <v>0</v>
          </cell>
          <cell r="U3302">
            <v>41640</v>
          </cell>
          <cell r="V3302">
            <v>0</v>
          </cell>
          <cell r="Y3302" t="e">
            <v>#N/A</v>
          </cell>
        </row>
        <row r="3303">
          <cell r="E3303">
            <v>0</v>
          </cell>
          <cell r="F3303" t="str">
            <v>d - Pendiente</v>
          </cell>
          <cell r="I3303" t="str">
            <v/>
          </cell>
          <cell r="J3303">
            <v>0</v>
          </cell>
          <cell r="K3303">
            <v>0</v>
          </cell>
          <cell r="L3303">
            <v>0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>
            <v>0</v>
          </cell>
          <cell r="R3303">
            <v>0</v>
          </cell>
          <cell r="T3303">
            <v>0</v>
          </cell>
          <cell r="U3303">
            <v>41640</v>
          </cell>
          <cell r="V3303">
            <v>0</v>
          </cell>
          <cell r="Y3303" t="e">
            <v>#N/A</v>
          </cell>
        </row>
        <row r="3304">
          <cell r="E3304">
            <v>0</v>
          </cell>
          <cell r="F3304" t="str">
            <v>d - Pendiente</v>
          </cell>
          <cell r="I3304" t="str">
            <v/>
          </cell>
          <cell r="J3304">
            <v>0</v>
          </cell>
          <cell r="K3304">
            <v>0</v>
          </cell>
          <cell r="L3304">
            <v>0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>
            <v>0</v>
          </cell>
          <cell r="R3304">
            <v>0</v>
          </cell>
          <cell r="T3304">
            <v>0</v>
          </cell>
          <cell r="U3304">
            <v>41640</v>
          </cell>
          <cell r="V3304">
            <v>0</v>
          </cell>
          <cell r="Y3304" t="e">
            <v>#N/A</v>
          </cell>
        </row>
        <row r="3305">
          <cell r="E3305">
            <v>0</v>
          </cell>
          <cell r="F3305" t="str">
            <v>d - Pendiente</v>
          </cell>
          <cell r="I3305" t="str">
            <v/>
          </cell>
          <cell r="J3305">
            <v>0</v>
          </cell>
          <cell r="K3305">
            <v>0</v>
          </cell>
          <cell r="L3305">
            <v>0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>
            <v>0</v>
          </cell>
          <cell r="R3305">
            <v>0</v>
          </cell>
          <cell r="T3305">
            <v>0</v>
          </cell>
          <cell r="U3305">
            <v>41640</v>
          </cell>
          <cell r="V3305">
            <v>0</v>
          </cell>
          <cell r="Y3305" t="e">
            <v>#N/A</v>
          </cell>
        </row>
        <row r="3306">
          <cell r="E3306">
            <v>0</v>
          </cell>
          <cell r="F3306" t="str">
            <v>d - Pendiente</v>
          </cell>
          <cell r="I3306" t="str">
            <v/>
          </cell>
          <cell r="J3306">
            <v>0</v>
          </cell>
          <cell r="K3306">
            <v>0</v>
          </cell>
          <cell r="L3306">
            <v>0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>
            <v>0</v>
          </cell>
          <cell r="R3306">
            <v>0</v>
          </cell>
          <cell r="T3306">
            <v>0</v>
          </cell>
          <cell r="U3306">
            <v>41640</v>
          </cell>
          <cell r="V3306">
            <v>0</v>
          </cell>
          <cell r="Y3306" t="e">
            <v>#N/A</v>
          </cell>
        </row>
        <row r="3307">
          <cell r="E3307">
            <v>0</v>
          </cell>
          <cell r="F3307" t="str">
            <v>d - Pendiente</v>
          </cell>
          <cell r="I3307" t="str">
            <v/>
          </cell>
          <cell r="J3307">
            <v>0</v>
          </cell>
          <cell r="K3307">
            <v>0</v>
          </cell>
          <cell r="L3307">
            <v>0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>
            <v>0</v>
          </cell>
          <cell r="R3307">
            <v>0</v>
          </cell>
          <cell r="T3307">
            <v>0</v>
          </cell>
          <cell r="U3307">
            <v>41640</v>
          </cell>
          <cell r="V3307">
            <v>0</v>
          </cell>
          <cell r="Y3307" t="e">
            <v>#N/A</v>
          </cell>
        </row>
        <row r="3308">
          <cell r="E3308">
            <v>0</v>
          </cell>
          <cell r="F3308" t="str">
            <v>d - Pendiente</v>
          </cell>
          <cell r="I3308" t="str">
            <v/>
          </cell>
          <cell r="J3308">
            <v>0</v>
          </cell>
          <cell r="K3308">
            <v>0</v>
          </cell>
          <cell r="L3308">
            <v>0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>
            <v>0</v>
          </cell>
          <cell r="R3308">
            <v>0</v>
          </cell>
          <cell r="T3308">
            <v>0</v>
          </cell>
          <cell r="U3308">
            <v>41640</v>
          </cell>
          <cell r="V3308">
            <v>0</v>
          </cell>
          <cell r="Y3308" t="e">
            <v>#N/A</v>
          </cell>
        </row>
        <row r="3309">
          <cell r="E3309">
            <v>0</v>
          </cell>
          <cell r="F3309" t="str">
            <v>d - Pendiente</v>
          </cell>
          <cell r="I3309" t="str">
            <v/>
          </cell>
          <cell r="J3309">
            <v>0</v>
          </cell>
          <cell r="K3309">
            <v>0</v>
          </cell>
          <cell r="L3309">
            <v>0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>
            <v>0</v>
          </cell>
          <cell r="R3309">
            <v>0</v>
          </cell>
          <cell r="T3309">
            <v>0</v>
          </cell>
          <cell r="U3309">
            <v>41640</v>
          </cell>
          <cell r="V3309">
            <v>0</v>
          </cell>
          <cell r="Y3309" t="e">
            <v>#N/A</v>
          </cell>
        </row>
        <row r="3310">
          <cell r="E3310">
            <v>0</v>
          </cell>
          <cell r="F3310" t="str">
            <v>d - Pendiente</v>
          </cell>
          <cell r="I3310" t="str">
            <v/>
          </cell>
          <cell r="J3310">
            <v>0</v>
          </cell>
          <cell r="K3310">
            <v>0</v>
          </cell>
          <cell r="L3310">
            <v>0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>
            <v>0</v>
          </cell>
          <cell r="R3310">
            <v>0</v>
          </cell>
          <cell r="T3310">
            <v>0</v>
          </cell>
          <cell r="U3310">
            <v>41640</v>
          </cell>
          <cell r="V3310">
            <v>0</v>
          </cell>
          <cell r="Y3310" t="e">
            <v>#N/A</v>
          </cell>
        </row>
        <row r="3311">
          <cell r="E3311">
            <v>0</v>
          </cell>
          <cell r="F3311" t="str">
            <v>d - Pendiente</v>
          </cell>
          <cell r="I3311" t="str">
            <v/>
          </cell>
          <cell r="J3311">
            <v>0</v>
          </cell>
          <cell r="K3311">
            <v>0</v>
          </cell>
          <cell r="L3311">
            <v>0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>
            <v>0</v>
          </cell>
          <cell r="R3311">
            <v>0</v>
          </cell>
          <cell r="T3311">
            <v>0</v>
          </cell>
          <cell r="U3311">
            <v>41640</v>
          </cell>
          <cell r="V3311">
            <v>0</v>
          </cell>
          <cell r="Y3311" t="e">
            <v>#N/A</v>
          </cell>
        </row>
        <row r="3312">
          <cell r="E3312">
            <v>0</v>
          </cell>
          <cell r="F3312" t="str">
            <v>d - Pendiente</v>
          </cell>
          <cell r="I3312" t="str">
            <v/>
          </cell>
          <cell r="J3312">
            <v>0</v>
          </cell>
          <cell r="K3312">
            <v>0</v>
          </cell>
          <cell r="L3312">
            <v>0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>
            <v>0</v>
          </cell>
          <cell r="R3312">
            <v>0</v>
          </cell>
          <cell r="T3312">
            <v>0</v>
          </cell>
          <cell r="U3312">
            <v>41640</v>
          </cell>
          <cell r="V3312">
            <v>0</v>
          </cell>
          <cell r="Y3312" t="e">
            <v>#N/A</v>
          </cell>
        </row>
        <row r="3313">
          <cell r="E3313">
            <v>0</v>
          </cell>
          <cell r="F3313" t="str">
            <v>d - Pendiente</v>
          </cell>
          <cell r="I3313" t="str">
            <v/>
          </cell>
          <cell r="J3313">
            <v>0</v>
          </cell>
          <cell r="K3313">
            <v>0</v>
          </cell>
          <cell r="L3313">
            <v>0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>
            <v>0</v>
          </cell>
          <cell r="R3313">
            <v>0</v>
          </cell>
          <cell r="T3313">
            <v>0</v>
          </cell>
          <cell r="U3313">
            <v>41640</v>
          </cell>
          <cell r="V3313">
            <v>0</v>
          </cell>
          <cell r="Y3313" t="e">
            <v>#N/A</v>
          </cell>
        </row>
        <row r="3314">
          <cell r="E3314">
            <v>0</v>
          </cell>
          <cell r="F3314" t="str">
            <v>d - Pendiente</v>
          </cell>
          <cell r="I3314" t="str">
            <v/>
          </cell>
          <cell r="J3314">
            <v>0</v>
          </cell>
          <cell r="K3314">
            <v>0</v>
          </cell>
          <cell r="L3314">
            <v>0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>
            <v>0</v>
          </cell>
          <cell r="R3314">
            <v>0</v>
          </cell>
          <cell r="T3314">
            <v>0</v>
          </cell>
          <cell r="U3314">
            <v>41640</v>
          </cell>
          <cell r="V3314">
            <v>0</v>
          </cell>
          <cell r="Y3314" t="e">
            <v>#N/A</v>
          </cell>
        </row>
        <row r="3315">
          <cell r="E3315">
            <v>0</v>
          </cell>
          <cell r="F3315" t="str">
            <v>d - Pendiente</v>
          </cell>
          <cell r="I3315" t="str">
            <v/>
          </cell>
          <cell r="J3315">
            <v>0</v>
          </cell>
          <cell r="K3315">
            <v>0</v>
          </cell>
          <cell r="L3315">
            <v>0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>
            <v>0</v>
          </cell>
          <cell r="R3315">
            <v>0</v>
          </cell>
          <cell r="T3315">
            <v>0</v>
          </cell>
          <cell r="U3315">
            <v>41640</v>
          </cell>
          <cell r="V3315">
            <v>0</v>
          </cell>
          <cell r="Y3315" t="e">
            <v>#N/A</v>
          </cell>
        </row>
        <row r="3316">
          <cell r="E3316">
            <v>0</v>
          </cell>
          <cell r="F3316" t="str">
            <v>d - Pendiente</v>
          </cell>
          <cell r="I3316" t="str">
            <v/>
          </cell>
          <cell r="J3316">
            <v>0</v>
          </cell>
          <cell r="K3316">
            <v>0</v>
          </cell>
          <cell r="L3316">
            <v>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>
            <v>0</v>
          </cell>
          <cell r="R3316">
            <v>0</v>
          </cell>
          <cell r="T3316">
            <v>0</v>
          </cell>
          <cell r="U3316">
            <v>41640</v>
          </cell>
          <cell r="V3316">
            <v>0</v>
          </cell>
          <cell r="Y3316" t="e">
            <v>#N/A</v>
          </cell>
        </row>
        <row r="3317">
          <cell r="E3317">
            <v>0</v>
          </cell>
          <cell r="F3317" t="str">
            <v>d - Pendiente</v>
          </cell>
          <cell r="I3317" t="str">
            <v/>
          </cell>
          <cell r="J3317">
            <v>0</v>
          </cell>
          <cell r="K3317">
            <v>0</v>
          </cell>
          <cell r="L3317">
            <v>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>
            <v>0</v>
          </cell>
          <cell r="R3317">
            <v>0</v>
          </cell>
          <cell r="T3317">
            <v>0</v>
          </cell>
          <cell r="U3317">
            <v>41640</v>
          </cell>
          <cell r="V3317">
            <v>0</v>
          </cell>
          <cell r="Y3317" t="e">
            <v>#N/A</v>
          </cell>
        </row>
        <row r="3318">
          <cell r="E3318">
            <v>0</v>
          </cell>
          <cell r="F3318" t="str">
            <v>d - Pendiente</v>
          </cell>
          <cell r="I3318" t="str">
            <v/>
          </cell>
          <cell r="J3318">
            <v>0</v>
          </cell>
          <cell r="K3318">
            <v>0</v>
          </cell>
          <cell r="L3318">
            <v>0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>
            <v>0</v>
          </cell>
          <cell r="R3318">
            <v>0</v>
          </cell>
          <cell r="T3318">
            <v>0</v>
          </cell>
          <cell r="U3318">
            <v>41640</v>
          </cell>
          <cell r="V3318">
            <v>0</v>
          </cell>
          <cell r="Y3318" t="e">
            <v>#N/A</v>
          </cell>
        </row>
        <row r="3319">
          <cell r="E3319">
            <v>0</v>
          </cell>
          <cell r="F3319" t="str">
            <v>d - Pendiente</v>
          </cell>
          <cell r="I3319" t="str">
            <v/>
          </cell>
          <cell r="J3319">
            <v>0</v>
          </cell>
          <cell r="K3319">
            <v>0</v>
          </cell>
          <cell r="L3319">
            <v>0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>
            <v>0</v>
          </cell>
          <cell r="R3319">
            <v>0</v>
          </cell>
          <cell r="T3319">
            <v>0</v>
          </cell>
          <cell r="U3319">
            <v>41640</v>
          </cell>
          <cell r="V3319">
            <v>0</v>
          </cell>
          <cell r="Y3319" t="e">
            <v>#N/A</v>
          </cell>
        </row>
        <row r="3320">
          <cell r="E3320">
            <v>0</v>
          </cell>
          <cell r="F3320" t="str">
            <v>d - Pendiente</v>
          </cell>
          <cell r="I3320" t="str">
            <v/>
          </cell>
          <cell r="J3320">
            <v>0</v>
          </cell>
          <cell r="K3320">
            <v>0</v>
          </cell>
          <cell r="L3320">
            <v>0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>
            <v>0</v>
          </cell>
          <cell r="R3320">
            <v>0</v>
          </cell>
          <cell r="T3320">
            <v>0</v>
          </cell>
          <cell r="U3320">
            <v>41640</v>
          </cell>
          <cell r="V3320">
            <v>0</v>
          </cell>
          <cell r="Y3320" t="e">
            <v>#N/A</v>
          </cell>
        </row>
        <row r="3321">
          <cell r="E3321">
            <v>0</v>
          </cell>
          <cell r="F3321" t="str">
            <v>d - Pendiente</v>
          </cell>
          <cell r="I3321" t="str">
            <v/>
          </cell>
          <cell r="J3321">
            <v>0</v>
          </cell>
          <cell r="K3321">
            <v>0</v>
          </cell>
          <cell r="L3321">
            <v>0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>
            <v>0</v>
          </cell>
          <cell r="R3321">
            <v>0</v>
          </cell>
          <cell r="T3321">
            <v>0</v>
          </cell>
          <cell r="U3321">
            <v>41640</v>
          </cell>
          <cell r="V3321">
            <v>0</v>
          </cell>
          <cell r="Y3321" t="e">
            <v>#N/A</v>
          </cell>
        </row>
        <row r="3322">
          <cell r="E3322">
            <v>0</v>
          </cell>
          <cell r="F3322" t="str">
            <v>d - Pendiente</v>
          </cell>
          <cell r="I3322" t="str">
            <v/>
          </cell>
          <cell r="J3322">
            <v>0</v>
          </cell>
          <cell r="K3322">
            <v>0</v>
          </cell>
          <cell r="L3322">
            <v>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>
            <v>0</v>
          </cell>
          <cell r="R3322">
            <v>0</v>
          </cell>
          <cell r="T3322">
            <v>0</v>
          </cell>
          <cell r="U3322">
            <v>41640</v>
          </cell>
          <cell r="V3322">
            <v>0</v>
          </cell>
          <cell r="Y3322" t="e">
            <v>#N/A</v>
          </cell>
        </row>
        <row r="3323">
          <cell r="E3323">
            <v>0</v>
          </cell>
          <cell r="F3323" t="str">
            <v>d - Pendiente</v>
          </cell>
          <cell r="I3323" t="str">
            <v/>
          </cell>
          <cell r="J3323">
            <v>0</v>
          </cell>
          <cell r="K3323">
            <v>0</v>
          </cell>
          <cell r="L3323">
            <v>0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>
            <v>0</v>
          </cell>
          <cell r="R3323">
            <v>0</v>
          </cell>
          <cell r="T3323">
            <v>0</v>
          </cell>
          <cell r="U3323">
            <v>41640</v>
          </cell>
          <cell r="V3323">
            <v>0</v>
          </cell>
          <cell r="Y3323" t="e">
            <v>#N/A</v>
          </cell>
        </row>
        <row r="3324">
          <cell r="E3324">
            <v>0</v>
          </cell>
          <cell r="F3324" t="str">
            <v>d - Pendiente</v>
          </cell>
          <cell r="I3324" t="str">
            <v/>
          </cell>
          <cell r="J3324">
            <v>0</v>
          </cell>
          <cell r="K3324">
            <v>0</v>
          </cell>
          <cell r="L3324">
            <v>0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>
            <v>0</v>
          </cell>
          <cell r="R3324">
            <v>0</v>
          </cell>
          <cell r="T3324">
            <v>0</v>
          </cell>
          <cell r="U3324">
            <v>41640</v>
          </cell>
          <cell r="V3324">
            <v>0</v>
          </cell>
          <cell r="Y3324" t="e">
            <v>#N/A</v>
          </cell>
        </row>
        <row r="3325">
          <cell r="E3325">
            <v>0</v>
          </cell>
          <cell r="F3325" t="str">
            <v>d - Pendiente</v>
          </cell>
          <cell r="I3325" t="str">
            <v/>
          </cell>
          <cell r="J3325">
            <v>0</v>
          </cell>
          <cell r="K3325">
            <v>0</v>
          </cell>
          <cell r="L3325">
            <v>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>
            <v>0</v>
          </cell>
          <cell r="R3325">
            <v>0</v>
          </cell>
          <cell r="T3325">
            <v>0</v>
          </cell>
          <cell r="U3325">
            <v>41640</v>
          </cell>
          <cell r="V3325">
            <v>0</v>
          </cell>
          <cell r="Y3325" t="e">
            <v>#N/A</v>
          </cell>
        </row>
        <row r="3326">
          <cell r="E3326">
            <v>0</v>
          </cell>
          <cell r="F3326" t="str">
            <v>d - Pendiente</v>
          </cell>
          <cell r="I3326" t="str">
            <v/>
          </cell>
          <cell r="J3326">
            <v>0</v>
          </cell>
          <cell r="K3326">
            <v>0</v>
          </cell>
          <cell r="L3326">
            <v>0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>
            <v>0</v>
          </cell>
          <cell r="R3326">
            <v>0</v>
          </cell>
          <cell r="T3326">
            <v>0</v>
          </cell>
          <cell r="U3326">
            <v>41640</v>
          </cell>
          <cell r="V3326">
            <v>0</v>
          </cell>
          <cell r="Y3326" t="e">
            <v>#N/A</v>
          </cell>
        </row>
        <row r="3327">
          <cell r="E3327">
            <v>0</v>
          </cell>
          <cell r="F3327" t="str">
            <v>d - Pendiente</v>
          </cell>
          <cell r="I3327" t="str">
            <v/>
          </cell>
          <cell r="J3327">
            <v>0</v>
          </cell>
          <cell r="K3327">
            <v>0</v>
          </cell>
          <cell r="L3327">
            <v>0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>
            <v>0</v>
          </cell>
          <cell r="R3327">
            <v>0</v>
          </cell>
          <cell r="T3327">
            <v>0</v>
          </cell>
          <cell r="U3327">
            <v>41640</v>
          </cell>
          <cell r="V3327">
            <v>0</v>
          </cell>
          <cell r="Y3327" t="e">
            <v>#N/A</v>
          </cell>
        </row>
        <row r="3328">
          <cell r="E3328">
            <v>0</v>
          </cell>
          <cell r="F3328" t="str">
            <v>d - Pendiente</v>
          </cell>
          <cell r="I3328" t="str">
            <v/>
          </cell>
          <cell r="J3328">
            <v>0</v>
          </cell>
          <cell r="K3328">
            <v>0</v>
          </cell>
          <cell r="L3328">
            <v>0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>
            <v>0</v>
          </cell>
          <cell r="R3328">
            <v>0</v>
          </cell>
          <cell r="T3328">
            <v>0</v>
          </cell>
          <cell r="U3328">
            <v>41640</v>
          </cell>
          <cell r="V3328">
            <v>0</v>
          </cell>
          <cell r="Y3328" t="e">
            <v>#N/A</v>
          </cell>
        </row>
        <row r="3329">
          <cell r="E3329">
            <v>0</v>
          </cell>
          <cell r="F3329" t="str">
            <v>d - Pendiente</v>
          </cell>
          <cell r="I3329" t="str">
            <v/>
          </cell>
          <cell r="J3329">
            <v>0</v>
          </cell>
          <cell r="K3329">
            <v>0</v>
          </cell>
          <cell r="L3329">
            <v>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>
            <v>0</v>
          </cell>
          <cell r="R3329">
            <v>0</v>
          </cell>
          <cell r="T3329">
            <v>0</v>
          </cell>
          <cell r="U3329">
            <v>41640</v>
          </cell>
          <cell r="V3329">
            <v>0</v>
          </cell>
          <cell r="Y3329" t="e">
            <v>#N/A</v>
          </cell>
        </row>
        <row r="3330">
          <cell r="E3330">
            <v>0</v>
          </cell>
          <cell r="F3330" t="str">
            <v>d - Pendiente</v>
          </cell>
          <cell r="I3330" t="str">
            <v/>
          </cell>
          <cell r="J3330">
            <v>0</v>
          </cell>
          <cell r="K3330">
            <v>0</v>
          </cell>
          <cell r="L3330">
            <v>0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>
            <v>0</v>
          </cell>
          <cell r="R3330">
            <v>0</v>
          </cell>
          <cell r="T3330">
            <v>0</v>
          </cell>
          <cell r="U3330">
            <v>41640</v>
          </cell>
          <cell r="V3330">
            <v>0</v>
          </cell>
          <cell r="Y3330" t="e">
            <v>#N/A</v>
          </cell>
        </row>
        <row r="3331">
          <cell r="E3331">
            <v>0</v>
          </cell>
          <cell r="F3331" t="str">
            <v>d - Pendiente</v>
          </cell>
          <cell r="I3331" t="str">
            <v/>
          </cell>
          <cell r="J3331">
            <v>0</v>
          </cell>
          <cell r="K3331">
            <v>0</v>
          </cell>
          <cell r="L3331">
            <v>0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>
            <v>0</v>
          </cell>
          <cell r="R3331">
            <v>0</v>
          </cell>
          <cell r="T3331">
            <v>0</v>
          </cell>
          <cell r="U3331">
            <v>41640</v>
          </cell>
          <cell r="V3331">
            <v>0</v>
          </cell>
          <cell r="Y3331" t="e">
            <v>#N/A</v>
          </cell>
        </row>
        <row r="3332">
          <cell r="E3332">
            <v>0</v>
          </cell>
          <cell r="F3332" t="str">
            <v>d - Pendiente</v>
          </cell>
          <cell r="I3332" t="str">
            <v/>
          </cell>
          <cell r="J3332">
            <v>0</v>
          </cell>
          <cell r="K3332">
            <v>0</v>
          </cell>
          <cell r="L3332">
            <v>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>
            <v>0</v>
          </cell>
          <cell r="R3332">
            <v>0</v>
          </cell>
          <cell r="T3332">
            <v>0</v>
          </cell>
          <cell r="U3332">
            <v>41640</v>
          </cell>
          <cell r="V3332">
            <v>0</v>
          </cell>
          <cell r="Y3332" t="e">
            <v>#N/A</v>
          </cell>
        </row>
        <row r="3333">
          <cell r="E3333">
            <v>0</v>
          </cell>
          <cell r="F3333" t="str">
            <v>d - Pendiente</v>
          </cell>
          <cell r="I3333" t="str">
            <v/>
          </cell>
          <cell r="J3333">
            <v>0</v>
          </cell>
          <cell r="K3333">
            <v>0</v>
          </cell>
          <cell r="L3333">
            <v>0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>
            <v>0</v>
          </cell>
          <cell r="R3333">
            <v>0</v>
          </cell>
          <cell r="T3333">
            <v>0</v>
          </cell>
          <cell r="U3333">
            <v>41640</v>
          </cell>
          <cell r="V3333">
            <v>0</v>
          </cell>
          <cell r="Y3333" t="e">
            <v>#N/A</v>
          </cell>
        </row>
        <row r="3334">
          <cell r="E3334">
            <v>0</v>
          </cell>
          <cell r="F3334" t="str">
            <v>d - Pendiente</v>
          </cell>
          <cell r="I3334" t="str">
            <v/>
          </cell>
          <cell r="J3334">
            <v>0</v>
          </cell>
          <cell r="K3334">
            <v>0</v>
          </cell>
          <cell r="L3334">
            <v>0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>
            <v>0</v>
          </cell>
          <cell r="R3334">
            <v>0</v>
          </cell>
          <cell r="T3334">
            <v>0</v>
          </cell>
          <cell r="U3334">
            <v>41640</v>
          </cell>
          <cell r="V3334">
            <v>0</v>
          </cell>
          <cell r="Y3334" t="e">
            <v>#N/A</v>
          </cell>
        </row>
        <row r="3335">
          <cell r="E3335">
            <v>0</v>
          </cell>
          <cell r="F3335" t="str">
            <v>d - Pendiente</v>
          </cell>
          <cell r="I3335" t="str">
            <v/>
          </cell>
          <cell r="J3335">
            <v>0</v>
          </cell>
          <cell r="K3335">
            <v>0</v>
          </cell>
          <cell r="L3335">
            <v>0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>
            <v>0</v>
          </cell>
          <cell r="R3335">
            <v>0</v>
          </cell>
          <cell r="T3335">
            <v>0</v>
          </cell>
          <cell r="U3335">
            <v>41640</v>
          </cell>
          <cell r="V3335">
            <v>0</v>
          </cell>
          <cell r="Y3335" t="e">
            <v>#N/A</v>
          </cell>
        </row>
        <row r="3336">
          <cell r="E3336">
            <v>0</v>
          </cell>
          <cell r="F3336" t="str">
            <v>d - Pendiente</v>
          </cell>
          <cell r="I3336" t="str">
            <v/>
          </cell>
          <cell r="J3336">
            <v>0</v>
          </cell>
          <cell r="K3336">
            <v>0</v>
          </cell>
          <cell r="L3336">
            <v>0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>
            <v>0</v>
          </cell>
          <cell r="R3336">
            <v>0</v>
          </cell>
          <cell r="T3336">
            <v>0</v>
          </cell>
          <cell r="U3336">
            <v>41640</v>
          </cell>
          <cell r="V3336">
            <v>0</v>
          </cell>
          <cell r="Y3336" t="e">
            <v>#N/A</v>
          </cell>
        </row>
        <row r="3337">
          <cell r="E3337">
            <v>0</v>
          </cell>
          <cell r="F3337" t="str">
            <v>d - Pendiente</v>
          </cell>
          <cell r="I3337" t="str">
            <v/>
          </cell>
          <cell r="J3337">
            <v>0</v>
          </cell>
          <cell r="K3337">
            <v>0</v>
          </cell>
          <cell r="L3337">
            <v>0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>
            <v>0</v>
          </cell>
          <cell r="R3337">
            <v>0</v>
          </cell>
          <cell r="T3337">
            <v>0</v>
          </cell>
          <cell r="U3337">
            <v>41640</v>
          </cell>
          <cell r="V3337">
            <v>0</v>
          </cell>
          <cell r="Y3337" t="e">
            <v>#N/A</v>
          </cell>
        </row>
        <row r="3338">
          <cell r="E3338">
            <v>0</v>
          </cell>
          <cell r="F3338" t="str">
            <v>d - Pendiente</v>
          </cell>
          <cell r="I3338" t="str">
            <v/>
          </cell>
          <cell r="J3338">
            <v>0</v>
          </cell>
          <cell r="K3338">
            <v>0</v>
          </cell>
          <cell r="L3338">
            <v>0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>
            <v>0</v>
          </cell>
          <cell r="R3338">
            <v>0</v>
          </cell>
          <cell r="T3338">
            <v>0</v>
          </cell>
          <cell r="U3338">
            <v>41640</v>
          </cell>
          <cell r="V3338">
            <v>0</v>
          </cell>
          <cell r="Y3338" t="e">
            <v>#N/A</v>
          </cell>
        </row>
        <row r="3339">
          <cell r="E3339">
            <v>0</v>
          </cell>
          <cell r="F3339" t="str">
            <v>d - Pendiente</v>
          </cell>
          <cell r="I3339" t="str">
            <v/>
          </cell>
          <cell r="J3339">
            <v>0</v>
          </cell>
          <cell r="K3339">
            <v>0</v>
          </cell>
          <cell r="L3339">
            <v>0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>
            <v>0</v>
          </cell>
          <cell r="R3339">
            <v>0</v>
          </cell>
          <cell r="T3339">
            <v>0</v>
          </cell>
          <cell r="U3339">
            <v>41640</v>
          </cell>
          <cell r="V3339">
            <v>0</v>
          </cell>
          <cell r="Y3339" t="e">
            <v>#N/A</v>
          </cell>
        </row>
        <row r="3340">
          <cell r="E3340">
            <v>0</v>
          </cell>
          <cell r="F3340" t="str">
            <v>d - Pendiente</v>
          </cell>
          <cell r="I3340" t="str">
            <v/>
          </cell>
          <cell r="J3340">
            <v>0</v>
          </cell>
          <cell r="K3340">
            <v>0</v>
          </cell>
          <cell r="L3340">
            <v>0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>
            <v>0</v>
          </cell>
          <cell r="R3340">
            <v>0</v>
          </cell>
          <cell r="T3340">
            <v>0</v>
          </cell>
          <cell r="U3340">
            <v>41640</v>
          </cell>
          <cell r="V3340">
            <v>0</v>
          </cell>
          <cell r="Y3340" t="e">
            <v>#N/A</v>
          </cell>
        </row>
        <row r="3341">
          <cell r="E3341">
            <v>0</v>
          </cell>
          <cell r="F3341" t="str">
            <v>d - Pendiente</v>
          </cell>
          <cell r="I3341" t="str">
            <v/>
          </cell>
          <cell r="J3341">
            <v>0</v>
          </cell>
          <cell r="K3341">
            <v>0</v>
          </cell>
          <cell r="L3341">
            <v>0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>
            <v>0</v>
          </cell>
          <cell r="R3341">
            <v>0</v>
          </cell>
          <cell r="T3341">
            <v>0</v>
          </cell>
          <cell r="U3341">
            <v>41640</v>
          </cell>
          <cell r="V3341">
            <v>0</v>
          </cell>
          <cell r="Y3341" t="e">
            <v>#N/A</v>
          </cell>
        </row>
        <row r="3342">
          <cell r="E3342">
            <v>0</v>
          </cell>
          <cell r="F3342" t="str">
            <v>d - Pendiente</v>
          </cell>
          <cell r="I3342" t="str">
            <v/>
          </cell>
          <cell r="J3342">
            <v>0</v>
          </cell>
          <cell r="K3342">
            <v>0</v>
          </cell>
          <cell r="L3342">
            <v>0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>
            <v>0</v>
          </cell>
          <cell r="R3342">
            <v>0</v>
          </cell>
          <cell r="T3342">
            <v>0</v>
          </cell>
          <cell r="U3342">
            <v>41640</v>
          </cell>
          <cell r="V3342">
            <v>0</v>
          </cell>
          <cell r="Y3342" t="e">
            <v>#N/A</v>
          </cell>
        </row>
        <row r="3343">
          <cell r="E3343">
            <v>0</v>
          </cell>
          <cell r="F3343" t="str">
            <v>d - Pendiente</v>
          </cell>
          <cell r="I3343" t="str">
            <v/>
          </cell>
          <cell r="J3343">
            <v>0</v>
          </cell>
          <cell r="K3343">
            <v>0</v>
          </cell>
          <cell r="L3343">
            <v>0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>
            <v>0</v>
          </cell>
          <cell r="R3343">
            <v>0</v>
          </cell>
          <cell r="T3343">
            <v>0</v>
          </cell>
          <cell r="U3343">
            <v>41640</v>
          </cell>
          <cell r="V3343">
            <v>0</v>
          </cell>
          <cell r="Y3343" t="e">
            <v>#N/A</v>
          </cell>
        </row>
        <row r="3344">
          <cell r="E3344">
            <v>0</v>
          </cell>
          <cell r="F3344" t="str">
            <v>d - Pendiente</v>
          </cell>
          <cell r="I3344" t="str">
            <v/>
          </cell>
          <cell r="J3344">
            <v>0</v>
          </cell>
          <cell r="K3344">
            <v>0</v>
          </cell>
          <cell r="L3344">
            <v>0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>
            <v>0</v>
          </cell>
          <cell r="R3344">
            <v>0</v>
          </cell>
          <cell r="T3344">
            <v>0</v>
          </cell>
          <cell r="U3344">
            <v>41640</v>
          </cell>
          <cell r="V3344">
            <v>0</v>
          </cell>
          <cell r="Y3344" t="e">
            <v>#N/A</v>
          </cell>
        </row>
        <row r="3345">
          <cell r="E3345">
            <v>0</v>
          </cell>
          <cell r="F3345" t="str">
            <v>d - Pendiente</v>
          </cell>
          <cell r="I3345" t="str">
            <v/>
          </cell>
          <cell r="J3345">
            <v>0</v>
          </cell>
          <cell r="K3345">
            <v>0</v>
          </cell>
          <cell r="L3345">
            <v>0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>
            <v>0</v>
          </cell>
          <cell r="R3345">
            <v>0</v>
          </cell>
          <cell r="T3345">
            <v>0</v>
          </cell>
          <cell r="U3345">
            <v>41640</v>
          </cell>
          <cell r="V3345">
            <v>0</v>
          </cell>
          <cell r="Y3345" t="e">
            <v>#N/A</v>
          </cell>
        </row>
        <row r="3346">
          <cell r="E3346">
            <v>0</v>
          </cell>
          <cell r="F3346" t="str">
            <v>d - Pendiente</v>
          </cell>
          <cell r="I3346" t="str">
            <v/>
          </cell>
          <cell r="J3346">
            <v>0</v>
          </cell>
          <cell r="K3346">
            <v>0</v>
          </cell>
          <cell r="L3346">
            <v>0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>
            <v>0</v>
          </cell>
          <cell r="R3346">
            <v>0</v>
          </cell>
          <cell r="T3346">
            <v>0</v>
          </cell>
          <cell r="U3346">
            <v>41640</v>
          </cell>
          <cell r="V3346">
            <v>0</v>
          </cell>
          <cell r="Y3346" t="e">
            <v>#N/A</v>
          </cell>
        </row>
        <row r="3347">
          <cell r="E3347">
            <v>0</v>
          </cell>
          <cell r="F3347" t="str">
            <v>d - Pendiente</v>
          </cell>
          <cell r="I3347" t="str">
            <v/>
          </cell>
          <cell r="J3347">
            <v>0</v>
          </cell>
          <cell r="K3347">
            <v>0</v>
          </cell>
          <cell r="L3347">
            <v>0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>
            <v>0</v>
          </cell>
          <cell r="R3347">
            <v>0</v>
          </cell>
          <cell r="T3347">
            <v>0</v>
          </cell>
          <cell r="U3347">
            <v>41640</v>
          </cell>
          <cell r="V3347">
            <v>0</v>
          </cell>
          <cell r="Y3347" t="e">
            <v>#N/A</v>
          </cell>
        </row>
        <row r="3348">
          <cell r="E3348">
            <v>0</v>
          </cell>
          <cell r="F3348" t="str">
            <v>d - Pendiente</v>
          </cell>
          <cell r="I3348" t="str">
            <v/>
          </cell>
          <cell r="J3348">
            <v>0</v>
          </cell>
          <cell r="K3348">
            <v>0</v>
          </cell>
          <cell r="L3348">
            <v>0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>
            <v>0</v>
          </cell>
          <cell r="R3348">
            <v>0</v>
          </cell>
          <cell r="T3348">
            <v>0</v>
          </cell>
          <cell r="U3348">
            <v>41640</v>
          </cell>
          <cell r="V3348">
            <v>0</v>
          </cell>
          <cell r="Y3348" t="e">
            <v>#N/A</v>
          </cell>
        </row>
        <row r="3349">
          <cell r="E3349">
            <v>0</v>
          </cell>
          <cell r="F3349" t="str">
            <v>d - Pendiente</v>
          </cell>
          <cell r="I3349" t="str">
            <v/>
          </cell>
          <cell r="J3349">
            <v>0</v>
          </cell>
          <cell r="K3349">
            <v>0</v>
          </cell>
          <cell r="L3349">
            <v>0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>
            <v>0</v>
          </cell>
          <cell r="R3349">
            <v>0</v>
          </cell>
          <cell r="T3349">
            <v>0</v>
          </cell>
          <cell r="U3349">
            <v>41640</v>
          </cell>
          <cell r="V3349">
            <v>0</v>
          </cell>
          <cell r="Y3349" t="e">
            <v>#N/A</v>
          </cell>
        </row>
        <row r="3350">
          <cell r="E3350">
            <v>0</v>
          </cell>
          <cell r="F3350" t="str">
            <v>d - Pendiente</v>
          </cell>
          <cell r="I3350" t="str">
            <v/>
          </cell>
          <cell r="J3350">
            <v>0</v>
          </cell>
          <cell r="K3350">
            <v>0</v>
          </cell>
          <cell r="L3350">
            <v>0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>
            <v>0</v>
          </cell>
          <cell r="R3350">
            <v>0</v>
          </cell>
          <cell r="T3350">
            <v>0</v>
          </cell>
          <cell r="U3350">
            <v>41640</v>
          </cell>
          <cell r="V3350">
            <v>0</v>
          </cell>
          <cell r="Y3350" t="e">
            <v>#N/A</v>
          </cell>
        </row>
        <row r="3351">
          <cell r="E3351">
            <v>0</v>
          </cell>
          <cell r="F3351" t="str">
            <v>d - Pendiente</v>
          </cell>
          <cell r="I3351" t="str">
            <v/>
          </cell>
          <cell r="J3351">
            <v>0</v>
          </cell>
          <cell r="K3351">
            <v>0</v>
          </cell>
          <cell r="L3351">
            <v>0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>
            <v>0</v>
          </cell>
          <cell r="R3351">
            <v>0</v>
          </cell>
          <cell r="T3351">
            <v>0</v>
          </cell>
          <cell r="U3351">
            <v>41640</v>
          </cell>
          <cell r="V3351">
            <v>0</v>
          </cell>
          <cell r="Y3351" t="e">
            <v>#N/A</v>
          </cell>
        </row>
        <row r="3352">
          <cell r="E3352">
            <v>0</v>
          </cell>
          <cell r="F3352" t="str">
            <v>d - Pendiente</v>
          </cell>
          <cell r="I3352" t="str">
            <v/>
          </cell>
          <cell r="J3352">
            <v>0</v>
          </cell>
          <cell r="K3352">
            <v>0</v>
          </cell>
          <cell r="L3352">
            <v>0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>
            <v>0</v>
          </cell>
          <cell r="R3352">
            <v>0</v>
          </cell>
          <cell r="T3352">
            <v>0</v>
          </cell>
          <cell r="U3352">
            <v>41640</v>
          </cell>
          <cell r="V3352">
            <v>0</v>
          </cell>
          <cell r="Y3352" t="e">
            <v>#N/A</v>
          </cell>
        </row>
        <row r="3353">
          <cell r="E3353">
            <v>0</v>
          </cell>
          <cell r="F3353" t="str">
            <v>d - Pendiente</v>
          </cell>
          <cell r="I3353" t="str">
            <v/>
          </cell>
          <cell r="J3353">
            <v>0</v>
          </cell>
          <cell r="K3353">
            <v>0</v>
          </cell>
          <cell r="L3353">
            <v>0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>
            <v>0</v>
          </cell>
          <cell r="R3353">
            <v>0</v>
          </cell>
          <cell r="T3353">
            <v>0</v>
          </cell>
          <cell r="U3353">
            <v>41640</v>
          </cell>
          <cell r="V3353">
            <v>0</v>
          </cell>
          <cell r="Y3353" t="e">
            <v>#N/A</v>
          </cell>
        </row>
        <row r="3354">
          <cell r="E3354">
            <v>0</v>
          </cell>
          <cell r="F3354" t="str">
            <v>d - Pendiente</v>
          </cell>
          <cell r="I3354" t="str">
            <v/>
          </cell>
          <cell r="J3354">
            <v>0</v>
          </cell>
          <cell r="K3354">
            <v>0</v>
          </cell>
          <cell r="L3354">
            <v>0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>
            <v>0</v>
          </cell>
          <cell r="R3354">
            <v>0</v>
          </cell>
          <cell r="T3354">
            <v>0</v>
          </cell>
          <cell r="U3354">
            <v>41640</v>
          </cell>
          <cell r="V3354">
            <v>0</v>
          </cell>
          <cell r="Y3354" t="e">
            <v>#N/A</v>
          </cell>
        </row>
        <row r="3355">
          <cell r="E3355">
            <v>0</v>
          </cell>
          <cell r="F3355" t="str">
            <v>d - Pendiente</v>
          </cell>
          <cell r="I3355" t="str">
            <v/>
          </cell>
          <cell r="J3355">
            <v>0</v>
          </cell>
          <cell r="K3355">
            <v>0</v>
          </cell>
          <cell r="L3355">
            <v>0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>
            <v>0</v>
          </cell>
          <cell r="R3355">
            <v>0</v>
          </cell>
          <cell r="T3355">
            <v>0</v>
          </cell>
          <cell r="U3355">
            <v>41640</v>
          </cell>
          <cell r="V3355">
            <v>0</v>
          </cell>
          <cell r="Y3355" t="e">
            <v>#N/A</v>
          </cell>
        </row>
        <row r="3356">
          <cell r="E3356">
            <v>0</v>
          </cell>
          <cell r="F3356" t="str">
            <v>d - Pendiente</v>
          </cell>
          <cell r="I3356" t="str">
            <v/>
          </cell>
          <cell r="J3356">
            <v>0</v>
          </cell>
          <cell r="K3356">
            <v>0</v>
          </cell>
          <cell r="L3356">
            <v>0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>
            <v>0</v>
          </cell>
          <cell r="R3356">
            <v>0</v>
          </cell>
          <cell r="T3356">
            <v>0</v>
          </cell>
          <cell r="U3356">
            <v>41640</v>
          </cell>
          <cell r="V3356">
            <v>0</v>
          </cell>
          <cell r="Y3356" t="e">
            <v>#N/A</v>
          </cell>
        </row>
        <row r="3357">
          <cell r="E3357">
            <v>0</v>
          </cell>
          <cell r="F3357" t="str">
            <v>d - Pendiente</v>
          </cell>
          <cell r="I3357" t="str">
            <v/>
          </cell>
          <cell r="J3357">
            <v>0</v>
          </cell>
          <cell r="K3357">
            <v>0</v>
          </cell>
          <cell r="L3357">
            <v>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>
            <v>0</v>
          </cell>
          <cell r="R3357">
            <v>0</v>
          </cell>
          <cell r="T3357">
            <v>0</v>
          </cell>
          <cell r="U3357">
            <v>41640</v>
          </cell>
          <cell r="V3357">
            <v>0</v>
          </cell>
          <cell r="Y3357" t="e">
            <v>#N/A</v>
          </cell>
        </row>
        <row r="3358">
          <cell r="E3358">
            <v>0</v>
          </cell>
          <cell r="F3358" t="str">
            <v>d - Pendiente</v>
          </cell>
          <cell r="I3358" t="str">
            <v/>
          </cell>
          <cell r="J3358">
            <v>0</v>
          </cell>
          <cell r="K3358">
            <v>0</v>
          </cell>
          <cell r="L3358">
            <v>0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>
            <v>0</v>
          </cell>
          <cell r="R3358">
            <v>0</v>
          </cell>
          <cell r="T3358">
            <v>0</v>
          </cell>
          <cell r="U3358">
            <v>41640</v>
          </cell>
          <cell r="V3358">
            <v>0</v>
          </cell>
          <cell r="Y3358" t="e">
            <v>#N/A</v>
          </cell>
        </row>
        <row r="3359">
          <cell r="E3359">
            <v>0</v>
          </cell>
          <cell r="F3359" t="str">
            <v>d - Pendiente</v>
          </cell>
          <cell r="I3359" t="str">
            <v/>
          </cell>
          <cell r="J3359">
            <v>0</v>
          </cell>
          <cell r="K3359">
            <v>0</v>
          </cell>
          <cell r="L3359">
            <v>0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>
            <v>0</v>
          </cell>
          <cell r="R3359">
            <v>0</v>
          </cell>
          <cell r="T3359">
            <v>0</v>
          </cell>
          <cell r="U3359">
            <v>41640</v>
          </cell>
          <cell r="V3359">
            <v>0</v>
          </cell>
          <cell r="Y3359" t="e">
            <v>#N/A</v>
          </cell>
        </row>
        <row r="3360">
          <cell r="E3360">
            <v>0</v>
          </cell>
          <cell r="F3360" t="str">
            <v>d - Pendiente</v>
          </cell>
          <cell r="I3360" t="str">
            <v/>
          </cell>
          <cell r="J3360">
            <v>0</v>
          </cell>
          <cell r="K3360">
            <v>0</v>
          </cell>
          <cell r="L3360">
            <v>0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>
            <v>0</v>
          </cell>
          <cell r="R3360">
            <v>0</v>
          </cell>
          <cell r="T3360">
            <v>0</v>
          </cell>
          <cell r="U3360">
            <v>41640</v>
          </cell>
          <cell r="V3360">
            <v>0</v>
          </cell>
          <cell r="Y3360" t="e">
            <v>#N/A</v>
          </cell>
        </row>
        <row r="3361">
          <cell r="E3361">
            <v>0</v>
          </cell>
          <cell r="F3361" t="str">
            <v>d - Pendiente</v>
          </cell>
          <cell r="I3361" t="str">
            <v/>
          </cell>
          <cell r="J3361">
            <v>0</v>
          </cell>
          <cell r="K3361">
            <v>0</v>
          </cell>
          <cell r="L3361">
            <v>0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>
            <v>0</v>
          </cell>
          <cell r="R3361">
            <v>0</v>
          </cell>
          <cell r="T3361">
            <v>0</v>
          </cell>
          <cell r="U3361">
            <v>41640</v>
          </cell>
          <cell r="V3361">
            <v>0</v>
          </cell>
          <cell r="Y3361" t="e">
            <v>#N/A</v>
          </cell>
        </row>
        <row r="3362">
          <cell r="E3362">
            <v>0</v>
          </cell>
          <cell r="F3362" t="str">
            <v>d - Pendiente</v>
          </cell>
          <cell r="I3362" t="str">
            <v/>
          </cell>
          <cell r="J3362">
            <v>0</v>
          </cell>
          <cell r="K3362">
            <v>0</v>
          </cell>
          <cell r="L3362">
            <v>0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>
            <v>0</v>
          </cell>
          <cell r="R3362">
            <v>0</v>
          </cell>
          <cell r="T3362">
            <v>0</v>
          </cell>
          <cell r="U3362">
            <v>41640</v>
          </cell>
          <cell r="V3362">
            <v>0</v>
          </cell>
          <cell r="Y3362" t="e">
            <v>#N/A</v>
          </cell>
        </row>
        <row r="3363">
          <cell r="E3363">
            <v>0</v>
          </cell>
          <cell r="F3363" t="str">
            <v>d - Pendiente</v>
          </cell>
          <cell r="I3363" t="str">
            <v/>
          </cell>
          <cell r="J3363">
            <v>0</v>
          </cell>
          <cell r="K3363">
            <v>0</v>
          </cell>
          <cell r="L3363">
            <v>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>
            <v>0</v>
          </cell>
          <cell r="R3363">
            <v>0</v>
          </cell>
          <cell r="T3363">
            <v>0</v>
          </cell>
          <cell r="U3363">
            <v>41640</v>
          </cell>
          <cell r="V3363">
            <v>0</v>
          </cell>
          <cell r="Y3363" t="e">
            <v>#N/A</v>
          </cell>
        </row>
        <row r="3364">
          <cell r="E3364">
            <v>0</v>
          </cell>
          <cell r="F3364" t="str">
            <v>d - Pendiente</v>
          </cell>
          <cell r="I3364" t="str">
            <v/>
          </cell>
          <cell r="J3364">
            <v>0</v>
          </cell>
          <cell r="K3364">
            <v>0</v>
          </cell>
          <cell r="L3364">
            <v>0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>
            <v>0</v>
          </cell>
          <cell r="R3364">
            <v>0</v>
          </cell>
          <cell r="T3364">
            <v>0</v>
          </cell>
          <cell r="U3364">
            <v>41640</v>
          </cell>
          <cell r="V3364">
            <v>0</v>
          </cell>
          <cell r="Y3364" t="e">
            <v>#N/A</v>
          </cell>
        </row>
        <row r="3365">
          <cell r="E3365">
            <v>0</v>
          </cell>
          <cell r="F3365" t="str">
            <v>d - Pendiente</v>
          </cell>
          <cell r="I3365" t="str">
            <v/>
          </cell>
          <cell r="J3365">
            <v>0</v>
          </cell>
          <cell r="K3365">
            <v>0</v>
          </cell>
          <cell r="L3365">
            <v>0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>
            <v>0</v>
          </cell>
          <cell r="R3365">
            <v>0</v>
          </cell>
          <cell r="T3365">
            <v>0</v>
          </cell>
          <cell r="U3365">
            <v>41640</v>
          </cell>
          <cell r="V3365">
            <v>0</v>
          </cell>
          <cell r="Y3365" t="e">
            <v>#N/A</v>
          </cell>
        </row>
        <row r="3366">
          <cell r="E3366">
            <v>0</v>
          </cell>
          <cell r="F3366" t="str">
            <v>d - Pendiente</v>
          </cell>
          <cell r="I3366" t="str">
            <v/>
          </cell>
          <cell r="J3366">
            <v>0</v>
          </cell>
          <cell r="K3366">
            <v>0</v>
          </cell>
          <cell r="L3366">
            <v>0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>
            <v>0</v>
          </cell>
          <cell r="R3366">
            <v>0</v>
          </cell>
          <cell r="T3366">
            <v>0</v>
          </cell>
          <cell r="U3366">
            <v>41640</v>
          </cell>
          <cell r="V3366">
            <v>0</v>
          </cell>
          <cell r="Y3366" t="e">
            <v>#N/A</v>
          </cell>
        </row>
        <row r="3367">
          <cell r="E3367">
            <v>0</v>
          </cell>
          <cell r="F3367" t="str">
            <v>d - Pendiente</v>
          </cell>
          <cell r="I3367" t="str">
            <v/>
          </cell>
          <cell r="J3367">
            <v>0</v>
          </cell>
          <cell r="K3367">
            <v>0</v>
          </cell>
          <cell r="L3367">
            <v>0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>
            <v>0</v>
          </cell>
          <cell r="R3367">
            <v>0</v>
          </cell>
          <cell r="T3367">
            <v>0</v>
          </cell>
          <cell r="U3367">
            <v>41640</v>
          </cell>
          <cell r="V3367">
            <v>0</v>
          </cell>
          <cell r="Y3367" t="e">
            <v>#N/A</v>
          </cell>
        </row>
        <row r="3368">
          <cell r="E3368">
            <v>0</v>
          </cell>
          <cell r="F3368" t="str">
            <v>d - Pendiente</v>
          </cell>
          <cell r="I3368" t="str">
            <v/>
          </cell>
          <cell r="J3368">
            <v>0</v>
          </cell>
          <cell r="K3368">
            <v>0</v>
          </cell>
          <cell r="L3368">
            <v>0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>
            <v>0</v>
          </cell>
          <cell r="R3368">
            <v>0</v>
          </cell>
          <cell r="T3368">
            <v>0</v>
          </cell>
          <cell r="U3368">
            <v>41640</v>
          </cell>
          <cell r="V3368">
            <v>0</v>
          </cell>
          <cell r="Y3368" t="e">
            <v>#N/A</v>
          </cell>
        </row>
        <row r="3369">
          <cell r="E3369">
            <v>0</v>
          </cell>
          <cell r="F3369" t="str">
            <v>d - Pendiente</v>
          </cell>
          <cell r="I3369" t="str">
            <v/>
          </cell>
          <cell r="J3369">
            <v>0</v>
          </cell>
          <cell r="K3369">
            <v>0</v>
          </cell>
          <cell r="L3369">
            <v>0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>
            <v>0</v>
          </cell>
          <cell r="R3369">
            <v>0</v>
          </cell>
          <cell r="T3369">
            <v>0</v>
          </cell>
          <cell r="U3369">
            <v>41640</v>
          </cell>
          <cell r="V3369">
            <v>0</v>
          </cell>
          <cell r="Y3369" t="e">
            <v>#N/A</v>
          </cell>
        </row>
        <row r="3370">
          <cell r="E3370">
            <v>0</v>
          </cell>
          <cell r="F3370" t="str">
            <v>d - Pendiente</v>
          </cell>
          <cell r="I3370" t="str">
            <v/>
          </cell>
          <cell r="J3370">
            <v>0</v>
          </cell>
          <cell r="K3370">
            <v>0</v>
          </cell>
          <cell r="L3370">
            <v>0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>
            <v>0</v>
          </cell>
          <cell r="R3370">
            <v>0</v>
          </cell>
          <cell r="T3370">
            <v>0</v>
          </cell>
          <cell r="U3370">
            <v>41640</v>
          </cell>
          <cell r="V3370">
            <v>0</v>
          </cell>
          <cell r="Y3370" t="e">
            <v>#N/A</v>
          </cell>
        </row>
        <row r="3371">
          <cell r="E3371">
            <v>0</v>
          </cell>
          <cell r="F3371" t="str">
            <v>d - Pendiente</v>
          </cell>
          <cell r="I3371" t="str">
            <v/>
          </cell>
          <cell r="J3371">
            <v>0</v>
          </cell>
          <cell r="K3371">
            <v>0</v>
          </cell>
          <cell r="L3371">
            <v>0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>
            <v>0</v>
          </cell>
          <cell r="R3371">
            <v>0</v>
          </cell>
          <cell r="T3371">
            <v>0</v>
          </cell>
          <cell r="U3371">
            <v>41640</v>
          </cell>
          <cell r="V3371">
            <v>0</v>
          </cell>
          <cell r="Y3371" t="e">
            <v>#N/A</v>
          </cell>
        </row>
        <row r="3372">
          <cell r="E3372">
            <v>0</v>
          </cell>
          <cell r="F3372" t="str">
            <v>d - Pendiente</v>
          </cell>
          <cell r="I3372" t="str">
            <v/>
          </cell>
          <cell r="J3372">
            <v>0</v>
          </cell>
          <cell r="K3372">
            <v>0</v>
          </cell>
          <cell r="L3372">
            <v>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>
            <v>0</v>
          </cell>
          <cell r="R3372">
            <v>0</v>
          </cell>
          <cell r="T3372">
            <v>0</v>
          </cell>
          <cell r="U3372">
            <v>41640</v>
          </cell>
          <cell r="V3372">
            <v>0</v>
          </cell>
          <cell r="Y3372" t="e">
            <v>#N/A</v>
          </cell>
        </row>
        <row r="3373">
          <cell r="E3373">
            <v>0</v>
          </cell>
          <cell r="F3373" t="str">
            <v>d - Pendiente</v>
          </cell>
          <cell r="I3373" t="str">
            <v/>
          </cell>
          <cell r="J3373">
            <v>0</v>
          </cell>
          <cell r="K3373">
            <v>0</v>
          </cell>
          <cell r="L3373">
            <v>0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>
            <v>0</v>
          </cell>
          <cell r="R3373">
            <v>0</v>
          </cell>
          <cell r="T3373">
            <v>0</v>
          </cell>
          <cell r="U3373">
            <v>41640</v>
          </cell>
          <cell r="V3373">
            <v>0</v>
          </cell>
          <cell r="Y3373" t="e">
            <v>#N/A</v>
          </cell>
        </row>
        <row r="3374">
          <cell r="E3374">
            <v>0</v>
          </cell>
          <cell r="F3374" t="str">
            <v>d - Pendiente</v>
          </cell>
          <cell r="I3374" t="str">
            <v/>
          </cell>
          <cell r="J3374">
            <v>0</v>
          </cell>
          <cell r="K3374">
            <v>0</v>
          </cell>
          <cell r="L3374">
            <v>0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>
            <v>0</v>
          </cell>
          <cell r="R3374">
            <v>0</v>
          </cell>
          <cell r="T3374">
            <v>0</v>
          </cell>
          <cell r="U3374">
            <v>41640</v>
          </cell>
          <cell r="V3374">
            <v>0</v>
          </cell>
          <cell r="Y3374" t="e">
            <v>#N/A</v>
          </cell>
        </row>
        <row r="3375">
          <cell r="E3375">
            <v>0</v>
          </cell>
          <cell r="F3375" t="str">
            <v>d - Pendiente</v>
          </cell>
          <cell r="I3375" t="str">
            <v/>
          </cell>
          <cell r="J3375">
            <v>0</v>
          </cell>
          <cell r="K3375">
            <v>0</v>
          </cell>
          <cell r="L3375">
            <v>0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>
            <v>0</v>
          </cell>
          <cell r="R3375">
            <v>0</v>
          </cell>
          <cell r="T3375">
            <v>0</v>
          </cell>
          <cell r="U3375">
            <v>41640</v>
          </cell>
          <cell r="V3375">
            <v>0</v>
          </cell>
          <cell r="Y3375" t="e">
            <v>#N/A</v>
          </cell>
        </row>
        <row r="3376">
          <cell r="E3376">
            <v>0</v>
          </cell>
          <cell r="F3376" t="str">
            <v>d - Pendiente</v>
          </cell>
          <cell r="I3376" t="str">
            <v/>
          </cell>
          <cell r="J3376">
            <v>0</v>
          </cell>
          <cell r="K3376">
            <v>0</v>
          </cell>
          <cell r="L3376">
            <v>0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>
            <v>0</v>
          </cell>
          <cell r="R3376">
            <v>0</v>
          </cell>
          <cell r="T3376">
            <v>0</v>
          </cell>
          <cell r="U3376">
            <v>41640</v>
          </cell>
          <cell r="V3376">
            <v>0</v>
          </cell>
          <cell r="Y3376" t="e">
            <v>#N/A</v>
          </cell>
        </row>
        <row r="3377">
          <cell r="E3377">
            <v>0</v>
          </cell>
          <cell r="F3377" t="str">
            <v>d - Pendiente</v>
          </cell>
          <cell r="I3377" t="str">
            <v/>
          </cell>
          <cell r="J3377">
            <v>0</v>
          </cell>
          <cell r="K3377">
            <v>0</v>
          </cell>
          <cell r="L3377">
            <v>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>
            <v>0</v>
          </cell>
          <cell r="R3377">
            <v>0</v>
          </cell>
          <cell r="T3377">
            <v>0</v>
          </cell>
          <cell r="U3377">
            <v>41640</v>
          </cell>
          <cell r="V3377">
            <v>0</v>
          </cell>
          <cell r="Y3377" t="e">
            <v>#N/A</v>
          </cell>
        </row>
        <row r="3378">
          <cell r="E3378">
            <v>0</v>
          </cell>
          <cell r="F3378" t="str">
            <v>d - Pendiente</v>
          </cell>
          <cell r="I3378" t="str">
            <v/>
          </cell>
          <cell r="J3378">
            <v>0</v>
          </cell>
          <cell r="K3378">
            <v>0</v>
          </cell>
          <cell r="L3378">
            <v>0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>
            <v>0</v>
          </cell>
          <cell r="R3378">
            <v>0</v>
          </cell>
          <cell r="T3378">
            <v>0</v>
          </cell>
          <cell r="U3378">
            <v>41640</v>
          </cell>
          <cell r="V3378">
            <v>0</v>
          </cell>
          <cell r="Y3378" t="e">
            <v>#N/A</v>
          </cell>
        </row>
        <row r="3379">
          <cell r="E3379">
            <v>0</v>
          </cell>
          <cell r="F3379" t="str">
            <v>d - Pendiente</v>
          </cell>
          <cell r="I3379" t="str">
            <v/>
          </cell>
          <cell r="J3379">
            <v>0</v>
          </cell>
          <cell r="K3379">
            <v>0</v>
          </cell>
          <cell r="L3379">
            <v>0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>
            <v>0</v>
          </cell>
          <cell r="R3379">
            <v>0</v>
          </cell>
          <cell r="T3379">
            <v>0</v>
          </cell>
          <cell r="U3379">
            <v>41640</v>
          </cell>
          <cell r="V3379">
            <v>0</v>
          </cell>
          <cell r="Y3379" t="e">
            <v>#N/A</v>
          </cell>
        </row>
        <row r="3380">
          <cell r="E3380">
            <v>0</v>
          </cell>
          <cell r="F3380" t="str">
            <v>d - Pendiente</v>
          </cell>
          <cell r="I3380" t="str">
            <v/>
          </cell>
          <cell r="J3380">
            <v>0</v>
          </cell>
          <cell r="K3380">
            <v>0</v>
          </cell>
          <cell r="L3380">
            <v>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>
            <v>0</v>
          </cell>
          <cell r="R3380">
            <v>0</v>
          </cell>
          <cell r="T3380">
            <v>0</v>
          </cell>
          <cell r="U3380">
            <v>41640</v>
          </cell>
          <cell r="V3380">
            <v>0</v>
          </cell>
          <cell r="Y3380" t="e">
            <v>#N/A</v>
          </cell>
        </row>
        <row r="3381">
          <cell r="E3381">
            <v>0</v>
          </cell>
          <cell r="F3381" t="str">
            <v>d - Pendiente</v>
          </cell>
          <cell r="I3381" t="str">
            <v/>
          </cell>
          <cell r="J3381">
            <v>0</v>
          </cell>
          <cell r="K3381">
            <v>0</v>
          </cell>
          <cell r="L3381">
            <v>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>
            <v>0</v>
          </cell>
          <cell r="R3381">
            <v>0</v>
          </cell>
          <cell r="T3381">
            <v>0</v>
          </cell>
          <cell r="U3381">
            <v>41640</v>
          </cell>
          <cell r="V3381">
            <v>0</v>
          </cell>
          <cell r="Y3381" t="e">
            <v>#N/A</v>
          </cell>
        </row>
        <row r="3382">
          <cell r="E3382">
            <v>0</v>
          </cell>
          <cell r="F3382" t="str">
            <v>d - Pendiente</v>
          </cell>
          <cell r="I3382" t="str">
            <v/>
          </cell>
          <cell r="J3382">
            <v>0</v>
          </cell>
          <cell r="K3382">
            <v>0</v>
          </cell>
          <cell r="L3382">
            <v>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>
            <v>0</v>
          </cell>
          <cell r="R3382">
            <v>0</v>
          </cell>
          <cell r="T3382">
            <v>0</v>
          </cell>
          <cell r="U3382">
            <v>41640</v>
          </cell>
          <cell r="V3382">
            <v>0</v>
          </cell>
          <cell r="Y3382" t="e">
            <v>#N/A</v>
          </cell>
        </row>
        <row r="3383">
          <cell r="E3383">
            <v>0</v>
          </cell>
          <cell r="F3383" t="str">
            <v>d - Pendiente</v>
          </cell>
          <cell r="I3383" t="str">
            <v/>
          </cell>
          <cell r="J3383">
            <v>0</v>
          </cell>
          <cell r="K3383">
            <v>0</v>
          </cell>
          <cell r="L3383">
            <v>0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>
            <v>0</v>
          </cell>
          <cell r="R3383">
            <v>0</v>
          </cell>
          <cell r="T3383">
            <v>0</v>
          </cell>
          <cell r="U3383">
            <v>41640</v>
          </cell>
          <cell r="V3383">
            <v>0</v>
          </cell>
          <cell r="Y3383" t="e">
            <v>#N/A</v>
          </cell>
        </row>
        <row r="3384">
          <cell r="E3384">
            <v>0</v>
          </cell>
          <cell r="F3384" t="str">
            <v>d - Pendiente</v>
          </cell>
          <cell r="I3384" t="str">
            <v/>
          </cell>
          <cell r="J3384">
            <v>0</v>
          </cell>
          <cell r="K3384">
            <v>0</v>
          </cell>
          <cell r="L3384">
            <v>0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>
            <v>0</v>
          </cell>
          <cell r="R3384">
            <v>0</v>
          </cell>
          <cell r="T3384">
            <v>0</v>
          </cell>
          <cell r="U3384">
            <v>41640</v>
          </cell>
          <cell r="V3384">
            <v>0</v>
          </cell>
          <cell r="Y3384" t="e">
            <v>#N/A</v>
          </cell>
        </row>
        <row r="3385">
          <cell r="E3385">
            <v>0</v>
          </cell>
          <cell r="F3385" t="str">
            <v>d - Pendiente</v>
          </cell>
          <cell r="I3385" t="str">
            <v/>
          </cell>
          <cell r="J3385">
            <v>0</v>
          </cell>
          <cell r="K3385">
            <v>0</v>
          </cell>
          <cell r="L3385">
            <v>0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>
            <v>0</v>
          </cell>
          <cell r="R3385">
            <v>0</v>
          </cell>
          <cell r="T3385">
            <v>0</v>
          </cell>
          <cell r="U3385">
            <v>41640</v>
          </cell>
          <cell r="V3385">
            <v>0</v>
          </cell>
          <cell r="Y3385" t="e">
            <v>#N/A</v>
          </cell>
        </row>
        <row r="3386">
          <cell r="E3386">
            <v>0</v>
          </cell>
          <cell r="F3386" t="str">
            <v>d - Pendiente</v>
          </cell>
          <cell r="I3386" t="str">
            <v/>
          </cell>
          <cell r="J3386">
            <v>0</v>
          </cell>
          <cell r="K3386">
            <v>0</v>
          </cell>
          <cell r="L3386">
            <v>0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>
            <v>0</v>
          </cell>
          <cell r="R3386">
            <v>0</v>
          </cell>
          <cell r="T3386">
            <v>0</v>
          </cell>
          <cell r="U3386">
            <v>41640</v>
          </cell>
          <cell r="V3386">
            <v>0</v>
          </cell>
          <cell r="Y3386" t="e">
            <v>#N/A</v>
          </cell>
        </row>
        <row r="3387">
          <cell r="E3387">
            <v>0</v>
          </cell>
          <cell r="F3387" t="str">
            <v>d - Pendiente</v>
          </cell>
          <cell r="I3387" t="str">
            <v/>
          </cell>
          <cell r="J3387">
            <v>0</v>
          </cell>
          <cell r="K3387">
            <v>0</v>
          </cell>
          <cell r="L3387">
            <v>0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>
            <v>0</v>
          </cell>
          <cell r="R3387">
            <v>0</v>
          </cell>
          <cell r="T3387">
            <v>0</v>
          </cell>
          <cell r="U3387">
            <v>41640</v>
          </cell>
          <cell r="V3387">
            <v>0</v>
          </cell>
          <cell r="Y3387" t="e">
            <v>#N/A</v>
          </cell>
        </row>
        <row r="3388">
          <cell r="E3388">
            <v>0</v>
          </cell>
          <cell r="F3388" t="str">
            <v>d - Pendiente</v>
          </cell>
          <cell r="I3388" t="str">
            <v/>
          </cell>
          <cell r="J3388">
            <v>0</v>
          </cell>
          <cell r="K3388">
            <v>0</v>
          </cell>
          <cell r="L3388">
            <v>0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>
            <v>0</v>
          </cell>
          <cell r="R3388">
            <v>0</v>
          </cell>
          <cell r="T3388">
            <v>0</v>
          </cell>
          <cell r="U3388">
            <v>41640</v>
          </cell>
          <cell r="V3388">
            <v>0</v>
          </cell>
          <cell r="Y3388" t="e">
            <v>#N/A</v>
          </cell>
        </row>
        <row r="3389">
          <cell r="E3389">
            <v>0</v>
          </cell>
          <cell r="F3389" t="str">
            <v>d - Pendiente</v>
          </cell>
          <cell r="I3389" t="str">
            <v/>
          </cell>
          <cell r="J3389">
            <v>0</v>
          </cell>
          <cell r="K3389">
            <v>0</v>
          </cell>
          <cell r="L3389">
            <v>0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>
            <v>0</v>
          </cell>
          <cell r="R3389">
            <v>0</v>
          </cell>
          <cell r="T3389">
            <v>0</v>
          </cell>
          <cell r="U3389">
            <v>41640</v>
          </cell>
          <cell r="V3389">
            <v>0</v>
          </cell>
          <cell r="Y3389" t="e">
            <v>#N/A</v>
          </cell>
        </row>
        <row r="3390">
          <cell r="E3390">
            <v>0</v>
          </cell>
          <cell r="F3390" t="str">
            <v>d - Pendiente</v>
          </cell>
          <cell r="I3390" t="str">
            <v/>
          </cell>
          <cell r="J3390">
            <v>0</v>
          </cell>
          <cell r="K3390">
            <v>0</v>
          </cell>
          <cell r="L3390">
            <v>0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>
            <v>0</v>
          </cell>
          <cell r="R3390">
            <v>0</v>
          </cell>
          <cell r="T3390">
            <v>0</v>
          </cell>
          <cell r="U3390">
            <v>41640</v>
          </cell>
          <cell r="V3390">
            <v>0</v>
          </cell>
          <cell r="Y3390" t="e">
            <v>#N/A</v>
          </cell>
        </row>
        <row r="3391">
          <cell r="E3391">
            <v>0</v>
          </cell>
          <cell r="F3391" t="str">
            <v>d - Pendiente</v>
          </cell>
          <cell r="I3391" t="str">
            <v/>
          </cell>
          <cell r="J3391">
            <v>0</v>
          </cell>
          <cell r="K3391">
            <v>0</v>
          </cell>
          <cell r="L3391">
            <v>0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>
            <v>0</v>
          </cell>
          <cell r="R3391">
            <v>0</v>
          </cell>
          <cell r="T3391">
            <v>0</v>
          </cell>
          <cell r="U3391">
            <v>41640</v>
          </cell>
          <cell r="V3391">
            <v>0</v>
          </cell>
          <cell r="Y3391" t="e">
            <v>#N/A</v>
          </cell>
        </row>
        <row r="3392">
          <cell r="E3392">
            <v>0</v>
          </cell>
          <cell r="F3392" t="str">
            <v>d - Pendiente</v>
          </cell>
          <cell r="I3392" t="str">
            <v/>
          </cell>
          <cell r="J3392">
            <v>0</v>
          </cell>
          <cell r="K3392">
            <v>0</v>
          </cell>
          <cell r="L3392">
            <v>0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>
            <v>0</v>
          </cell>
          <cell r="R3392">
            <v>0</v>
          </cell>
          <cell r="T3392">
            <v>0</v>
          </cell>
          <cell r="U3392">
            <v>41640</v>
          </cell>
          <cell r="V3392">
            <v>0</v>
          </cell>
          <cell r="Y3392" t="e">
            <v>#N/A</v>
          </cell>
        </row>
        <row r="3393">
          <cell r="E3393">
            <v>0</v>
          </cell>
          <cell r="F3393" t="str">
            <v>d - Pendiente</v>
          </cell>
          <cell r="I3393" t="str">
            <v/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T3393">
            <v>0</v>
          </cell>
          <cell r="U3393">
            <v>41640</v>
          </cell>
          <cell r="V3393">
            <v>0</v>
          </cell>
          <cell r="Y3393" t="e">
            <v>#N/A</v>
          </cell>
        </row>
        <row r="3394">
          <cell r="E3394">
            <v>0</v>
          </cell>
          <cell r="F3394" t="str">
            <v>d - Pendiente</v>
          </cell>
          <cell r="I3394" t="str">
            <v/>
          </cell>
          <cell r="J3394">
            <v>0</v>
          </cell>
          <cell r="K3394">
            <v>0</v>
          </cell>
          <cell r="L3394">
            <v>0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>
            <v>0</v>
          </cell>
          <cell r="R3394">
            <v>0</v>
          </cell>
          <cell r="T3394">
            <v>0</v>
          </cell>
          <cell r="U3394">
            <v>41640</v>
          </cell>
          <cell r="V3394">
            <v>0</v>
          </cell>
          <cell r="Y3394" t="e">
            <v>#N/A</v>
          </cell>
        </row>
        <row r="3395">
          <cell r="E3395">
            <v>0</v>
          </cell>
          <cell r="F3395" t="str">
            <v>d - Pendiente</v>
          </cell>
          <cell r="I3395" t="str">
            <v/>
          </cell>
          <cell r="J3395">
            <v>0</v>
          </cell>
          <cell r="K3395">
            <v>0</v>
          </cell>
          <cell r="L3395">
            <v>0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>
            <v>0</v>
          </cell>
          <cell r="R3395">
            <v>0</v>
          </cell>
          <cell r="T3395">
            <v>0</v>
          </cell>
          <cell r="U3395">
            <v>41640</v>
          </cell>
          <cell r="V3395">
            <v>0</v>
          </cell>
          <cell r="Y3395" t="e">
            <v>#N/A</v>
          </cell>
        </row>
        <row r="3396">
          <cell r="E3396">
            <v>0</v>
          </cell>
          <cell r="F3396" t="str">
            <v>d - Pendiente</v>
          </cell>
          <cell r="I3396" t="str">
            <v/>
          </cell>
          <cell r="J3396">
            <v>0</v>
          </cell>
          <cell r="K3396">
            <v>0</v>
          </cell>
          <cell r="L3396">
            <v>0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>
            <v>0</v>
          </cell>
          <cell r="R3396">
            <v>0</v>
          </cell>
          <cell r="T3396">
            <v>0</v>
          </cell>
          <cell r="U3396">
            <v>41640</v>
          </cell>
          <cell r="V3396">
            <v>0</v>
          </cell>
          <cell r="Y3396" t="e">
            <v>#N/A</v>
          </cell>
        </row>
        <row r="3397">
          <cell r="E3397">
            <v>0</v>
          </cell>
          <cell r="F3397" t="str">
            <v>d - Pendiente</v>
          </cell>
          <cell r="I3397" t="str">
            <v/>
          </cell>
          <cell r="J3397">
            <v>0</v>
          </cell>
          <cell r="K3397">
            <v>0</v>
          </cell>
          <cell r="L3397">
            <v>0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>
            <v>0</v>
          </cell>
          <cell r="R3397">
            <v>0</v>
          </cell>
          <cell r="T3397">
            <v>0</v>
          </cell>
          <cell r="U3397">
            <v>41640</v>
          </cell>
          <cell r="V3397">
            <v>0</v>
          </cell>
          <cell r="Y3397" t="e">
            <v>#N/A</v>
          </cell>
        </row>
        <row r="3398">
          <cell r="E3398">
            <v>0</v>
          </cell>
          <cell r="F3398" t="str">
            <v>d - Pendiente</v>
          </cell>
          <cell r="I3398" t="str">
            <v/>
          </cell>
          <cell r="J3398">
            <v>0</v>
          </cell>
          <cell r="K3398">
            <v>0</v>
          </cell>
          <cell r="L3398">
            <v>0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>
            <v>0</v>
          </cell>
          <cell r="R3398">
            <v>0</v>
          </cell>
          <cell r="T3398">
            <v>0</v>
          </cell>
          <cell r="U3398">
            <v>41640</v>
          </cell>
          <cell r="V3398">
            <v>0</v>
          </cell>
          <cell r="Y3398" t="e">
            <v>#N/A</v>
          </cell>
        </row>
        <row r="3399">
          <cell r="E3399">
            <v>0</v>
          </cell>
          <cell r="F3399" t="str">
            <v>d - Pendiente</v>
          </cell>
          <cell r="I3399" t="str">
            <v/>
          </cell>
          <cell r="J3399">
            <v>0</v>
          </cell>
          <cell r="K3399">
            <v>0</v>
          </cell>
          <cell r="L3399">
            <v>0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>
            <v>0</v>
          </cell>
          <cell r="R3399">
            <v>0</v>
          </cell>
          <cell r="T3399">
            <v>0</v>
          </cell>
          <cell r="U3399">
            <v>41640</v>
          </cell>
          <cell r="V3399">
            <v>0</v>
          </cell>
          <cell r="Y3399" t="e">
            <v>#N/A</v>
          </cell>
        </row>
        <row r="3400">
          <cell r="E3400">
            <v>0</v>
          </cell>
          <cell r="F3400" t="str">
            <v>d - Pendiente</v>
          </cell>
          <cell r="I3400" t="str">
            <v/>
          </cell>
          <cell r="J3400">
            <v>0</v>
          </cell>
          <cell r="K3400">
            <v>0</v>
          </cell>
          <cell r="L3400">
            <v>0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>
            <v>0</v>
          </cell>
          <cell r="R3400">
            <v>0</v>
          </cell>
          <cell r="T3400">
            <v>0</v>
          </cell>
          <cell r="U3400">
            <v>41640</v>
          </cell>
          <cell r="V3400">
            <v>0</v>
          </cell>
          <cell r="Y3400" t="e">
            <v>#N/A</v>
          </cell>
        </row>
        <row r="3401">
          <cell r="E3401">
            <v>0</v>
          </cell>
          <cell r="F3401" t="str">
            <v>d - Pendiente</v>
          </cell>
          <cell r="I3401" t="str">
            <v/>
          </cell>
          <cell r="J3401">
            <v>0</v>
          </cell>
          <cell r="K3401">
            <v>0</v>
          </cell>
          <cell r="L3401">
            <v>0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>
            <v>0</v>
          </cell>
          <cell r="R3401">
            <v>0</v>
          </cell>
          <cell r="T3401">
            <v>0</v>
          </cell>
          <cell r="U3401">
            <v>41640</v>
          </cell>
          <cell r="V3401">
            <v>0</v>
          </cell>
          <cell r="Y3401" t="e">
            <v>#N/A</v>
          </cell>
        </row>
        <row r="3402">
          <cell r="E3402">
            <v>0</v>
          </cell>
          <cell r="F3402" t="str">
            <v>d - Pendiente</v>
          </cell>
          <cell r="I3402" t="str">
            <v/>
          </cell>
          <cell r="J3402">
            <v>0</v>
          </cell>
          <cell r="K3402">
            <v>0</v>
          </cell>
          <cell r="L3402">
            <v>0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>
            <v>0</v>
          </cell>
          <cell r="R3402">
            <v>0</v>
          </cell>
          <cell r="T3402">
            <v>0</v>
          </cell>
          <cell r="U3402">
            <v>41640</v>
          </cell>
          <cell r="V3402">
            <v>0</v>
          </cell>
          <cell r="Y3402" t="e">
            <v>#N/A</v>
          </cell>
        </row>
        <row r="3403">
          <cell r="E3403">
            <v>0</v>
          </cell>
          <cell r="F3403" t="str">
            <v>d - Pendiente</v>
          </cell>
          <cell r="I3403" t="str">
            <v/>
          </cell>
          <cell r="J3403">
            <v>0</v>
          </cell>
          <cell r="K3403">
            <v>0</v>
          </cell>
          <cell r="L3403">
            <v>0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>
            <v>0</v>
          </cell>
          <cell r="R3403">
            <v>0</v>
          </cell>
          <cell r="T3403">
            <v>0</v>
          </cell>
          <cell r="U3403">
            <v>41640</v>
          </cell>
          <cell r="V3403">
            <v>0</v>
          </cell>
          <cell r="Y3403" t="e">
            <v>#N/A</v>
          </cell>
        </row>
        <row r="3404">
          <cell r="E3404">
            <v>0</v>
          </cell>
          <cell r="F3404" t="str">
            <v>d - Pendiente</v>
          </cell>
          <cell r="I3404" t="str">
            <v/>
          </cell>
          <cell r="J3404">
            <v>0</v>
          </cell>
          <cell r="K3404">
            <v>0</v>
          </cell>
          <cell r="L3404">
            <v>0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>
            <v>0</v>
          </cell>
          <cell r="R3404">
            <v>0</v>
          </cell>
          <cell r="T3404">
            <v>0</v>
          </cell>
          <cell r="U3404">
            <v>41640</v>
          </cell>
          <cell r="V3404">
            <v>0</v>
          </cell>
          <cell r="Y3404" t="e">
            <v>#N/A</v>
          </cell>
        </row>
        <row r="3405">
          <cell r="E3405">
            <v>0</v>
          </cell>
          <cell r="F3405" t="str">
            <v>d - Pendiente</v>
          </cell>
          <cell r="I3405" t="str">
            <v/>
          </cell>
          <cell r="J3405">
            <v>0</v>
          </cell>
          <cell r="K3405">
            <v>0</v>
          </cell>
          <cell r="L3405">
            <v>0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>
            <v>0</v>
          </cell>
          <cell r="R3405">
            <v>0</v>
          </cell>
          <cell r="T3405">
            <v>0</v>
          </cell>
          <cell r="U3405">
            <v>41640</v>
          </cell>
          <cell r="V3405">
            <v>0</v>
          </cell>
          <cell r="Y3405" t="e">
            <v>#N/A</v>
          </cell>
        </row>
        <row r="3406">
          <cell r="E3406">
            <v>0</v>
          </cell>
          <cell r="F3406" t="str">
            <v>d - Pendiente</v>
          </cell>
          <cell r="I3406" t="str">
            <v/>
          </cell>
          <cell r="J3406">
            <v>0</v>
          </cell>
          <cell r="K3406">
            <v>0</v>
          </cell>
          <cell r="L3406">
            <v>0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>
            <v>0</v>
          </cell>
          <cell r="R3406">
            <v>0</v>
          </cell>
          <cell r="T3406">
            <v>0</v>
          </cell>
          <cell r="U3406">
            <v>41640</v>
          </cell>
          <cell r="V3406">
            <v>0</v>
          </cell>
          <cell r="Y3406" t="e">
            <v>#N/A</v>
          </cell>
        </row>
        <row r="3407">
          <cell r="E3407">
            <v>0</v>
          </cell>
          <cell r="F3407" t="str">
            <v>d - Pendiente</v>
          </cell>
          <cell r="I3407" t="str">
            <v/>
          </cell>
          <cell r="J3407">
            <v>0</v>
          </cell>
          <cell r="K3407">
            <v>0</v>
          </cell>
          <cell r="L3407">
            <v>0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>
            <v>0</v>
          </cell>
          <cell r="R3407">
            <v>0</v>
          </cell>
          <cell r="T3407">
            <v>0</v>
          </cell>
          <cell r="U3407">
            <v>41640</v>
          </cell>
          <cell r="V3407">
            <v>0</v>
          </cell>
          <cell r="Y3407" t="e">
            <v>#N/A</v>
          </cell>
        </row>
        <row r="3408">
          <cell r="E3408">
            <v>0</v>
          </cell>
          <cell r="F3408" t="str">
            <v>d - Pendiente</v>
          </cell>
          <cell r="I3408" t="str">
            <v/>
          </cell>
          <cell r="J3408">
            <v>0</v>
          </cell>
          <cell r="K3408">
            <v>0</v>
          </cell>
          <cell r="L3408">
            <v>0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>
            <v>0</v>
          </cell>
          <cell r="R3408">
            <v>0</v>
          </cell>
          <cell r="T3408">
            <v>0</v>
          </cell>
          <cell r="U3408">
            <v>41640</v>
          </cell>
          <cell r="V3408">
            <v>0</v>
          </cell>
          <cell r="Y3408" t="e">
            <v>#N/A</v>
          </cell>
        </row>
        <row r="3409">
          <cell r="E3409">
            <v>0</v>
          </cell>
          <cell r="F3409" t="str">
            <v>d - Pendiente</v>
          </cell>
          <cell r="I3409" t="str">
            <v/>
          </cell>
          <cell r="J3409">
            <v>0</v>
          </cell>
          <cell r="K3409">
            <v>0</v>
          </cell>
          <cell r="L3409">
            <v>0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>
            <v>0</v>
          </cell>
          <cell r="R3409">
            <v>0</v>
          </cell>
          <cell r="T3409">
            <v>0</v>
          </cell>
          <cell r="U3409">
            <v>41640</v>
          </cell>
          <cell r="V3409">
            <v>0</v>
          </cell>
          <cell r="Y3409" t="e">
            <v>#N/A</v>
          </cell>
        </row>
        <row r="3410">
          <cell r="E3410">
            <v>0</v>
          </cell>
          <cell r="F3410" t="str">
            <v>d - Pendiente</v>
          </cell>
          <cell r="I3410" t="str">
            <v/>
          </cell>
          <cell r="J3410">
            <v>0</v>
          </cell>
          <cell r="K3410">
            <v>0</v>
          </cell>
          <cell r="L3410">
            <v>0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>
            <v>0</v>
          </cell>
          <cell r="R3410">
            <v>0</v>
          </cell>
          <cell r="T3410">
            <v>0</v>
          </cell>
          <cell r="U3410">
            <v>41640</v>
          </cell>
          <cell r="V3410">
            <v>0</v>
          </cell>
          <cell r="Y3410" t="e">
            <v>#N/A</v>
          </cell>
        </row>
        <row r="3411">
          <cell r="E3411">
            <v>0</v>
          </cell>
          <cell r="F3411" t="str">
            <v>d - Pendiente</v>
          </cell>
          <cell r="I3411" t="str">
            <v/>
          </cell>
          <cell r="J3411">
            <v>0</v>
          </cell>
          <cell r="K3411">
            <v>0</v>
          </cell>
          <cell r="L3411">
            <v>0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>
            <v>0</v>
          </cell>
          <cell r="R3411">
            <v>0</v>
          </cell>
          <cell r="T3411">
            <v>0</v>
          </cell>
          <cell r="U3411">
            <v>41640</v>
          </cell>
          <cell r="V3411">
            <v>0</v>
          </cell>
          <cell r="Y3411" t="e">
            <v>#N/A</v>
          </cell>
        </row>
        <row r="3412">
          <cell r="E3412">
            <v>0</v>
          </cell>
          <cell r="F3412" t="str">
            <v>d - Pendiente</v>
          </cell>
          <cell r="I3412" t="str">
            <v/>
          </cell>
          <cell r="J3412">
            <v>0</v>
          </cell>
          <cell r="K3412">
            <v>0</v>
          </cell>
          <cell r="L3412">
            <v>0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>
            <v>0</v>
          </cell>
          <cell r="R3412">
            <v>0</v>
          </cell>
          <cell r="T3412">
            <v>0</v>
          </cell>
          <cell r="U3412">
            <v>41640</v>
          </cell>
          <cell r="V3412">
            <v>0</v>
          </cell>
          <cell r="Y3412" t="e">
            <v>#N/A</v>
          </cell>
        </row>
        <row r="3413">
          <cell r="E3413">
            <v>0</v>
          </cell>
          <cell r="F3413" t="str">
            <v>d - Pendiente</v>
          </cell>
          <cell r="I3413" t="str">
            <v/>
          </cell>
          <cell r="J3413">
            <v>0</v>
          </cell>
          <cell r="K3413">
            <v>0</v>
          </cell>
          <cell r="L3413">
            <v>0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>
            <v>0</v>
          </cell>
          <cell r="R3413">
            <v>0</v>
          </cell>
          <cell r="T3413">
            <v>0</v>
          </cell>
          <cell r="U3413">
            <v>41640</v>
          </cell>
          <cell r="V3413">
            <v>0</v>
          </cell>
          <cell r="Y3413" t="e">
            <v>#N/A</v>
          </cell>
        </row>
        <row r="3414">
          <cell r="E3414">
            <v>0</v>
          </cell>
          <cell r="F3414" t="str">
            <v>d - Pendiente</v>
          </cell>
          <cell r="I3414" t="str">
            <v/>
          </cell>
          <cell r="J3414">
            <v>0</v>
          </cell>
          <cell r="K3414">
            <v>0</v>
          </cell>
          <cell r="L3414">
            <v>0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>
            <v>0</v>
          </cell>
          <cell r="R3414">
            <v>0</v>
          </cell>
          <cell r="T3414">
            <v>0</v>
          </cell>
          <cell r="U3414">
            <v>41640</v>
          </cell>
          <cell r="V3414">
            <v>0</v>
          </cell>
          <cell r="Y3414" t="e">
            <v>#N/A</v>
          </cell>
        </row>
        <row r="3415">
          <cell r="E3415">
            <v>0</v>
          </cell>
          <cell r="F3415" t="str">
            <v>d - Pendiente</v>
          </cell>
          <cell r="I3415" t="str">
            <v/>
          </cell>
          <cell r="J3415">
            <v>0</v>
          </cell>
          <cell r="K3415">
            <v>0</v>
          </cell>
          <cell r="L3415">
            <v>0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>
            <v>0</v>
          </cell>
          <cell r="R3415">
            <v>0</v>
          </cell>
          <cell r="T3415">
            <v>0</v>
          </cell>
          <cell r="U3415">
            <v>41640</v>
          </cell>
          <cell r="V3415">
            <v>0</v>
          </cell>
          <cell r="Y3415" t="e">
            <v>#N/A</v>
          </cell>
        </row>
        <row r="3416">
          <cell r="E3416">
            <v>0</v>
          </cell>
          <cell r="F3416" t="str">
            <v>d - Pendiente</v>
          </cell>
          <cell r="I3416" t="str">
            <v/>
          </cell>
          <cell r="J3416">
            <v>0</v>
          </cell>
          <cell r="K3416">
            <v>0</v>
          </cell>
          <cell r="L3416">
            <v>0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>
            <v>0</v>
          </cell>
          <cell r="R3416">
            <v>0</v>
          </cell>
          <cell r="T3416">
            <v>0</v>
          </cell>
          <cell r="U3416">
            <v>41640</v>
          </cell>
          <cell r="V3416">
            <v>0</v>
          </cell>
          <cell r="Y3416" t="e">
            <v>#N/A</v>
          </cell>
        </row>
        <row r="3417">
          <cell r="E3417">
            <v>0</v>
          </cell>
          <cell r="F3417" t="str">
            <v>d - Pendiente</v>
          </cell>
          <cell r="I3417" t="str">
            <v/>
          </cell>
          <cell r="J3417">
            <v>0</v>
          </cell>
          <cell r="K3417">
            <v>0</v>
          </cell>
          <cell r="L3417">
            <v>0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>
            <v>0</v>
          </cell>
          <cell r="R3417">
            <v>0</v>
          </cell>
          <cell r="T3417">
            <v>0</v>
          </cell>
          <cell r="U3417">
            <v>41640</v>
          </cell>
          <cell r="V3417">
            <v>0</v>
          </cell>
          <cell r="Y3417" t="e">
            <v>#N/A</v>
          </cell>
        </row>
        <row r="3418">
          <cell r="E3418">
            <v>0</v>
          </cell>
          <cell r="F3418" t="str">
            <v>d - Pendiente</v>
          </cell>
          <cell r="I3418" t="str">
            <v/>
          </cell>
          <cell r="J3418">
            <v>0</v>
          </cell>
          <cell r="K3418">
            <v>0</v>
          </cell>
          <cell r="L3418">
            <v>0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>
            <v>0</v>
          </cell>
          <cell r="R3418">
            <v>0</v>
          </cell>
          <cell r="T3418">
            <v>0</v>
          </cell>
          <cell r="U3418">
            <v>41640</v>
          </cell>
          <cell r="V3418">
            <v>0</v>
          </cell>
          <cell r="Y3418" t="e">
            <v>#N/A</v>
          </cell>
        </row>
        <row r="3419">
          <cell r="E3419">
            <v>0</v>
          </cell>
          <cell r="F3419" t="str">
            <v>d - Pendiente</v>
          </cell>
          <cell r="I3419" t="str">
            <v/>
          </cell>
          <cell r="J3419">
            <v>0</v>
          </cell>
          <cell r="K3419">
            <v>0</v>
          </cell>
          <cell r="L3419">
            <v>0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>
            <v>0</v>
          </cell>
          <cell r="R3419">
            <v>0</v>
          </cell>
          <cell r="T3419">
            <v>0</v>
          </cell>
          <cell r="U3419">
            <v>41640</v>
          </cell>
          <cell r="V3419">
            <v>0</v>
          </cell>
          <cell r="Y3419" t="e">
            <v>#N/A</v>
          </cell>
        </row>
        <row r="3420">
          <cell r="E3420">
            <v>0</v>
          </cell>
          <cell r="F3420" t="str">
            <v>d - Pendiente</v>
          </cell>
          <cell r="I3420" t="str">
            <v/>
          </cell>
          <cell r="J3420">
            <v>0</v>
          </cell>
          <cell r="K3420">
            <v>0</v>
          </cell>
          <cell r="L3420">
            <v>0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>
            <v>0</v>
          </cell>
          <cell r="R3420">
            <v>0</v>
          </cell>
          <cell r="T3420">
            <v>0</v>
          </cell>
          <cell r="U3420">
            <v>41640</v>
          </cell>
          <cell r="V3420">
            <v>0</v>
          </cell>
          <cell r="Y3420" t="e">
            <v>#N/A</v>
          </cell>
        </row>
        <row r="3421">
          <cell r="E3421">
            <v>0</v>
          </cell>
          <cell r="F3421" t="str">
            <v>d - Pendiente</v>
          </cell>
          <cell r="I3421" t="str">
            <v/>
          </cell>
          <cell r="J3421">
            <v>0</v>
          </cell>
          <cell r="K3421">
            <v>0</v>
          </cell>
          <cell r="L3421">
            <v>0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>
            <v>0</v>
          </cell>
          <cell r="R3421">
            <v>0</v>
          </cell>
          <cell r="T3421">
            <v>0</v>
          </cell>
          <cell r="U3421">
            <v>41640</v>
          </cell>
          <cell r="V3421">
            <v>0</v>
          </cell>
          <cell r="Y3421" t="e">
            <v>#N/A</v>
          </cell>
        </row>
        <row r="3422">
          <cell r="E3422">
            <v>0</v>
          </cell>
          <cell r="F3422" t="str">
            <v>d - Pendiente</v>
          </cell>
          <cell r="I3422" t="str">
            <v/>
          </cell>
          <cell r="J3422">
            <v>0</v>
          </cell>
          <cell r="K3422">
            <v>0</v>
          </cell>
          <cell r="L3422">
            <v>0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>
            <v>0</v>
          </cell>
          <cell r="R3422">
            <v>0</v>
          </cell>
          <cell r="T3422">
            <v>0</v>
          </cell>
          <cell r="U3422">
            <v>41640</v>
          </cell>
          <cell r="V3422">
            <v>0</v>
          </cell>
          <cell r="Y3422" t="e">
            <v>#N/A</v>
          </cell>
        </row>
        <row r="3423">
          <cell r="E3423">
            <v>0</v>
          </cell>
          <cell r="F3423" t="str">
            <v>d - Pendiente</v>
          </cell>
          <cell r="I3423" t="str">
            <v/>
          </cell>
          <cell r="J3423">
            <v>0</v>
          </cell>
          <cell r="K3423">
            <v>0</v>
          </cell>
          <cell r="L3423">
            <v>0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>
            <v>0</v>
          </cell>
          <cell r="R3423">
            <v>0</v>
          </cell>
          <cell r="T3423">
            <v>0</v>
          </cell>
          <cell r="U3423">
            <v>41640</v>
          </cell>
          <cell r="V3423">
            <v>0</v>
          </cell>
          <cell r="Y3423" t="e">
            <v>#N/A</v>
          </cell>
        </row>
        <row r="3424">
          <cell r="E3424">
            <v>0</v>
          </cell>
          <cell r="F3424" t="str">
            <v>d - Pendiente</v>
          </cell>
          <cell r="I3424" t="str">
            <v/>
          </cell>
          <cell r="J3424">
            <v>0</v>
          </cell>
          <cell r="K3424">
            <v>0</v>
          </cell>
          <cell r="L3424">
            <v>0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>
            <v>0</v>
          </cell>
          <cell r="R3424">
            <v>0</v>
          </cell>
          <cell r="T3424">
            <v>0</v>
          </cell>
          <cell r="U3424">
            <v>41640</v>
          </cell>
          <cell r="V3424">
            <v>0</v>
          </cell>
          <cell r="Y3424" t="e">
            <v>#N/A</v>
          </cell>
        </row>
        <row r="3425">
          <cell r="E3425">
            <v>0</v>
          </cell>
          <cell r="F3425" t="str">
            <v>d - Pendiente</v>
          </cell>
          <cell r="I3425" t="str">
            <v/>
          </cell>
          <cell r="J3425">
            <v>0</v>
          </cell>
          <cell r="K3425">
            <v>0</v>
          </cell>
          <cell r="L3425">
            <v>0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>
            <v>0</v>
          </cell>
          <cell r="R3425">
            <v>0</v>
          </cell>
          <cell r="T3425">
            <v>0</v>
          </cell>
          <cell r="U3425">
            <v>41640</v>
          </cell>
          <cell r="V3425">
            <v>0</v>
          </cell>
          <cell r="Y3425" t="e">
            <v>#N/A</v>
          </cell>
        </row>
        <row r="3426">
          <cell r="E3426">
            <v>0</v>
          </cell>
          <cell r="F3426" t="str">
            <v>d - Pendiente</v>
          </cell>
          <cell r="I3426" t="str">
            <v/>
          </cell>
          <cell r="J3426">
            <v>0</v>
          </cell>
          <cell r="K3426">
            <v>0</v>
          </cell>
          <cell r="L3426">
            <v>0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>
            <v>0</v>
          </cell>
          <cell r="R3426">
            <v>0</v>
          </cell>
          <cell r="T3426">
            <v>0</v>
          </cell>
          <cell r="U3426">
            <v>41640</v>
          </cell>
          <cell r="V3426">
            <v>0</v>
          </cell>
          <cell r="Y3426" t="e">
            <v>#N/A</v>
          </cell>
        </row>
        <row r="3427">
          <cell r="E3427">
            <v>0</v>
          </cell>
          <cell r="F3427" t="str">
            <v>d - Pendiente</v>
          </cell>
          <cell r="I3427" t="str">
            <v/>
          </cell>
          <cell r="J3427">
            <v>0</v>
          </cell>
          <cell r="K3427">
            <v>0</v>
          </cell>
          <cell r="L3427">
            <v>0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>
            <v>0</v>
          </cell>
          <cell r="R3427">
            <v>0</v>
          </cell>
          <cell r="T3427">
            <v>0</v>
          </cell>
          <cell r="U3427">
            <v>41640</v>
          </cell>
          <cell r="V3427">
            <v>0</v>
          </cell>
          <cell r="Y3427" t="e">
            <v>#N/A</v>
          </cell>
        </row>
        <row r="3428">
          <cell r="E3428">
            <v>0</v>
          </cell>
          <cell r="F3428" t="str">
            <v>d - Pendiente</v>
          </cell>
          <cell r="I3428" t="str">
            <v/>
          </cell>
          <cell r="J3428">
            <v>0</v>
          </cell>
          <cell r="K3428">
            <v>0</v>
          </cell>
          <cell r="L3428">
            <v>0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>
            <v>0</v>
          </cell>
          <cell r="R3428">
            <v>0</v>
          </cell>
          <cell r="T3428">
            <v>0</v>
          </cell>
          <cell r="U3428">
            <v>41640</v>
          </cell>
          <cell r="V3428">
            <v>0</v>
          </cell>
          <cell r="Y3428" t="e">
            <v>#N/A</v>
          </cell>
        </row>
        <row r="3429">
          <cell r="E3429">
            <v>0</v>
          </cell>
          <cell r="F3429" t="str">
            <v>d - Pendiente</v>
          </cell>
          <cell r="I3429" t="str">
            <v/>
          </cell>
          <cell r="J3429">
            <v>0</v>
          </cell>
          <cell r="K3429">
            <v>0</v>
          </cell>
          <cell r="L3429">
            <v>0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>
            <v>0</v>
          </cell>
          <cell r="R3429">
            <v>0</v>
          </cell>
          <cell r="T3429">
            <v>0</v>
          </cell>
          <cell r="U3429">
            <v>41640</v>
          </cell>
          <cell r="V3429">
            <v>0</v>
          </cell>
          <cell r="Y3429" t="e">
            <v>#N/A</v>
          </cell>
        </row>
        <row r="3430">
          <cell r="E3430">
            <v>0</v>
          </cell>
          <cell r="F3430" t="str">
            <v>d - Pendiente</v>
          </cell>
          <cell r="I3430" t="str">
            <v/>
          </cell>
          <cell r="J3430">
            <v>0</v>
          </cell>
          <cell r="K3430">
            <v>0</v>
          </cell>
          <cell r="L3430">
            <v>0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>
            <v>0</v>
          </cell>
          <cell r="R3430">
            <v>0</v>
          </cell>
          <cell r="T3430">
            <v>0</v>
          </cell>
          <cell r="U3430">
            <v>41640</v>
          </cell>
          <cell r="V3430">
            <v>0</v>
          </cell>
          <cell r="Y3430" t="e">
            <v>#N/A</v>
          </cell>
        </row>
        <row r="3431">
          <cell r="E3431">
            <v>0</v>
          </cell>
          <cell r="F3431" t="str">
            <v>d - Pendiente</v>
          </cell>
          <cell r="I3431" t="str">
            <v/>
          </cell>
          <cell r="J3431">
            <v>0</v>
          </cell>
          <cell r="K3431">
            <v>0</v>
          </cell>
          <cell r="L3431">
            <v>0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>
            <v>0</v>
          </cell>
          <cell r="R3431">
            <v>0</v>
          </cell>
          <cell r="T3431">
            <v>0</v>
          </cell>
          <cell r="U3431">
            <v>41640</v>
          </cell>
          <cell r="V3431">
            <v>0</v>
          </cell>
          <cell r="Y3431" t="e">
            <v>#N/A</v>
          </cell>
        </row>
        <row r="3432">
          <cell r="E3432">
            <v>0</v>
          </cell>
          <cell r="F3432" t="str">
            <v>d - Pendiente</v>
          </cell>
          <cell r="I3432" t="str">
            <v/>
          </cell>
          <cell r="J3432">
            <v>0</v>
          </cell>
          <cell r="K3432">
            <v>0</v>
          </cell>
          <cell r="L3432">
            <v>0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>
            <v>0</v>
          </cell>
          <cell r="R3432">
            <v>0</v>
          </cell>
          <cell r="T3432">
            <v>0</v>
          </cell>
          <cell r="U3432">
            <v>41640</v>
          </cell>
          <cell r="V3432">
            <v>0</v>
          </cell>
          <cell r="Y3432" t="e">
            <v>#N/A</v>
          </cell>
        </row>
        <row r="3433">
          <cell r="E3433">
            <v>0</v>
          </cell>
          <cell r="F3433" t="str">
            <v>d - Pendiente</v>
          </cell>
          <cell r="I3433" t="str">
            <v/>
          </cell>
          <cell r="J3433">
            <v>0</v>
          </cell>
          <cell r="K3433">
            <v>0</v>
          </cell>
          <cell r="L3433">
            <v>0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>
            <v>0</v>
          </cell>
          <cell r="R3433">
            <v>0</v>
          </cell>
          <cell r="T3433">
            <v>0</v>
          </cell>
          <cell r="U3433">
            <v>41640</v>
          </cell>
          <cell r="V3433">
            <v>0</v>
          </cell>
          <cell r="Y3433" t="e">
            <v>#N/A</v>
          </cell>
        </row>
        <row r="3434">
          <cell r="E3434">
            <v>0</v>
          </cell>
          <cell r="F3434" t="str">
            <v>d - Pendiente</v>
          </cell>
          <cell r="I3434" t="str">
            <v/>
          </cell>
          <cell r="J3434">
            <v>0</v>
          </cell>
          <cell r="K3434">
            <v>0</v>
          </cell>
          <cell r="L3434">
            <v>0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>
            <v>0</v>
          </cell>
          <cell r="R3434">
            <v>0</v>
          </cell>
          <cell r="T3434">
            <v>0</v>
          </cell>
          <cell r="U3434">
            <v>41640</v>
          </cell>
          <cell r="V3434">
            <v>0</v>
          </cell>
          <cell r="Y3434" t="e">
            <v>#N/A</v>
          </cell>
        </row>
        <row r="3435">
          <cell r="E3435">
            <v>0</v>
          </cell>
          <cell r="F3435" t="str">
            <v>d - Pendiente</v>
          </cell>
          <cell r="I3435" t="str">
            <v/>
          </cell>
          <cell r="J3435">
            <v>0</v>
          </cell>
          <cell r="K3435">
            <v>0</v>
          </cell>
          <cell r="L3435">
            <v>0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>
            <v>0</v>
          </cell>
          <cell r="R3435">
            <v>0</v>
          </cell>
          <cell r="T3435">
            <v>0</v>
          </cell>
          <cell r="U3435">
            <v>41640</v>
          </cell>
          <cell r="V3435">
            <v>0</v>
          </cell>
          <cell r="Y3435" t="e">
            <v>#N/A</v>
          </cell>
        </row>
        <row r="3436">
          <cell r="E3436">
            <v>0</v>
          </cell>
          <cell r="F3436" t="str">
            <v>d - Pendiente</v>
          </cell>
          <cell r="I3436" t="str">
            <v/>
          </cell>
          <cell r="J3436">
            <v>0</v>
          </cell>
          <cell r="K3436">
            <v>0</v>
          </cell>
          <cell r="L3436">
            <v>0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>
            <v>0</v>
          </cell>
          <cell r="R3436">
            <v>0</v>
          </cell>
          <cell r="T3436">
            <v>0</v>
          </cell>
          <cell r="U3436">
            <v>41640</v>
          </cell>
          <cell r="V3436">
            <v>0</v>
          </cell>
          <cell r="Y3436" t="e">
            <v>#N/A</v>
          </cell>
        </row>
        <row r="3437">
          <cell r="E3437">
            <v>0</v>
          </cell>
          <cell r="F3437" t="str">
            <v>d - Pendiente</v>
          </cell>
          <cell r="I3437" t="str">
            <v/>
          </cell>
          <cell r="J3437">
            <v>0</v>
          </cell>
          <cell r="K3437">
            <v>0</v>
          </cell>
          <cell r="L3437">
            <v>0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>
            <v>0</v>
          </cell>
          <cell r="R3437">
            <v>0</v>
          </cell>
          <cell r="T3437">
            <v>0</v>
          </cell>
          <cell r="U3437">
            <v>41640</v>
          </cell>
          <cell r="V3437">
            <v>0</v>
          </cell>
          <cell r="Y3437" t="e">
            <v>#N/A</v>
          </cell>
        </row>
        <row r="3438">
          <cell r="E3438">
            <v>0</v>
          </cell>
          <cell r="F3438" t="str">
            <v>d - Pendiente</v>
          </cell>
          <cell r="I3438" t="str">
            <v/>
          </cell>
          <cell r="J3438">
            <v>0</v>
          </cell>
          <cell r="K3438">
            <v>0</v>
          </cell>
          <cell r="L3438">
            <v>0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>
            <v>0</v>
          </cell>
          <cell r="R3438">
            <v>0</v>
          </cell>
          <cell r="T3438">
            <v>0</v>
          </cell>
          <cell r="U3438">
            <v>41640</v>
          </cell>
          <cell r="V3438">
            <v>0</v>
          </cell>
          <cell r="Y3438" t="e">
            <v>#N/A</v>
          </cell>
        </row>
        <row r="3439">
          <cell r="E3439">
            <v>0</v>
          </cell>
          <cell r="F3439" t="str">
            <v>d - Pendiente</v>
          </cell>
          <cell r="I3439" t="str">
            <v/>
          </cell>
          <cell r="J3439">
            <v>0</v>
          </cell>
          <cell r="K3439">
            <v>0</v>
          </cell>
          <cell r="L3439">
            <v>0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>
            <v>0</v>
          </cell>
          <cell r="R3439">
            <v>0</v>
          </cell>
          <cell r="T3439">
            <v>0</v>
          </cell>
          <cell r="U3439">
            <v>41640</v>
          </cell>
          <cell r="V3439">
            <v>0</v>
          </cell>
          <cell r="Y3439" t="e">
            <v>#N/A</v>
          </cell>
        </row>
        <row r="3440">
          <cell r="E3440">
            <v>0</v>
          </cell>
          <cell r="F3440" t="str">
            <v>d - Pendiente</v>
          </cell>
          <cell r="I3440" t="str">
            <v/>
          </cell>
          <cell r="J3440">
            <v>0</v>
          </cell>
          <cell r="K3440">
            <v>0</v>
          </cell>
          <cell r="L3440">
            <v>0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>
            <v>0</v>
          </cell>
          <cell r="R3440">
            <v>0</v>
          </cell>
          <cell r="T3440">
            <v>0</v>
          </cell>
          <cell r="U3440">
            <v>41640</v>
          </cell>
          <cell r="V3440">
            <v>0</v>
          </cell>
          <cell r="Y3440" t="e">
            <v>#N/A</v>
          </cell>
        </row>
        <row r="3441">
          <cell r="E3441">
            <v>0</v>
          </cell>
          <cell r="F3441" t="str">
            <v>d - Pendiente</v>
          </cell>
          <cell r="I3441" t="str">
            <v/>
          </cell>
          <cell r="J3441">
            <v>0</v>
          </cell>
          <cell r="K3441">
            <v>0</v>
          </cell>
          <cell r="L3441">
            <v>0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>
            <v>0</v>
          </cell>
          <cell r="R3441">
            <v>0</v>
          </cell>
          <cell r="T3441">
            <v>0</v>
          </cell>
          <cell r="U3441">
            <v>41640</v>
          </cell>
          <cell r="V3441">
            <v>0</v>
          </cell>
          <cell r="Y3441" t="e">
            <v>#N/A</v>
          </cell>
        </row>
        <row r="3442">
          <cell r="E3442">
            <v>0</v>
          </cell>
          <cell r="F3442" t="str">
            <v>d - Pendiente</v>
          </cell>
          <cell r="I3442" t="str">
            <v/>
          </cell>
          <cell r="J3442">
            <v>0</v>
          </cell>
          <cell r="K3442">
            <v>0</v>
          </cell>
          <cell r="L3442">
            <v>0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>
            <v>0</v>
          </cell>
          <cell r="R3442">
            <v>0</v>
          </cell>
          <cell r="T3442">
            <v>0</v>
          </cell>
          <cell r="U3442">
            <v>41640</v>
          </cell>
          <cell r="V3442">
            <v>0</v>
          </cell>
          <cell r="Y3442" t="e">
            <v>#N/A</v>
          </cell>
        </row>
        <row r="3443">
          <cell r="E3443">
            <v>0</v>
          </cell>
          <cell r="F3443" t="str">
            <v>d - Pendiente</v>
          </cell>
          <cell r="I3443" t="str">
            <v/>
          </cell>
          <cell r="J3443">
            <v>0</v>
          </cell>
          <cell r="K3443">
            <v>0</v>
          </cell>
          <cell r="L3443">
            <v>0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>
            <v>0</v>
          </cell>
          <cell r="R3443">
            <v>0</v>
          </cell>
          <cell r="T3443">
            <v>0</v>
          </cell>
          <cell r="U3443">
            <v>41640</v>
          </cell>
          <cell r="V3443">
            <v>0</v>
          </cell>
          <cell r="Y3443" t="e">
            <v>#N/A</v>
          </cell>
        </row>
        <row r="3444">
          <cell r="E3444">
            <v>0</v>
          </cell>
          <cell r="F3444" t="str">
            <v>d - Pendiente</v>
          </cell>
          <cell r="I3444" t="str">
            <v/>
          </cell>
          <cell r="J3444">
            <v>0</v>
          </cell>
          <cell r="K3444">
            <v>0</v>
          </cell>
          <cell r="L3444">
            <v>0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>
            <v>0</v>
          </cell>
          <cell r="R3444">
            <v>0</v>
          </cell>
          <cell r="T3444">
            <v>0</v>
          </cell>
          <cell r="U3444">
            <v>41640</v>
          </cell>
          <cell r="V3444">
            <v>0</v>
          </cell>
          <cell r="Y3444" t="e">
            <v>#N/A</v>
          </cell>
        </row>
        <row r="3445">
          <cell r="E3445">
            <v>0</v>
          </cell>
          <cell r="F3445" t="str">
            <v>d - Pendiente</v>
          </cell>
          <cell r="I3445" t="str">
            <v/>
          </cell>
          <cell r="J3445">
            <v>0</v>
          </cell>
          <cell r="K3445">
            <v>0</v>
          </cell>
          <cell r="L3445">
            <v>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>
            <v>0</v>
          </cell>
          <cell r="R3445">
            <v>0</v>
          </cell>
          <cell r="T3445">
            <v>0</v>
          </cell>
          <cell r="U3445">
            <v>41640</v>
          </cell>
          <cell r="V3445">
            <v>0</v>
          </cell>
          <cell r="Y3445" t="e">
            <v>#N/A</v>
          </cell>
        </row>
        <row r="3446">
          <cell r="E3446">
            <v>0</v>
          </cell>
          <cell r="F3446" t="str">
            <v>d - Pendiente</v>
          </cell>
          <cell r="I3446" t="str">
            <v/>
          </cell>
          <cell r="J3446">
            <v>0</v>
          </cell>
          <cell r="K3446">
            <v>0</v>
          </cell>
          <cell r="L3446">
            <v>0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>
            <v>0</v>
          </cell>
          <cell r="R3446">
            <v>0</v>
          </cell>
          <cell r="T3446">
            <v>0</v>
          </cell>
          <cell r="U3446">
            <v>41640</v>
          </cell>
          <cell r="V3446">
            <v>0</v>
          </cell>
          <cell r="Y3446" t="e">
            <v>#N/A</v>
          </cell>
        </row>
        <row r="3447">
          <cell r="E3447">
            <v>0</v>
          </cell>
          <cell r="F3447" t="str">
            <v>d - Pendiente</v>
          </cell>
          <cell r="I3447" t="str">
            <v/>
          </cell>
          <cell r="J3447">
            <v>0</v>
          </cell>
          <cell r="K3447">
            <v>0</v>
          </cell>
          <cell r="L3447">
            <v>0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>
            <v>0</v>
          </cell>
          <cell r="R3447">
            <v>0</v>
          </cell>
          <cell r="T3447">
            <v>0</v>
          </cell>
          <cell r="U3447">
            <v>41640</v>
          </cell>
          <cell r="V3447">
            <v>0</v>
          </cell>
          <cell r="Y3447" t="e">
            <v>#N/A</v>
          </cell>
        </row>
        <row r="3448">
          <cell r="E3448">
            <v>0</v>
          </cell>
          <cell r="F3448" t="str">
            <v>d - Pendiente</v>
          </cell>
          <cell r="I3448" t="str">
            <v/>
          </cell>
          <cell r="J3448">
            <v>0</v>
          </cell>
          <cell r="K3448">
            <v>0</v>
          </cell>
          <cell r="L3448">
            <v>0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>
            <v>0</v>
          </cell>
          <cell r="R3448">
            <v>0</v>
          </cell>
          <cell r="T3448">
            <v>0</v>
          </cell>
          <cell r="U3448">
            <v>41640</v>
          </cell>
          <cell r="V3448">
            <v>0</v>
          </cell>
          <cell r="Y3448" t="e">
            <v>#N/A</v>
          </cell>
        </row>
        <row r="3449">
          <cell r="E3449">
            <v>0</v>
          </cell>
          <cell r="F3449" t="str">
            <v>d - Pendiente</v>
          </cell>
          <cell r="I3449" t="str">
            <v/>
          </cell>
          <cell r="J3449">
            <v>0</v>
          </cell>
          <cell r="K3449">
            <v>0</v>
          </cell>
          <cell r="L3449">
            <v>0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>
            <v>0</v>
          </cell>
          <cell r="R3449">
            <v>0</v>
          </cell>
          <cell r="T3449">
            <v>0</v>
          </cell>
          <cell r="U3449">
            <v>41640</v>
          </cell>
          <cell r="V3449">
            <v>0</v>
          </cell>
          <cell r="Y3449" t="e">
            <v>#N/A</v>
          </cell>
        </row>
        <row r="3450">
          <cell r="E3450">
            <v>0</v>
          </cell>
          <cell r="F3450" t="str">
            <v>d - Pendiente</v>
          </cell>
          <cell r="I3450" t="str">
            <v/>
          </cell>
          <cell r="J3450">
            <v>0</v>
          </cell>
          <cell r="K3450">
            <v>0</v>
          </cell>
          <cell r="L3450">
            <v>0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>
            <v>0</v>
          </cell>
          <cell r="R3450">
            <v>0</v>
          </cell>
          <cell r="T3450">
            <v>0</v>
          </cell>
          <cell r="U3450">
            <v>41640</v>
          </cell>
          <cell r="V3450">
            <v>0</v>
          </cell>
          <cell r="Y3450" t="e">
            <v>#N/A</v>
          </cell>
        </row>
        <row r="3451">
          <cell r="E3451">
            <v>0</v>
          </cell>
          <cell r="F3451" t="str">
            <v>d - Pendiente</v>
          </cell>
          <cell r="I3451" t="str">
            <v/>
          </cell>
          <cell r="J3451">
            <v>0</v>
          </cell>
          <cell r="K3451">
            <v>0</v>
          </cell>
          <cell r="L3451">
            <v>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>
            <v>0</v>
          </cell>
          <cell r="R3451">
            <v>0</v>
          </cell>
          <cell r="T3451">
            <v>0</v>
          </cell>
          <cell r="U3451">
            <v>41640</v>
          </cell>
          <cell r="V3451">
            <v>0</v>
          </cell>
          <cell r="Y3451" t="e">
            <v>#N/A</v>
          </cell>
        </row>
        <row r="3452">
          <cell r="E3452">
            <v>0</v>
          </cell>
          <cell r="F3452" t="str">
            <v>d - Pendiente</v>
          </cell>
          <cell r="I3452" t="str">
            <v/>
          </cell>
          <cell r="J3452">
            <v>0</v>
          </cell>
          <cell r="K3452">
            <v>0</v>
          </cell>
          <cell r="L3452">
            <v>0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>
            <v>0</v>
          </cell>
          <cell r="R3452">
            <v>0</v>
          </cell>
          <cell r="T3452">
            <v>0</v>
          </cell>
          <cell r="U3452">
            <v>41640</v>
          </cell>
          <cell r="V3452">
            <v>0</v>
          </cell>
          <cell r="Y3452" t="e">
            <v>#N/A</v>
          </cell>
        </row>
        <row r="3453">
          <cell r="E3453">
            <v>0</v>
          </cell>
          <cell r="F3453" t="str">
            <v>d - Pendiente</v>
          </cell>
          <cell r="I3453" t="str">
            <v/>
          </cell>
          <cell r="J3453">
            <v>0</v>
          </cell>
          <cell r="K3453">
            <v>0</v>
          </cell>
          <cell r="L3453">
            <v>0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>
            <v>0</v>
          </cell>
          <cell r="R3453">
            <v>0</v>
          </cell>
          <cell r="T3453">
            <v>0</v>
          </cell>
          <cell r="U3453">
            <v>41640</v>
          </cell>
          <cell r="V3453">
            <v>0</v>
          </cell>
          <cell r="Y3453" t="e">
            <v>#N/A</v>
          </cell>
        </row>
        <row r="3454">
          <cell r="E3454">
            <v>0</v>
          </cell>
          <cell r="F3454" t="str">
            <v>d - Pendiente</v>
          </cell>
          <cell r="I3454" t="str">
            <v/>
          </cell>
          <cell r="J3454">
            <v>0</v>
          </cell>
          <cell r="K3454">
            <v>0</v>
          </cell>
          <cell r="L3454">
            <v>0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>
            <v>0</v>
          </cell>
          <cell r="R3454">
            <v>0</v>
          </cell>
          <cell r="T3454">
            <v>0</v>
          </cell>
          <cell r="U3454">
            <v>41640</v>
          </cell>
          <cell r="V3454">
            <v>0</v>
          </cell>
          <cell r="Y3454" t="e">
            <v>#N/A</v>
          </cell>
        </row>
        <row r="3455">
          <cell r="E3455">
            <v>0</v>
          </cell>
          <cell r="F3455" t="str">
            <v>d - Pendiente</v>
          </cell>
          <cell r="I3455" t="str">
            <v/>
          </cell>
          <cell r="J3455">
            <v>0</v>
          </cell>
          <cell r="K3455">
            <v>0</v>
          </cell>
          <cell r="L3455">
            <v>0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>
            <v>0</v>
          </cell>
          <cell r="R3455">
            <v>0</v>
          </cell>
          <cell r="T3455">
            <v>0</v>
          </cell>
          <cell r="U3455">
            <v>41640</v>
          </cell>
          <cell r="V3455">
            <v>0</v>
          </cell>
          <cell r="Y3455" t="e">
            <v>#N/A</v>
          </cell>
        </row>
        <row r="3456">
          <cell r="E3456">
            <v>0</v>
          </cell>
          <cell r="F3456" t="str">
            <v>d - Pendiente</v>
          </cell>
          <cell r="I3456" t="str">
            <v/>
          </cell>
          <cell r="J3456">
            <v>0</v>
          </cell>
          <cell r="K3456">
            <v>0</v>
          </cell>
          <cell r="L3456">
            <v>0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>
            <v>0</v>
          </cell>
          <cell r="R3456">
            <v>0</v>
          </cell>
          <cell r="T3456">
            <v>0</v>
          </cell>
          <cell r="U3456">
            <v>41640</v>
          </cell>
          <cell r="V3456">
            <v>0</v>
          </cell>
          <cell r="Y3456" t="e">
            <v>#N/A</v>
          </cell>
        </row>
        <row r="3457">
          <cell r="E3457">
            <v>0</v>
          </cell>
          <cell r="F3457" t="str">
            <v>d - Pendiente</v>
          </cell>
          <cell r="I3457" t="str">
            <v/>
          </cell>
          <cell r="J3457">
            <v>0</v>
          </cell>
          <cell r="K3457">
            <v>0</v>
          </cell>
          <cell r="L3457">
            <v>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>
            <v>0</v>
          </cell>
          <cell r="R3457">
            <v>0</v>
          </cell>
          <cell r="T3457">
            <v>0</v>
          </cell>
          <cell r="U3457">
            <v>41640</v>
          </cell>
          <cell r="V3457">
            <v>0</v>
          </cell>
          <cell r="Y3457" t="e">
            <v>#N/A</v>
          </cell>
        </row>
        <row r="3458">
          <cell r="E3458">
            <v>0</v>
          </cell>
          <cell r="F3458" t="str">
            <v>d - Pendiente</v>
          </cell>
          <cell r="I3458" t="str">
            <v/>
          </cell>
          <cell r="J3458">
            <v>0</v>
          </cell>
          <cell r="K3458">
            <v>0</v>
          </cell>
          <cell r="L3458">
            <v>0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>
            <v>0</v>
          </cell>
          <cell r="R3458">
            <v>0</v>
          </cell>
          <cell r="T3458">
            <v>0</v>
          </cell>
          <cell r="U3458">
            <v>41640</v>
          </cell>
          <cell r="V3458">
            <v>0</v>
          </cell>
          <cell r="Y3458" t="e">
            <v>#N/A</v>
          </cell>
        </row>
        <row r="3459">
          <cell r="E3459">
            <v>0</v>
          </cell>
          <cell r="F3459" t="str">
            <v>d - Pendiente</v>
          </cell>
          <cell r="I3459" t="str">
            <v/>
          </cell>
          <cell r="J3459">
            <v>0</v>
          </cell>
          <cell r="K3459">
            <v>0</v>
          </cell>
          <cell r="L3459">
            <v>0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>
            <v>0</v>
          </cell>
          <cell r="R3459">
            <v>0</v>
          </cell>
          <cell r="T3459">
            <v>0</v>
          </cell>
          <cell r="U3459">
            <v>41640</v>
          </cell>
          <cell r="V3459">
            <v>0</v>
          </cell>
          <cell r="Y3459" t="e">
            <v>#N/A</v>
          </cell>
        </row>
        <row r="3460">
          <cell r="E3460">
            <v>0</v>
          </cell>
          <cell r="F3460" t="str">
            <v>d - Pendiente</v>
          </cell>
          <cell r="I3460" t="str">
            <v/>
          </cell>
          <cell r="J3460">
            <v>0</v>
          </cell>
          <cell r="K3460">
            <v>0</v>
          </cell>
          <cell r="L3460">
            <v>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>
            <v>0</v>
          </cell>
          <cell r="R3460">
            <v>0</v>
          </cell>
          <cell r="T3460">
            <v>0</v>
          </cell>
          <cell r="U3460">
            <v>41640</v>
          </cell>
          <cell r="V3460">
            <v>0</v>
          </cell>
          <cell r="Y3460" t="e">
            <v>#N/A</v>
          </cell>
        </row>
        <row r="3461">
          <cell r="E3461">
            <v>0</v>
          </cell>
          <cell r="F3461" t="str">
            <v>d - Pendiente</v>
          </cell>
          <cell r="I3461" t="str">
            <v/>
          </cell>
          <cell r="J3461">
            <v>0</v>
          </cell>
          <cell r="K3461">
            <v>0</v>
          </cell>
          <cell r="L3461">
            <v>0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>
            <v>0</v>
          </cell>
          <cell r="R3461">
            <v>0</v>
          </cell>
          <cell r="T3461">
            <v>0</v>
          </cell>
          <cell r="U3461">
            <v>41640</v>
          </cell>
          <cell r="V3461">
            <v>0</v>
          </cell>
          <cell r="Y3461" t="e">
            <v>#N/A</v>
          </cell>
        </row>
        <row r="3462">
          <cell r="E3462">
            <v>0</v>
          </cell>
          <cell r="F3462" t="str">
            <v>d - Pendiente</v>
          </cell>
          <cell r="I3462" t="str">
            <v/>
          </cell>
          <cell r="J3462">
            <v>0</v>
          </cell>
          <cell r="K3462">
            <v>0</v>
          </cell>
          <cell r="L3462">
            <v>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>
            <v>0</v>
          </cell>
          <cell r="R3462">
            <v>0</v>
          </cell>
          <cell r="T3462">
            <v>0</v>
          </cell>
          <cell r="U3462">
            <v>41640</v>
          </cell>
          <cell r="V3462">
            <v>0</v>
          </cell>
          <cell r="Y3462" t="e">
            <v>#N/A</v>
          </cell>
        </row>
        <row r="3463">
          <cell r="E3463">
            <v>0</v>
          </cell>
          <cell r="F3463" t="str">
            <v>d - Pendiente</v>
          </cell>
          <cell r="I3463" t="str">
            <v/>
          </cell>
          <cell r="J3463">
            <v>0</v>
          </cell>
          <cell r="K3463">
            <v>0</v>
          </cell>
          <cell r="L3463">
            <v>0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>
            <v>0</v>
          </cell>
          <cell r="R3463">
            <v>0</v>
          </cell>
          <cell r="T3463">
            <v>0</v>
          </cell>
          <cell r="U3463">
            <v>41640</v>
          </cell>
          <cell r="V3463">
            <v>0</v>
          </cell>
          <cell r="Y3463" t="e">
            <v>#N/A</v>
          </cell>
        </row>
        <row r="3464">
          <cell r="E3464">
            <v>0</v>
          </cell>
          <cell r="F3464" t="str">
            <v>d - Pendiente</v>
          </cell>
          <cell r="I3464" t="str">
            <v/>
          </cell>
          <cell r="J3464">
            <v>0</v>
          </cell>
          <cell r="K3464">
            <v>0</v>
          </cell>
          <cell r="L3464">
            <v>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>
            <v>0</v>
          </cell>
          <cell r="R3464">
            <v>0</v>
          </cell>
          <cell r="T3464">
            <v>0</v>
          </cell>
          <cell r="U3464">
            <v>41640</v>
          </cell>
          <cell r="V3464">
            <v>0</v>
          </cell>
          <cell r="Y3464" t="e">
            <v>#N/A</v>
          </cell>
        </row>
        <row r="3465">
          <cell r="E3465">
            <v>0</v>
          </cell>
          <cell r="F3465" t="str">
            <v>d - Pendiente</v>
          </cell>
          <cell r="I3465" t="str">
            <v/>
          </cell>
          <cell r="J3465">
            <v>0</v>
          </cell>
          <cell r="K3465">
            <v>0</v>
          </cell>
          <cell r="L3465">
            <v>0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>
            <v>0</v>
          </cell>
          <cell r="R3465">
            <v>0</v>
          </cell>
          <cell r="T3465">
            <v>0</v>
          </cell>
          <cell r="U3465">
            <v>41640</v>
          </cell>
          <cell r="V3465">
            <v>0</v>
          </cell>
          <cell r="Y3465" t="e">
            <v>#N/A</v>
          </cell>
        </row>
        <row r="3466">
          <cell r="E3466">
            <v>0</v>
          </cell>
          <cell r="F3466" t="str">
            <v>d - Pendiente</v>
          </cell>
          <cell r="I3466" t="str">
            <v/>
          </cell>
          <cell r="J3466">
            <v>0</v>
          </cell>
          <cell r="K3466">
            <v>0</v>
          </cell>
          <cell r="L3466">
            <v>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>
            <v>0</v>
          </cell>
          <cell r="R3466">
            <v>0</v>
          </cell>
          <cell r="T3466">
            <v>0</v>
          </cell>
          <cell r="U3466">
            <v>41640</v>
          </cell>
          <cell r="V3466">
            <v>0</v>
          </cell>
          <cell r="Y3466" t="e">
            <v>#N/A</v>
          </cell>
        </row>
        <row r="3467">
          <cell r="E3467">
            <v>0</v>
          </cell>
          <cell r="F3467" t="str">
            <v>d - Pendiente</v>
          </cell>
          <cell r="I3467" t="str">
            <v/>
          </cell>
          <cell r="J3467">
            <v>0</v>
          </cell>
          <cell r="K3467">
            <v>0</v>
          </cell>
          <cell r="L3467">
            <v>0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>
            <v>0</v>
          </cell>
          <cell r="R3467">
            <v>0</v>
          </cell>
          <cell r="T3467">
            <v>0</v>
          </cell>
          <cell r="U3467">
            <v>41640</v>
          </cell>
          <cell r="V3467">
            <v>0</v>
          </cell>
          <cell r="Y3467" t="e">
            <v>#N/A</v>
          </cell>
        </row>
        <row r="3468">
          <cell r="E3468">
            <v>0</v>
          </cell>
          <cell r="F3468" t="str">
            <v>d - Pendiente</v>
          </cell>
          <cell r="I3468" t="str">
            <v/>
          </cell>
          <cell r="J3468">
            <v>0</v>
          </cell>
          <cell r="K3468">
            <v>0</v>
          </cell>
          <cell r="L3468">
            <v>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>
            <v>0</v>
          </cell>
          <cell r="R3468">
            <v>0</v>
          </cell>
          <cell r="T3468">
            <v>0</v>
          </cell>
          <cell r="U3468">
            <v>41640</v>
          </cell>
          <cell r="V3468">
            <v>0</v>
          </cell>
          <cell r="Y3468" t="e">
            <v>#N/A</v>
          </cell>
        </row>
        <row r="3469">
          <cell r="E3469">
            <v>0</v>
          </cell>
          <cell r="F3469" t="str">
            <v>d - Pendiente</v>
          </cell>
          <cell r="I3469" t="str">
            <v/>
          </cell>
          <cell r="J3469">
            <v>0</v>
          </cell>
          <cell r="K3469">
            <v>0</v>
          </cell>
          <cell r="L3469">
            <v>0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>
            <v>0</v>
          </cell>
          <cell r="R3469">
            <v>0</v>
          </cell>
          <cell r="T3469">
            <v>0</v>
          </cell>
          <cell r="U3469">
            <v>41640</v>
          </cell>
          <cell r="V3469">
            <v>0</v>
          </cell>
          <cell r="Y3469" t="e">
            <v>#N/A</v>
          </cell>
        </row>
        <row r="3470">
          <cell r="E3470">
            <v>0</v>
          </cell>
          <cell r="F3470" t="str">
            <v>d - Pendiente</v>
          </cell>
          <cell r="I3470" t="str">
            <v/>
          </cell>
          <cell r="J3470">
            <v>0</v>
          </cell>
          <cell r="K3470">
            <v>0</v>
          </cell>
          <cell r="L3470">
            <v>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>
            <v>0</v>
          </cell>
          <cell r="R3470">
            <v>0</v>
          </cell>
          <cell r="T3470">
            <v>0</v>
          </cell>
          <cell r="U3470">
            <v>41640</v>
          </cell>
          <cell r="V3470">
            <v>0</v>
          </cell>
          <cell r="Y3470" t="e">
            <v>#N/A</v>
          </cell>
        </row>
        <row r="3471">
          <cell r="E3471">
            <v>0</v>
          </cell>
          <cell r="F3471" t="str">
            <v>d - Pendiente</v>
          </cell>
          <cell r="I3471" t="str">
            <v/>
          </cell>
          <cell r="J3471">
            <v>0</v>
          </cell>
          <cell r="K3471">
            <v>0</v>
          </cell>
          <cell r="L3471">
            <v>0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>
            <v>0</v>
          </cell>
          <cell r="R3471">
            <v>0</v>
          </cell>
          <cell r="T3471">
            <v>0</v>
          </cell>
          <cell r="U3471">
            <v>41640</v>
          </cell>
          <cell r="V3471">
            <v>0</v>
          </cell>
          <cell r="Y3471" t="e">
            <v>#N/A</v>
          </cell>
        </row>
        <row r="3472">
          <cell r="E3472">
            <v>0</v>
          </cell>
          <cell r="F3472" t="str">
            <v>d - Pendiente</v>
          </cell>
          <cell r="I3472" t="str">
            <v/>
          </cell>
          <cell r="J3472">
            <v>0</v>
          </cell>
          <cell r="K3472">
            <v>0</v>
          </cell>
          <cell r="L3472">
            <v>0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>
            <v>0</v>
          </cell>
          <cell r="R3472">
            <v>0</v>
          </cell>
          <cell r="T3472">
            <v>0</v>
          </cell>
          <cell r="U3472">
            <v>41640</v>
          </cell>
          <cell r="V3472">
            <v>0</v>
          </cell>
          <cell r="Y3472" t="e">
            <v>#N/A</v>
          </cell>
        </row>
        <row r="3473">
          <cell r="E3473">
            <v>0</v>
          </cell>
          <cell r="F3473" t="str">
            <v>d - Pendiente</v>
          </cell>
          <cell r="I3473" t="str">
            <v/>
          </cell>
          <cell r="J3473">
            <v>0</v>
          </cell>
          <cell r="K3473">
            <v>0</v>
          </cell>
          <cell r="L3473">
            <v>0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>
            <v>0</v>
          </cell>
          <cell r="R3473">
            <v>0</v>
          </cell>
          <cell r="T3473">
            <v>0</v>
          </cell>
          <cell r="U3473">
            <v>41640</v>
          </cell>
          <cell r="V3473">
            <v>0</v>
          </cell>
          <cell r="Y3473" t="e">
            <v>#N/A</v>
          </cell>
        </row>
        <row r="3474">
          <cell r="E3474">
            <v>0</v>
          </cell>
          <cell r="F3474" t="str">
            <v>d - Pendiente</v>
          </cell>
          <cell r="I3474" t="str">
            <v/>
          </cell>
          <cell r="J3474">
            <v>0</v>
          </cell>
          <cell r="K3474">
            <v>0</v>
          </cell>
          <cell r="L3474">
            <v>0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>
            <v>0</v>
          </cell>
          <cell r="R3474">
            <v>0</v>
          </cell>
          <cell r="T3474">
            <v>0</v>
          </cell>
          <cell r="U3474">
            <v>41640</v>
          </cell>
          <cell r="V3474">
            <v>0</v>
          </cell>
          <cell r="Y3474" t="e">
            <v>#N/A</v>
          </cell>
        </row>
        <row r="3475">
          <cell r="E3475">
            <v>0</v>
          </cell>
          <cell r="F3475" t="str">
            <v>d - Pendiente</v>
          </cell>
          <cell r="I3475" t="str">
            <v/>
          </cell>
          <cell r="J3475">
            <v>0</v>
          </cell>
          <cell r="K3475">
            <v>0</v>
          </cell>
          <cell r="L3475">
            <v>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>
            <v>0</v>
          </cell>
          <cell r="R3475">
            <v>0</v>
          </cell>
          <cell r="T3475">
            <v>0</v>
          </cell>
          <cell r="U3475">
            <v>41640</v>
          </cell>
          <cell r="V3475">
            <v>0</v>
          </cell>
          <cell r="Y3475" t="e">
            <v>#N/A</v>
          </cell>
        </row>
        <row r="3476">
          <cell r="E3476">
            <v>0</v>
          </cell>
          <cell r="F3476" t="str">
            <v>d - Pendiente</v>
          </cell>
          <cell r="I3476" t="str">
            <v/>
          </cell>
          <cell r="J3476">
            <v>0</v>
          </cell>
          <cell r="K3476">
            <v>0</v>
          </cell>
          <cell r="L3476">
            <v>0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>
            <v>0</v>
          </cell>
          <cell r="R3476">
            <v>0</v>
          </cell>
          <cell r="T3476">
            <v>0</v>
          </cell>
          <cell r="U3476">
            <v>41640</v>
          </cell>
          <cell r="V3476">
            <v>0</v>
          </cell>
          <cell r="Y3476" t="e">
            <v>#N/A</v>
          </cell>
        </row>
        <row r="3477">
          <cell r="E3477">
            <v>0</v>
          </cell>
          <cell r="F3477" t="str">
            <v>d - Pendiente</v>
          </cell>
          <cell r="I3477" t="str">
            <v/>
          </cell>
          <cell r="J3477">
            <v>0</v>
          </cell>
          <cell r="K3477">
            <v>0</v>
          </cell>
          <cell r="L3477">
            <v>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>
            <v>0</v>
          </cell>
          <cell r="R3477">
            <v>0</v>
          </cell>
          <cell r="T3477">
            <v>0</v>
          </cell>
          <cell r="U3477">
            <v>41640</v>
          </cell>
          <cell r="V3477">
            <v>0</v>
          </cell>
          <cell r="Y3477" t="e">
            <v>#N/A</v>
          </cell>
        </row>
        <row r="3478">
          <cell r="E3478">
            <v>0</v>
          </cell>
          <cell r="F3478" t="str">
            <v>d - Pendiente</v>
          </cell>
          <cell r="I3478" t="str">
            <v/>
          </cell>
          <cell r="J3478">
            <v>0</v>
          </cell>
          <cell r="K3478">
            <v>0</v>
          </cell>
          <cell r="L3478">
            <v>0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>
            <v>0</v>
          </cell>
          <cell r="R3478">
            <v>0</v>
          </cell>
          <cell r="T3478">
            <v>0</v>
          </cell>
          <cell r="U3478">
            <v>41640</v>
          </cell>
          <cell r="V3478">
            <v>0</v>
          </cell>
          <cell r="Y3478" t="e">
            <v>#N/A</v>
          </cell>
        </row>
        <row r="3479">
          <cell r="E3479">
            <v>0</v>
          </cell>
          <cell r="F3479" t="str">
            <v>d - Pendiente</v>
          </cell>
          <cell r="I3479" t="str">
            <v/>
          </cell>
          <cell r="J3479">
            <v>0</v>
          </cell>
          <cell r="K3479">
            <v>0</v>
          </cell>
          <cell r="L3479">
            <v>0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>
            <v>0</v>
          </cell>
          <cell r="R3479">
            <v>0</v>
          </cell>
          <cell r="T3479">
            <v>0</v>
          </cell>
          <cell r="U3479">
            <v>41640</v>
          </cell>
          <cell r="V3479">
            <v>0</v>
          </cell>
          <cell r="Y3479" t="e">
            <v>#N/A</v>
          </cell>
        </row>
        <row r="3480">
          <cell r="E3480">
            <v>0</v>
          </cell>
          <cell r="F3480" t="str">
            <v>d - Pendiente</v>
          </cell>
          <cell r="I3480" t="str">
            <v/>
          </cell>
          <cell r="J3480">
            <v>0</v>
          </cell>
          <cell r="K3480">
            <v>0</v>
          </cell>
          <cell r="L3480">
            <v>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>
            <v>0</v>
          </cell>
          <cell r="R3480">
            <v>0</v>
          </cell>
          <cell r="T3480">
            <v>0</v>
          </cell>
          <cell r="U3480">
            <v>41640</v>
          </cell>
          <cell r="V3480">
            <v>0</v>
          </cell>
          <cell r="Y3480" t="e">
            <v>#N/A</v>
          </cell>
        </row>
        <row r="3481">
          <cell r="E3481">
            <v>0</v>
          </cell>
          <cell r="F3481" t="str">
            <v>d - Pendiente</v>
          </cell>
          <cell r="I3481" t="str">
            <v/>
          </cell>
          <cell r="J3481">
            <v>0</v>
          </cell>
          <cell r="K3481">
            <v>0</v>
          </cell>
          <cell r="L3481">
            <v>0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>
            <v>0</v>
          </cell>
          <cell r="R3481">
            <v>0</v>
          </cell>
          <cell r="T3481">
            <v>0</v>
          </cell>
          <cell r="U3481">
            <v>41640</v>
          </cell>
          <cell r="V3481">
            <v>0</v>
          </cell>
          <cell r="Y3481" t="e">
            <v>#N/A</v>
          </cell>
        </row>
        <row r="3482">
          <cell r="E3482">
            <v>0</v>
          </cell>
          <cell r="F3482" t="str">
            <v>d - Pendiente</v>
          </cell>
          <cell r="I3482" t="str">
            <v/>
          </cell>
          <cell r="J3482">
            <v>0</v>
          </cell>
          <cell r="K3482">
            <v>0</v>
          </cell>
          <cell r="L3482">
            <v>0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>
            <v>0</v>
          </cell>
          <cell r="R3482">
            <v>0</v>
          </cell>
          <cell r="T3482">
            <v>0</v>
          </cell>
          <cell r="U3482">
            <v>41640</v>
          </cell>
          <cell r="V3482">
            <v>0</v>
          </cell>
          <cell r="Y3482" t="e">
            <v>#N/A</v>
          </cell>
        </row>
        <row r="3483">
          <cell r="E3483">
            <v>0</v>
          </cell>
          <cell r="F3483" t="str">
            <v>d - Pendiente</v>
          </cell>
          <cell r="I3483" t="str">
            <v/>
          </cell>
          <cell r="J3483">
            <v>0</v>
          </cell>
          <cell r="K3483">
            <v>0</v>
          </cell>
          <cell r="L3483">
            <v>0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>
            <v>0</v>
          </cell>
          <cell r="R3483">
            <v>0</v>
          </cell>
          <cell r="T3483">
            <v>0</v>
          </cell>
          <cell r="U3483">
            <v>41640</v>
          </cell>
          <cell r="V3483">
            <v>0</v>
          </cell>
          <cell r="Y3483" t="e">
            <v>#N/A</v>
          </cell>
        </row>
        <row r="3484">
          <cell r="E3484">
            <v>0</v>
          </cell>
          <cell r="F3484" t="str">
            <v>d - Pendiente</v>
          </cell>
          <cell r="I3484" t="str">
            <v/>
          </cell>
          <cell r="J3484">
            <v>0</v>
          </cell>
          <cell r="K3484">
            <v>0</v>
          </cell>
          <cell r="L3484">
            <v>0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>
            <v>0</v>
          </cell>
          <cell r="R3484">
            <v>0</v>
          </cell>
          <cell r="T3484">
            <v>0</v>
          </cell>
          <cell r="U3484">
            <v>41640</v>
          </cell>
          <cell r="V3484">
            <v>0</v>
          </cell>
          <cell r="Y3484" t="e">
            <v>#N/A</v>
          </cell>
        </row>
        <row r="3485">
          <cell r="E3485">
            <v>0</v>
          </cell>
          <cell r="F3485" t="str">
            <v>d - Pendiente</v>
          </cell>
          <cell r="I3485" t="str">
            <v/>
          </cell>
          <cell r="J3485">
            <v>0</v>
          </cell>
          <cell r="K3485">
            <v>0</v>
          </cell>
          <cell r="L3485">
            <v>0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>
            <v>0</v>
          </cell>
          <cell r="R3485">
            <v>0</v>
          </cell>
          <cell r="T3485">
            <v>0</v>
          </cell>
          <cell r="U3485">
            <v>41640</v>
          </cell>
          <cell r="V3485">
            <v>0</v>
          </cell>
          <cell r="Y3485" t="e">
            <v>#N/A</v>
          </cell>
        </row>
        <row r="3486">
          <cell r="E3486">
            <v>0</v>
          </cell>
          <cell r="F3486" t="str">
            <v>d - Pendiente</v>
          </cell>
          <cell r="I3486" t="str">
            <v/>
          </cell>
          <cell r="J3486">
            <v>0</v>
          </cell>
          <cell r="K3486">
            <v>0</v>
          </cell>
          <cell r="L3486">
            <v>0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>
            <v>0</v>
          </cell>
          <cell r="R3486">
            <v>0</v>
          </cell>
          <cell r="T3486">
            <v>0</v>
          </cell>
          <cell r="U3486">
            <v>41640</v>
          </cell>
          <cell r="V3486">
            <v>0</v>
          </cell>
          <cell r="Y3486" t="e">
            <v>#N/A</v>
          </cell>
        </row>
        <row r="3487">
          <cell r="E3487">
            <v>0</v>
          </cell>
          <cell r="F3487" t="str">
            <v>d - Pendiente</v>
          </cell>
          <cell r="I3487" t="str">
            <v/>
          </cell>
          <cell r="J3487">
            <v>0</v>
          </cell>
          <cell r="K3487">
            <v>0</v>
          </cell>
          <cell r="L3487">
            <v>0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>
            <v>0</v>
          </cell>
          <cell r="R3487">
            <v>0</v>
          </cell>
          <cell r="T3487">
            <v>0</v>
          </cell>
          <cell r="U3487">
            <v>41640</v>
          </cell>
          <cell r="V3487">
            <v>0</v>
          </cell>
          <cell r="Y3487" t="e">
            <v>#N/A</v>
          </cell>
        </row>
        <row r="3488">
          <cell r="E3488">
            <v>0</v>
          </cell>
          <cell r="F3488" t="str">
            <v>d - Pendiente</v>
          </cell>
          <cell r="I3488" t="str">
            <v/>
          </cell>
          <cell r="J3488">
            <v>0</v>
          </cell>
          <cell r="K3488">
            <v>0</v>
          </cell>
          <cell r="L3488">
            <v>0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>
            <v>0</v>
          </cell>
          <cell r="R3488">
            <v>0</v>
          </cell>
          <cell r="T3488">
            <v>0</v>
          </cell>
          <cell r="U3488">
            <v>41640</v>
          </cell>
          <cell r="V3488">
            <v>0</v>
          </cell>
          <cell r="Y3488" t="e">
            <v>#N/A</v>
          </cell>
        </row>
        <row r="3489">
          <cell r="E3489">
            <v>0</v>
          </cell>
          <cell r="F3489" t="str">
            <v>d - Pendiente</v>
          </cell>
          <cell r="I3489" t="str">
            <v/>
          </cell>
          <cell r="J3489">
            <v>0</v>
          </cell>
          <cell r="K3489">
            <v>0</v>
          </cell>
          <cell r="L3489">
            <v>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>
            <v>0</v>
          </cell>
          <cell r="R3489">
            <v>0</v>
          </cell>
          <cell r="T3489">
            <v>0</v>
          </cell>
          <cell r="U3489">
            <v>41640</v>
          </cell>
          <cell r="V3489">
            <v>0</v>
          </cell>
          <cell r="Y3489" t="e">
            <v>#N/A</v>
          </cell>
        </row>
        <row r="3490">
          <cell r="E3490">
            <v>0</v>
          </cell>
          <cell r="F3490" t="str">
            <v>d - Pendiente</v>
          </cell>
          <cell r="I3490" t="str">
            <v/>
          </cell>
          <cell r="J3490">
            <v>0</v>
          </cell>
          <cell r="K3490">
            <v>0</v>
          </cell>
          <cell r="L3490">
            <v>0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>
            <v>0</v>
          </cell>
          <cell r="R3490">
            <v>0</v>
          </cell>
          <cell r="T3490">
            <v>0</v>
          </cell>
          <cell r="U3490">
            <v>41640</v>
          </cell>
          <cell r="V3490">
            <v>0</v>
          </cell>
          <cell r="Y3490" t="e">
            <v>#N/A</v>
          </cell>
        </row>
        <row r="3491">
          <cell r="E3491">
            <v>0</v>
          </cell>
          <cell r="F3491" t="str">
            <v>d - Pendiente</v>
          </cell>
          <cell r="I3491" t="str">
            <v/>
          </cell>
          <cell r="J3491">
            <v>0</v>
          </cell>
          <cell r="K3491">
            <v>0</v>
          </cell>
          <cell r="L3491">
            <v>0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>
            <v>0</v>
          </cell>
          <cell r="R3491">
            <v>0</v>
          </cell>
          <cell r="T3491">
            <v>0</v>
          </cell>
          <cell r="U3491">
            <v>41640</v>
          </cell>
          <cell r="V3491">
            <v>0</v>
          </cell>
          <cell r="Y3491" t="e">
            <v>#N/A</v>
          </cell>
        </row>
        <row r="3492">
          <cell r="E3492">
            <v>0</v>
          </cell>
          <cell r="F3492" t="str">
            <v>d - Pendiente</v>
          </cell>
          <cell r="I3492" t="str">
            <v/>
          </cell>
          <cell r="J3492">
            <v>0</v>
          </cell>
          <cell r="K3492">
            <v>0</v>
          </cell>
          <cell r="L3492">
            <v>0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>
            <v>0</v>
          </cell>
          <cell r="R3492">
            <v>0</v>
          </cell>
          <cell r="T3492">
            <v>0</v>
          </cell>
          <cell r="U3492">
            <v>41640</v>
          </cell>
          <cell r="V3492">
            <v>0</v>
          </cell>
          <cell r="Y3492" t="e">
            <v>#N/A</v>
          </cell>
        </row>
        <row r="3493">
          <cell r="E3493">
            <v>0</v>
          </cell>
          <cell r="F3493" t="str">
            <v>d - Pendiente</v>
          </cell>
          <cell r="I3493" t="str">
            <v/>
          </cell>
          <cell r="J3493">
            <v>0</v>
          </cell>
          <cell r="K3493">
            <v>0</v>
          </cell>
          <cell r="L3493">
            <v>0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>
            <v>0</v>
          </cell>
          <cell r="R3493">
            <v>0</v>
          </cell>
          <cell r="T3493">
            <v>0</v>
          </cell>
          <cell r="U3493">
            <v>41640</v>
          </cell>
          <cell r="V3493">
            <v>0</v>
          </cell>
          <cell r="Y3493" t="e">
            <v>#N/A</v>
          </cell>
        </row>
        <row r="3494">
          <cell r="E3494">
            <v>0</v>
          </cell>
          <cell r="F3494" t="str">
            <v>d - Pendiente</v>
          </cell>
          <cell r="I3494" t="str">
            <v/>
          </cell>
          <cell r="J3494">
            <v>0</v>
          </cell>
          <cell r="K3494">
            <v>0</v>
          </cell>
          <cell r="L3494">
            <v>0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>
            <v>0</v>
          </cell>
          <cell r="R3494">
            <v>0</v>
          </cell>
          <cell r="T3494">
            <v>0</v>
          </cell>
          <cell r="U3494">
            <v>41640</v>
          </cell>
          <cell r="V3494">
            <v>0</v>
          </cell>
          <cell r="Y3494" t="e">
            <v>#N/A</v>
          </cell>
        </row>
        <row r="3495">
          <cell r="E3495">
            <v>0</v>
          </cell>
          <cell r="F3495" t="str">
            <v>d - Pendiente</v>
          </cell>
          <cell r="I3495" t="str">
            <v/>
          </cell>
          <cell r="J3495">
            <v>0</v>
          </cell>
          <cell r="K3495">
            <v>0</v>
          </cell>
          <cell r="L3495">
            <v>0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>
            <v>0</v>
          </cell>
          <cell r="R3495">
            <v>0</v>
          </cell>
          <cell r="T3495">
            <v>0</v>
          </cell>
          <cell r="U3495">
            <v>41640</v>
          </cell>
          <cell r="V3495">
            <v>0</v>
          </cell>
          <cell r="Y3495" t="e">
            <v>#N/A</v>
          </cell>
        </row>
        <row r="3496">
          <cell r="E3496">
            <v>0</v>
          </cell>
          <cell r="F3496" t="str">
            <v>d - Pendiente</v>
          </cell>
          <cell r="I3496" t="str">
            <v/>
          </cell>
          <cell r="J3496">
            <v>0</v>
          </cell>
          <cell r="K3496">
            <v>0</v>
          </cell>
          <cell r="L3496">
            <v>0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>
            <v>0</v>
          </cell>
          <cell r="R3496">
            <v>0</v>
          </cell>
          <cell r="T3496">
            <v>0</v>
          </cell>
          <cell r="U3496">
            <v>41640</v>
          </cell>
          <cell r="V3496">
            <v>0</v>
          </cell>
          <cell r="Y3496" t="e">
            <v>#N/A</v>
          </cell>
        </row>
        <row r="3497">
          <cell r="E3497">
            <v>0</v>
          </cell>
          <cell r="F3497" t="str">
            <v>d - Pendiente</v>
          </cell>
          <cell r="I3497" t="str">
            <v/>
          </cell>
          <cell r="J3497">
            <v>0</v>
          </cell>
          <cell r="K3497">
            <v>0</v>
          </cell>
          <cell r="L3497">
            <v>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>
            <v>0</v>
          </cell>
          <cell r="R3497">
            <v>0</v>
          </cell>
          <cell r="T3497">
            <v>0</v>
          </cell>
          <cell r="U3497">
            <v>41640</v>
          </cell>
          <cell r="V3497">
            <v>0</v>
          </cell>
          <cell r="Y3497" t="e">
            <v>#N/A</v>
          </cell>
        </row>
        <row r="3498">
          <cell r="E3498">
            <v>0</v>
          </cell>
          <cell r="F3498" t="str">
            <v>d - Pendiente</v>
          </cell>
          <cell r="I3498" t="str">
            <v/>
          </cell>
          <cell r="J3498">
            <v>0</v>
          </cell>
          <cell r="K3498">
            <v>0</v>
          </cell>
          <cell r="L3498">
            <v>0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>
            <v>0</v>
          </cell>
          <cell r="R3498">
            <v>0</v>
          </cell>
          <cell r="T3498">
            <v>0</v>
          </cell>
          <cell r="U3498">
            <v>41640</v>
          </cell>
          <cell r="V3498">
            <v>0</v>
          </cell>
          <cell r="Y3498" t="e">
            <v>#N/A</v>
          </cell>
        </row>
        <row r="3499">
          <cell r="E3499">
            <v>0</v>
          </cell>
          <cell r="F3499" t="str">
            <v>d - Pendiente</v>
          </cell>
          <cell r="I3499" t="str">
            <v/>
          </cell>
          <cell r="J3499">
            <v>0</v>
          </cell>
          <cell r="K3499">
            <v>0</v>
          </cell>
          <cell r="L3499">
            <v>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>
            <v>0</v>
          </cell>
          <cell r="R3499">
            <v>0</v>
          </cell>
          <cell r="T3499">
            <v>0</v>
          </cell>
          <cell r="U3499">
            <v>41640</v>
          </cell>
          <cell r="V3499">
            <v>0</v>
          </cell>
          <cell r="Y3499" t="e">
            <v>#N/A</v>
          </cell>
        </row>
        <row r="3500">
          <cell r="E3500">
            <v>0</v>
          </cell>
          <cell r="F3500" t="str">
            <v>d - Pendiente</v>
          </cell>
          <cell r="I3500" t="str">
            <v/>
          </cell>
          <cell r="J3500">
            <v>0</v>
          </cell>
          <cell r="K3500">
            <v>0</v>
          </cell>
          <cell r="L3500">
            <v>0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>
            <v>0</v>
          </cell>
          <cell r="R3500">
            <v>0</v>
          </cell>
          <cell r="T3500">
            <v>0</v>
          </cell>
          <cell r="U3500">
            <v>41640</v>
          </cell>
          <cell r="V3500">
            <v>0</v>
          </cell>
          <cell r="Y3500" t="e">
            <v>#N/A</v>
          </cell>
        </row>
        <row r="3501">
          <cell r="E3501">
            <v>0</v>
          </cell>
          <cell r="F3501" t="str">
            <v>d - Pendiente</v>
          </cell>
          <cell r="I3501" t="str">
            <v/>
          </cell>
          <cell r="J3501">
            <v>0</v>
          </cell>
          <cell r="K3501">
            <v>0</v>
          </cell>
          <cell r="L3501">
            <v>0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>
            <v>0</v>
          </cell>
          <cell r="R3501">
            <v>0</v>
          </cell>
          <cell r="T3501">
            <v>0</v>
          </cell>
          <cell r="U3501">
            <v>41640</v>
          </cell>
          <cell r="V3501">
            <v>0</v>
          </cell>
          <cell r="Y3501" t="e">
            <v>#N/A</v>
          </cell>
        </row>
        <row r="3502">
          <cell r="E3502">
            <v>0</v>
          </cell>
          <cell r="F3502" t="str">
            <v>d - Pendiente</v>
          </cell>
          <cell r="I3502" t="str">
            <v/>
          </cell>
          <cell r="J3502">
            <v>0</v>
          </cell>
          <cell r="K3502">
            <v>0</v>
          </cell>
          <cell r="L3502">
            <v>0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>
            <v>0</v>
          </cell>
          <cell r="R3502">
            <v>0</v>
          </cell>
          <cell r="T3502">
            <v>0</v>
          </cell>
          <cell r="U3502">
            <v>41640</v>
          </cell>
          <cell r="V3502">
            <v>0</v>
          </cell>
          <cell r="Y3502" t="e">
            <v>#N/A</v>
          </cell>
        </row>
        <row r="3503">
          <cell r="E3503">
            <v>0</v>
          </cell>
          <cell r="F3503" t="str">
            <v>d - Pendiente</v>
          </cell>
          <cell r="I3503" t="str">
            <v/>
          </cell>
          <cell r="J3503">
            <v>0</v>
          </cell>
          <cell r="K3503">
            <v>0</v>
          </cell>
          <cell r="L3503">
            <v>0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>
            <v>0</v>
          </cell>
          <cell r="R3503">
            <v>0</v>
          </cell>
          <cell r="T3503">
            <v>0</v>
          </cell>
          <cell r="U3503">
            <v>41640</v>
          </cell>
          <cell r="V3503">
            <v>0</v>
          </cell>
          <cell r="Y3503" t="e">
            <v>#N/A</v>
          </cell>
        </row>
        <row r="3504">
          <cell r="E3504">
            <v>0</v>
          </cell>
          <cell r="F3504" t="str">
            <v>d - Pendiente</v>
          </cell>
          <cell r="I3504" t="str">
            <v/>
          </cell>
          <cell r="J3504">
            <v>0</v>
          </cell>
          <cell r="K3504">
            <v>0</v>
          </cell>
          <cell r="L3504">
            <v>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>
            <v>0</v>
          </cell>
          <cell r="R3504">
            <v>0</v>
          </cell>
          <cell r="T3504">
            <v>0</v>
          </cell>
          <cell r="U3504">
            <v>41640</v>
          </cell>
          <cell r="V3504">
            <v>0</v>
          </cell>
          <cell r="Y3504" t="e">
            <v>#N/A</v>
          </cell>
        </row>
        <row r="3505">
          <cell r="E3505">
            <v>0</v>
          </cell>
          <cell r="F3505" t="str">
            <v>d - Pendiente</v>
          </cell>
          <cell r="I3505" t="str">
            <v/>
          </cell>
          <cell r="J3505">
            <v>0</v>
          </cell>
          <cell r="K3505">
            <v>0</v>
          </cell>
          <cell r="L3505">
            <v>0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>
            <v>0</v>
          </cell>
          <cell r="R3505">
            <v>0</v>
          </cell>
          <cell r="T3505">
            <v>0</v>
          </cell>
          <cell r="U3505">
            <v>41640</v>
          </cell>
          <cell r="V3505">
            <v>0</v>
          </cell>
          <cell r="Y3505" t="e">
            <v>#N/A</v>
          </cell>
        </row>
        <row r="3506">
          <cell r="E3506">
            <v>0</v>
          </cell>
          <cell r="F3506" t="str">
            <v>d - Pendiente</v>
          </cell>
          <cell r="I3506" t="str">
            <v/>
          </cell>
          <cell r="J3506">
            <v>0</v>
          </cell>
          <cell r="K3506">
            <v>0</v>
          </cell>
          <cell r="L3506">
            <v>0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>
            <v>0</v>
          </cell>
          <cell r="R3506">
            <v>0</v>
          </cell>
          <cell r="T3506">
            <v>0</v>
          </cell>
          <cell r="U3506">
            <v>41640</v>
          </cell>
          <cell r="V3506">
            <v>0</v>
          </cell>
          <cell r="Y3506" t="e">
            <v>#N/A</v>
          </cell>
        </row>
        <row r="3507">
          <cell r="E3507">
            <v>0</v>
          </cell>
          <cell r="F3507" t="str">
            <v>d - Pendiente</v>
          </cell>
          <cell r="I3507" t="str">
            <v/>
          </cell>
          <cell r="J3507">
            <v>0</v>
          </cell>
          <cell r="K3507">
            <v>0</v>
          </cell>
          <cell r="L3507">
            <v>0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>
            <v>0</v>
          </cell>
          <cell r="R3507">
            <v>0</v>
          </cell>
          <cell r="T3507">
            <v>0</v>
          </cell>
          <cell r="U3507">
            <v>41640</v>
          </cell>
          <cell r="V3507">
            <v>0</v>
          </cell>
          <cell r="Y3507" t="e">
            <v>#N/A</v>
          </cell>
        </row>
        <row r="3508">
          <cell r="E3508">
            <v>0</v>
          </cell>
          <cell r="F3508" t="str">
            <v>d - Pendiente</v>
          </cell>
          <cell r="I3508" t="str">
            <v/>
          </cell>
          <cell r="J3508">
            <v>0</v>
          </cell>
          <cell r="K3508">
            <v>0</v>
          </cell>
          <cell r="L3508">
            <v>0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>
            <v>0</v>
          </cell>
          <cell r="R3508">
            <v>0</v>
          </cell>
          <cell r="T3508">
            <v>0</v>
          </cell>
          <cell r="U3508">
            <v>41640</v>
          </cell>
          <cell r="V3508">
            <v>0</v>
          </cell>
          <cell r="Y3508" t="e">
            <v>#N/A</v>
          </cell>
        </row>
        <row r="3509">
          <cell r="E3509">
            <v>0</v>
          </cell>
          <cell r="F3509" t="str">
            <v>d - Pendiente</v>
          </cell>
          <cell r="I3509" t="str">
            <v/>
          </cell>
          <cell r="J3509">
            <v>0</v>
          </cell>
          <cell r="K3509">
            <v>0</v>
          </cell>
          <cell r="L3509">
            <v>0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>
            <v>0</v>
          </cell>
          <cell r="R3509">
            <v>0</v>
          </cell>
          <cell r="T3509">
            <v>0</v>
          </cell>
          <cell r="U3509">
            <v>41640</v>
          </cell>
          <cell r="V3509">
            <v>0</v>
          </cell>
          <cell r="Y3509" t="e">
            <v>#N/A</v>
          </cell>
        </row>
        <row r="3510">
          <cell r="E3510">
            <v>0</v>
          </cell>
          <cell r="F3510" t="str">
            <v>d - Pendiente</v>
          </cell>
          <cell r="I3510" t="str">
            <v/>
          </cell>
          <cell r="J3510">
            <v>0</v>
          </cell>
          <cell r="K3510">
            <v>0</v>
          </cell>
          <cell r="L3510">
            <v>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>
            <v>0</v>
          </cell>
          <cell r="R3510">
            <v>0</v>
          </cell>
          <cell r="T3510">
            <v>0</v>
          </cell>
          <cell r="U3510">
            <v>41640</v>
          </cell>
          <cell r="V3510">
            <v>0</v>
          </cell>
          <cell r="Y3510" t="e">
            <v>#N/A</v>
          </cell>
        </row>
        <row r="3511">
          <cell r="E3511">
            <v>0</v>
          </cell>
          <cell r="F3511" t="str">
            <v>d - Pendiente</v>
          </cell>
          <cell r="I3511" t="str">
            <v/>
          </cell>
          <cell r="J3511">
            <v>0</v>
          </cell>
          <cell r="K3511">
            <v>0</v>
          </cell>
          <cell r="L3511">
            <v>0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>
            <v>0</v>
          </cell>
          <cell r="R3511">
            <v>0</v>
          </cell>
          <cell r="T3511">
            <v>0</v>
          </cell>
          <cell r="U3511">
            <v>41640</v>
          </cell>
          <cell r="V3511">
            <v>0</v>
          </cell>
          <cell r="Y3511" t="e">
            <v>#N/A</v>
          </cell>
        </row>
        <row r="3512">
          <cell r="E3512">
            <v>0</v>
          </cell>
          <cell r="F3512" t="str">
            <v>d - Pendiente</v>
          </cell>
          <cell r="I3512" t="str">
            <v/>
          </cell>
          <cell r="J3512">
            <v>0</v>
          </cell>
          <cell r="K3512">
            <v>0</v>
          </cell>
          <cell r="L3512">
            <v>0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>
            <v>0</v>
          </cell>
          <cell r="R3512">
            <v>0</v>
          </cell>
          <cell r="T3512">
            <v>0</v>
          </cell>
          <cell r="U3512">
            <v>41640</v>
          </cell>
          <cell r="V3512">
            <v>0</v>
          </cell>
          <cell r="Y3512" t="e">
            <v>#N/A</v>
          </cell>
        </row>
        <row r="3513">
          <cell r="E3513">
            <v>0</v>
          </cell>
          <cell r="F3513" t="str">
            <v>d - Pendiente</v>
          </cell>
          <cell r="I3513" t="str">
            <v/>
          </cell>
          <cell r="J3513">
            <v>0</v>
          </cell>
          <cell r="K3513">
            <v>0</v>
          </cell>
          <cell r="L3513">
            <v>0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>
            <v>0</v>
          </cell>
          <cell r="R3513">
            <v>0</v>
          </cell>
          <cell r="T3513">
            <v>0</v>
          </cell>
          <cell r="U3513">
            <v>41640</v>
          </cell>
          <cell r="V3513">
            <v>0</v>
          </cell>
          <cell r="Y3513" t="e">
            <v>#N/A</v>
          </cell>
        </row>
        <row r="3514">
          <cell r="E3514">
            <v>0</v>
          </cell>
          <cell r="F3514" t="str">
            <v>d - Pendiente</v>
          </cell>
          <cell r="I3514" t="str">
            <v/>
          </cell>
          <cell r="J3514">
            <v>0</v>
          </cell>
          <cell r="K3514">
            <v>0</v>
          </cell>
          <cell r="L3514">
            <v>0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>
            <v>0</v>
          </cell>
          <cell r="R3514">
            <v>0</v>
          </cell>
          <cell r="T3514">
            <v>0</v>
          </cell>
          <cell r="U3514">
            <v>41640</v>
          </cell>
          <cell r="V3514">
            <v>0</v>
          </cell>
          <cell r="Y3514" t="e">
            <v>#N/A</v>
          </cell>
        </row>
        <row r="3515">
          <cell r="E3515">
            <v>0</v>
          </cell>
          <cell r="F3515" t="str">
            <v>d - Pendiente</v>
          </cell>
          <cell r="I3515" t="str">
            <v/>
          </cell>
          <cell r="J3515">
            <v>0</v>
          </cell>
          <cell r="K3515">
            <v>0</v>
          </cell>
          <cell r="L3515">
            <v>0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>
            <v>0</v>
          </cell>
          <cell r="R3515">
            <v>0</v>
          </cell>
          <cell r="T3515">
            <v>0</v>
          </cell>
          <cell r="U3515">
            <v>41640</v>
          </cell>
          <cell r="V3515">
            <v>0</v>
          </cell>
          <cell r="Y3515" t="e">
            <v>#N/A</v>
          </cell>
        </row>
        <row r="3516">
          <cell r="E3516">
            <v>0</v>
          </cell>
          <cell r="F3516" t="str">
            <v>d - Pendiente</v>
          </cell>
          <cell r="I3516" t="str">
            <v/>
          </cell>
          <cell r="J3516">
            <v>0</v>
          </cell>
          <cell r="K3516">
            <v>0</v>
          </cell>
          <cell r="L3516">
            <v>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>
            <v>0</v>
          </cell>
          <cell r="R3516">
            <v>0</v>
          </cell>
          <cell r="T3516">
            <v>0</v>
          </cell>
          <cell r="U3516">
            <v>41640</v>
          </cell>
          <cell r="V3516">
            <v>0</v>
          </cell>
          <cell r="Y3516" t="e">
            <v>#N/A</v>
          </cell>
        </row>
        <row r="3517">
          <cell r="E3517">
            <v>0</v>
          </cell>
          <cell r="F3517" t="str">
            <v>d - Pendiente</v>
          </cell>
          <cell r="I3517" t="str">
            <v/>
          </cell>
          <cell r="J3517">
            <v>0</v>
          </cell>
          <cell r="K3517">
            <v>0</v>
          </cell>
          <cell r="L3517">
            <v>0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>
            <v>0</v>
          </cell>
          <cell r="R3517">
            <v>0</v>
          </cell>
          <cell r="T3517">
            <v>0</v>
          </cell>
          <cell r="U3517">
            <v>41640</v>
          </cell>
          <cell r="V3517">
            <v>0</v>
          </cell>
          <cell r="Y3517" t="e">
            <v>#N/A</v>
          </cell>
        </row>
        <row r="3518">
          <cell r="E3518">
            <v>0</v>
          </cell>
          <cell r="F3518" t="str">
            <v>d - Pendiente</v>
          </cell>
          <cell r="I3518" t="str">
            <v/>
          </cell>
          <cell r="J3518">
            <v>0</v>
          </cell>
          <cell r="K3518">
            <v>0</v>
          </cell>
          <cell r="L3518">
            <v>0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>
            <v>0</v>
          </cell>
          <cell r="R3518">
            <v>0</v>
          </cell>
          <cell r="T3518">
            <v>0</v>
          </cell>
          <cell r="U3518">
            <v>41640</v>
          </cell>
          <cell r="V3518">
            <v>0</v>
          </cell>
          <cell r="Y3518" t="e">
            <v>#N/A</v>
          </cell>
        </row>
        <row r="3519">
          <cell r="E3519">
            <v>0</v>
          </cell>
          <cell r="F3519" t="str">
            <v>d - Pendiente</v>
          </cell>
          <cell r="I3519" t="str">
            <v/>
          </cell>
          <cell r="J3519">
            <v>0</v>
          </cell>
          <cell r="K3519">
            <v>0</v>
          </cell>
          <cell r="L3519">
            <v>0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>
            <v>0</v>
          </cell>
          <cell r="R3519">
            <v>0</v>
          </cell>
          <cell r="T3519">
            <v>0</v>
          </cell>
          <cell r="U3519">
            <v>41640</v>
          </cell>
          <cell r="V3519">
            <v>0</v>
          </cell>
          <cell r="Y3519" t="e">
            <v>#N/A</v>
          </cell>
        </row>
        <row r="3520">
          <cell r="E3520">
            <v>0</v>
          </cell>
          <cell r="F3520" t="str">
            <v>d - Pendiente</v>
          </cell>
          <cell r="I3520" t="str">
            <v/>
          </cell>
          <cell r="J3520">
            <v>0</v>
          </cell>
          <cell r="K3520">
            <v>0</v>
          </cell>
          <cell r="L3520">
            <v>0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>
            <v>0</v>
          </cell>
          <cell r="R3520">
            <v>0</v>
          </cell>
          <cell r="T3520">
            <v>0</v>
          </cell>
          <cell r="U3520">
            <v>41640</v>
          </cell>
          <cell r="V3520">
            <v>0</v>
          </cell>
          <cell r="Y3520" t="e">
            <v>#N/A</v>
          </cell>
        </row>
        <row r="3521">
          <cell r="E3521">
            <v>0</v>
          </cell>
          <cell r="F3521" t="str">
            <v>d - Pendiente</v>
          </cell>
          <cell r="I3521" t="str">
            <v/>
          </cell>
          <cell r="J3521">
            <v>0</v>
          </cell>
          <cell r="K3521">
            <v>0</v>
          </cell>
          <cell r="L3521">
            <v>0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>
            <v>0</v>
          </cell>
          <cell r="R3521">
            <v>0</v>
          </cell>
          <cell r="T3521">
            <v>0</v>
          </cell>
          <cell r="U3521">
            <v>41640</v>
          </cell>
          <cell r="V3521">
            <v>0</v>
          </cell>
          <cell r="Y3521" t="e">
            <v>#N/A</v>
          </cell>
        </row>
        <row r="3522">
          <cell r="E3522">
            <v>0</v>
          </cell>
          <cell r="F3522" t="str">
            <v>d - Pendiente</v>
          </cell>
          <cell r="I3522" t="str">
            <v/>
          </cell>
          <cell r="J3522">
            <v>0</v>
          </cell>
          <cell r="K3522">
            <v>0</v>
          </cell>
          <cell r="L3522">
            <v>0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>
            <v>0</v>
          </cell>
          <cell r="R3522">
            <v>0</v>
          </cell>
          <cell r="T3522">
            <v>0</v>
          </cell>
          <cell r="U3522">
            <v>41640</v>
          </cell>
          <cell r="V3522">
            <v>0</v>
          </cell>
          <cell r="Y3522" t="e">
            <v>#N/A</v>
          </cell>
        </row>
        <row r="3523">
          <cell r="E3523">
            <v>0</v>
          </cell>
          <cell r="F3523" t="str">
            <v>d - Pendiente</v>
          </cell>
          <cell r="I3523" t="str">
            <v/>
          </cell>
          <cell r="J3523">
            <v>0</v>
          </cell>
          <cell r="K3523">
            <v>0</v>
          </cell>
          <cell r="L3523">
            <v>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>
            <v>0</v>
          </cell>
          <cell r="R3523">
            <v>0</v>
          </cell>
          <cell r="T3523">
            <v>0</v>
          </cell>
          <cell r="U3523">
            <v>41640</v>
          </cell>
          <cell r="V3523">
            <v>0</v>
          </cell>
          <cell r="Y3523" t="e">
            <v>#N/A</v>
          </cell>
        </row>
        <row r="3524">
          <cell r="E3524">
            <v>0</v>
          </cell>
          <cell r="F3524" t="str">
            <v>d - Pendiente</v>
          </cell>
          <cell r="I3524" t="str">
            <v/>
          </cell>
          <cell r="J3524">
            <v>0</v>
          </cell>
          <cell r="K3524">
            <v>0</v>
          </cell>
          <cell r="L3524">
            <v>0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>
            <v>0</v>
          </cell>
          <cell r="R3524">
            <v>0</v>
          </cell>
          <cell r="T3524">
            <v>0</v>
          </cell>
          <cell r="U3524">
            <v>41640</v>
          </cell>
          <cell r="V3524">
            <v>0</v>
          </cell>
          <cell r="Y3524" t="e">
            <v>#N/A</v>
          </cell>
        </row>
        <row r="3525">
          <cell r="E3525">
            <v>0</v>
          </cell>
          <cell r="F3525" t="str">
            <v>d - Pendiente</v>
          </cell>
          <cell r="I3525" t="str">
            <v/>
          </cell>
          <cell r="J3525">
            <v>0</v>
          </cell>
          <cell r="K3525">
            <v>0</v>
          </cell>
          <cell r="L3525">
            <v>0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>
            <v>0</v>
          </cell>
          <cell r="R3525">
            <v>0</v>
          </cell>
          <cell r="T3525">
            <v>0</v>
          </cell>
          <cell r="U3525">
            <v>41640</v>
          </cell>
          <cell r="V3525">
            <v>0</v>
          </cell>
          <cell r="Y3525" t="e">
            <v>#N/A</v>
          </cell>
        </row>
        <row r="3526">
          <cell r="E3526">
            <v>0</v>
          </cell>
          <cell r="F3526" t="str">
            <v>d - Pendiente</v>
          </cell>
          <cell r="I3526" t="str">
            <v/>
          </cell>
          <cell r="J3526">
            <v>0</v>
          </cell>
          <cell r="K3526">
            <v>0</v>
          </cell>
          <cell r="L3526">
            <v>0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>
            <v>0</v>
          </cell>
          <cell r="R3526">
            <v>0</v>
          </cell>
          <cell r="T3526">
            <v>0</v>
          </cell>
          <cell r="U3526">
            <v>41640</v>
          </cell>
          <cell r="V3526">
            <v>0</v>
          </cell>
          <cell r="Y3526" t="e">
            <v>#N/A</v>
          </cell>
        </row>
        <row r="3527">
          <cell r="E3527">
            <v>0</v>
          </cell>
          <cell r="F3527" t="str">
            <v>d - Pendiente</v>
          </cell>
          <cell r="I3527" t="str">
            <v/>
          </cell>
          <cell r="J3527">
            <v>0</v>
          </cell>
          <cell r="K3527">
            <v>0</v>
          </cell>
          <cell r="L3527">
            <v>0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>
            <v>0</v>
          </cell>
          <cell r="R3527">
            <v>0</v>
          </cell>
          <cell r="T3527">
            <v>0</v>
          </cell>
          <cell r="U3527">
            <v>41640</v>
          </cell>
          <cell r="V3527">
            <v>0</v>
          </cell>
          <cell r="Y3527" t="e">
            <v>#N/A</v>
          </cell>
        </row>
        <row r="3528">
          <cell r="E3528">
            <v>0</v>
          </cell>
          <cell r="F3528" t="str">
            <v>d - Pendiente</v>
          </cell>
          <cell r="I3528" t="str">
            <v/>
          </cell>
          <cell r="J3528">
            <v>0</v>
          </cell>
          <cell r="K3528">
            <v>0</v>
          </cell>
          <cell r="L3528">
            <v>0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>
            <v>0</v>
          </cell>
          <cell r="R3528">
            <v>0</v>
          </cell>
          <cell r="T3528">
            <v>0</v>
          </cell>
          <cell r="U3528">
            <v>41640</v>
          </cell>
          <cell r="V3528">
            <v>0</v>
          </cell>
          <cell r="Y3528" t="e">
            <v>#N/A</v>
          </cell>
        </row>
        <row r="3529">
          <cell r="E3529">
            <v>0</v>
          </cell>
          <cell r="F3529" t="str">
            <v>d - Pendiente</v>
          </cell>
          <cell r="I3529" t="str">
            <v/>
          </cell>
          <cell r="J3529">
            <v>0</v>
          </cell>
          <cell r="K3529">
            <v>0</v>
          </cell>
          <cell r="L3529">
            <v>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>
            <v>0</v>
          </cell>
          <cell r="R3529">
            <v>0</v>
          </cell>
          <cell r="T3529">
            <v>0</v>
          </cell>
          <cell r="U3529">
            <v>41640</v>
          </cell>
          <cell r="V3529">
            <v>0</v>
          </cell>
          <cell r="Y3529" t="e">
            <v>#N/A</v>
          </cell>
        </row>
        <row r="3530">
          <cell r="E3530">
            <v>0</v>
          </cell>
          <cell r="F3530" t="str">
            <v>d - Pendiente</v>
          </cell>
          <cell r="I3530" t="str">
            <v/>
          </cell>
          <cell r="J3530">
            <v>0</v>
          </cell>
          <cell r="K3530">
            <v>0</v>
          </cell>
          <cell r="L3530">
            <v>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>
            <v>0</v>
          </cell>
          <cell r="R3530">
            <v>0</v>
          </cell>
          <cell r="T3530">
            <v>0</v>
          </cell>
          <cell r="U3530">
            <v>41640</v>
          </cell>
          <cell r="V3530">
            <v>0</v>
          </cell>
          <cell r="Y3530" t="e">
            <v>#N/A</v>
          </cell>
        </row>
        <row r="3531">
          <cell r="E3531">
            <v>0</v>
          </cell>
          <cell r="F3531" t="str">
            <v>d - Pendiente</v>
          </cell>
          <cell r="I3531" t="str">
            <v/>
          </cell>
          <cell r="J3531">
            <v>0</v>
          </cell>
          <cell r="K3531">
            <v>0</v>
          </cell>
          <cell r="L3531">
            <v>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>
            <v>0</v>
          </cell>
          <cell r="R3531">
            <v>0</v>
          </cell>
          <cell r="T3531">
            <v>0</v>
          </cell>
          <cell r="U3531">
            <v>41640</v>
          </cell>
          <cell r="V3531">
            <v>0</v>
          </cell>
          <cell r="Y3531" t="e">
            <v>#N/A</v>
          </cell>
        </row>
        <row r="3532">
          <cell r="E3532">
            <v>0</v>
          </cell>
          <cell r="F3532" t="str">
            <v>d - Pendiente</v>
          </cell>
          <cell r="I3532" t="str">
            <v/>
          </cell>
          <cell r="J3532">
            <v>0</v>
          </cell>
          <cell r="K3532">
            <v>0</v>
          </cell>
          <cell r="L3532">
            <v>0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>
            <v>0</v>
          </cell>
          <cell r="R3532">
            <v>0</v>
          </cell>
          <cell r="T3532">
            <v>0</v>
          </cell>
          <cell r="U3532">
            <v>41640</v>
          </cell>
          <cell r="V3532">
            <v>0</v>
          </cell>
          <cell r="Y3532" t="e">
            <v>#N/A</v>
          </cell>
        </row>
        <row r="3533">
          <cell r="E3533">
            <v>0</v>
          </cell>
          <cell r="F3533" t="str">
            <v>d - Pendiente</v>
          </cell>
          <cell r="I3533" t="str">
            <v/>
          </cell>
          <cell r="J3533">
            <v>0</v>
          </cell>
          <cell r="K3533">
            <v>0</v>
          </cell>
          <cell r="L3533">
            <v>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>
            <v>0</v>
          </cell>
          <cell r="R3533">
            <v>0</v>
          </cell>
          <cell r="T3533">
            <v>0</v>
          </cell>
          <cell r="U3533">
            <v>41640</v>
          </cell>
          <cell r="V3533">
            <v>0</v>
          </cell>
          <cell r="Y3533" t="e">
            <v>#N/A</v>
          </cell>
        </row>
        <row r="3534">
          <cell r="E3534">
            <v>0</v>
          </cell>
          <cell r="F3534" t="str">
            <v>d - Pendiente</v>
          </cell>
          <cell r="I3534" t="str">
            <v/>
          </cell>
          <cell r="J3534">
            <v>0</v>
          </cell>
          <cell r="K3534">
            <v>0</v>
          </cell>
          <cell r="L3534">
            <v>0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>
            <v>0</v>
          </cell>
          <cell r="R3534">
            <v>0</v>
          </cell>
          <cell r="T3534">
            <v>0</v>
          </cell>
          <cell r="U3534">
            <v>41640</v>
          </cell>
          <cell r="V3534">
            <v>0</v>
          </cell>
          <cell r="Y3534" t="e">
            <v>#N/A</v>
          </cell>
        </row>
        <row r="3535">
          <cell r="E3535">
            <v>0</v>
          </cell>
          <cell r="F3535" t="str">
            <v>d - Pendiente</v>
          </cell>
          <cell r="I3535" t="str">
            <v/>
          </cell>
          <cell r="J3535">
            <v>0</v>
          </cell>
          <cell r="K3535">
            <v>0</v>
          </cell>
          <cell r="L3535">
            <v>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>
            <v>0</v>
          </cell>
          <cell r="R3535">
            <v>0</v>
          </cell>
          <cell r="T3535">
            <v>0</v>
          </cell>
          <cell r="U3535">
            <v>41640</v>
          </cell>
          <cell r="V3535">
            <v>0</v>
          </cell>
          <cell r="Y3535" t="e">
            <v>#N/A</v>
          </cell>
        </row>
        <row r="3536">
          <cell r="E3536">
            <v>0</v>
          </cell>
          <cell r="F3536" t="str">
            <v>d - Pendiente</v>
          </cell>
          <cell r="I3536" t="str">
            <v/>
          </cell>
          <cell r="J3536">
            <v>0</v>
          </cell>
          <cell r="K3536">
            <v>0</v>
          </cell>
          <cell r="L3536">
            <v>0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>
            <v>0</v>
          </cell>
          <cell r="R3536">
            <v>0</v>
          </cell>
          <cell r="T3536">
            <v>0</v>
          </cell>
          <cell r="U3536">
            <v>41640</v>
          </cell>
          <cell r="V3536">
            <v>0</v>
          </cell>
          <cell r="Y3536" t="e">
            <v>#N/A</v>
          </cell>
        </row>
        <row r="3537">
          <cell r="E3537">
            <v>0</v>
          </cell>
          <cell r="F3537" t="str">
            <v>d - Pendiente</v>
          </cell>
          <cell r="I3537" t="str">
            <v/>
          </cell>
          <cell r="J3537">
            <v>0</v>
          </cell>
          <cell r="K3537">
            <v>0</v>
          </cell>
          <cell r="L3537">
            <v>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>
            <v>0</v>
          </cell>
          <cell r="R3537">
            <v>0</v>
          </cell>
          <cell r="T3537">
            <v>0</v>
          </cell>
          <cell r="U3537">
            <v>41640</v>
          </cell>
          <cell r="V3537">
            <v>0</v>
          </cell>
          <cell r="Y3537" t="e">
            <v>#N/A</v>
          </cell>
        </row>
        <row r="3538">
          <cell r="E3538">
            <v>0</v>
          </cell>
          <cell r="F3538" t="str">
            <v>d - Pendiente</v>
          </cell>
          <cell r="I3538" t="str">
            <v/>
          </cell>
          <cell r="J3538">
            <v>0</v>
          </cell>
          <cell r="K3538">
            <v>0</v>
          </cell>
          <cell r="L3538">
            <v>0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>
            <v>0</v>
          </cell>
          <cell r="R3538">
            <v>0</v>
          </cell>
          <cell r="T3538">
            <v>0</v>
          </cell>
          <cell r="U3538">
            <v>41640</v>
          </cell>
          <cell r="V3538">
            <v>0</v>
          </cell>
          <cell r="Y3538" t="e">
            <v>#N/A</v>
          </cell>
        </row>
        <row r="3539">
          <cell r="E3539">
            <v>0</v>
          </cell>
          <cell r="F3539" t="str">
            <v>d - Pendiente</v>
          </cell>
          <cell r="I3539" t="str">
            <v/>
          </cell>
          <cell r="J3539">
            <v>0</v>
          </cell>
          <cell r="K3539">
            <v>0</v>
          </cell>
          <cell r="L3539">
            <v>0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>
            <v>0</v>
          </cell>
          <cell r="R3539">
            <v>0</v>
          </cell>
          <cell r="T3539">
            <v>0</v>
          </cell>
          <cell r="U3539">
            <v>41640</v>
          </cell>
          <cell r="V3539">
            <v>0</v>
          </cell>
          <cell r="Y3539" t="e">
            <v>#N/A</v>
          </cell>
        </row>
        <row r="3540">
          <cell r="E3540">
            <v>0</v>
          </cell>
          <cell r="F3540" t="str">
            <v>d - Pendiente</v>
          </cell>
          <cell r="I3540" t="str">
            <v/>
          </cell>
          <cell r="J3540">
            <v>0</v>
          </cell>
          <cell r="K3540">
            <v>0</v>
          </cell>
          <cell r="L3540">
            <v>0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>
            <v>0</v>
          </cell>
          <cell r="R3540">
            <v>0</v>
          </cell>
          <cell r="T3540">
            <v>0</v>
          </cell>
          <cell r="U3540">
            <v>41640</v>
          </cell>
          <cell r="V3540">
            <v>0</v>
          </cell>
          <cell r="Y3540" t="e">
            <v>#N/A</v>
          </cell>
        </row>
        <row r="3541">
          <cell r="E3541">
            <v>0</v>
          </cell>
          <cell r="F3541" t="str">
            <v>d - Pendiente</v>
          </cell>
          <cell r="I3541" t="str">
            <v/>
          </cell>
          <cell r="J3541">
            <v>0</v>
          </cell>
          <cell r="K3541">
            <v>0</v>
          </cell>
          <cell r="L3541">
            <v>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>
            <v>0</v>
          </cell>
          <cell r="R3541">
            <v>0</v>
          </cell>
          <cell r="T3541">
            <v>0</v>
          </cell>
          <cell r="U3541">
            <v>41640</v>
          </cell>
          <cell r="V3541">
            <v>0</v>
          </cell>
          <cell r="Y3541" t="e">
            <v>#N/A</v>
          </cell>
        </row>
        <row r="3542">
          <cell r="E3542">
            <v>0</v>
          </cell>
          <cell r="F3542" t="str">
            <v>d - Pendiente</v>
          </cell>
          <cell r="I3542" t="str">
            <v/>
          </cell>
          <cell r="J3542">
            <v>0</v>
          </cell>
          <cell r="K3542">
            <v>0</v>
          </cell>
          <cell r="L3542">
            <v>0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>
            <v>0</v>
          </cell>
          <cell r="R3542">
            <v>0</v>
          </cell>
          <cell r="T3542">
            <v>0</v>
          </cell>
          <cell r="U3542">
            <v>41640</v>
          </cell>
          <cell r="V3542">
            <v>0</v>
          </cell>
          <cell r="Y3542" t="e">
            <v>#N/A</v>
          </cell>
        </row>
        <row r="3543">
          <cell r="E3543">
            <v>0</v>
          </cell>
          <cell r="F3543" t="str">
            <v>d - Pendiente</v>
          </cell>
          <cell r="I3543" t="str">
            <v/>
          </cell>
          <cell r="J3543">
            <v>0</v>
          </cell>
          <cell r="K3543">
            <v>0</v>
          </cell>
          <cell r="L3543">
            <v>0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>
            <v>0</v>
          </cell>
          <cell r="R3543">
            <v>0</v>
          </cell>
          <cell r="T3543">
            <v>0</v>
          </cell>
          <cell r="U3543">
            <v>41640</v>
          </cell>
          <cell r="V3543">
            <v>0</v>
          </cell>
          <cell r="Y3543" t="e">
            <v>#N/A</v>
          </cell>
        </row>
        <row r="3544">
          <cell r="E3544">
            <v>0</v>
          </cell>
          <cell r="F3544" t="str">
            <v>d - Pendiente</v>
          </cell>
          <cell r="I3544" t="str">
            <v/>
          </cell>
          <cell r="J3544">
            <v>0</v>
          </cell>
          <cell r="K3544">
            <v>0</v>
          </cell>
          <cell r="L3544">
            <v>0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>
            <v>0</v>
          </cell>
          <cell r="R3544">
            <v>0</v>
          </cell>
          <cell r="T3544">
            <v>0</v>
          </cell>
          <cell r="U3544">
            <v>41640</v>
          </cell>
          <cell r="V3544">
            <v>0</v>
          </cell>
          <cell r="Y3544" t="e">
            <v>#N/A</v>
          </cell>
        </row>
        <row r="3545">
          <cell r="E3545">
            <v>0</v>
          </cell>
          <cell r="F3545" t="str">
            <v>d - Pendiente</v>
          </cell>
          <cell r="I3545" t="str">
            <v/>
          </cell>
          <cell r="J3545">
            <v>0</v>
          </cell>
          <cell r="K3545">
            <v>0</v>
          </cell>
          <cell r="L3545">
            <v>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>
            <v>0</v>
          </cell>
          <cell r="R3545">
            <v>0</v>
          </cell>
          <cell r="T3545">
            <v>0</v>
          </cell>
          <cell r="U3545">
            <v>41640</v>
          </cell>
          <cell r="V3545">
            <v>0</v>
          </cell>
          <cell r="Y3545" t="e">
            <v>#N/A</v>
          </cell>
        </row>
        <row r="3546">
          <cell r="E3546">
            <v>0</v>
          </cell>
          <cell r="F3546" t="str">
            <v>d - Pendiente</v>
          </cell>
          <cell r="I3546" t="str">
            <v/>
          </cell>
          <cell r="J3546">
            <v>0</v>
          </cell>
          <cell r="K3546">
            <v>0</v>
          </cell>
          <cell r="L3546">
            <v>0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>
            <v>0</v>
          </cell>
          <cell r="R3546">
            <v>0</v>
          </cell>
          <cell r="T3546">
            <v>0</v>
          </cell>
          <cell r="U3546">
            <v>41640</v>
          </cell>
          <cell r="V3546">
            <v>0</v>
          </cell>
          <cell r="Y3546" t="e">
            <v>#N/A</v>
          </cell>
        </row>
        <row r="3547">
          <cell r="E3547">
            <v>0</v>
          </cell>
          <cell r="F3547" t="str">
            <v>d - Pendiente</v>
          </cell>
          <cell r="I3547" t="str">
            <v/>
          </cell>
          <cell r="J3547">
            <v>0</v>
          </cell>
          <cell r="K3547">
            <v>0</v>
          </cell>
          <cell r="L3547">
            <v>0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>
            <v>0</v>
          </cell>
          <cell r="R3547">
            <v>0</v>
          </cell>
          <cell r="T3547">
            <v>0</v>
          </cell>
          <cell r="U3547">
            <v>41640</v>
          </cell>
          <cell r="V3547">
            <v>0</v>
          </cell>
          <cell r="Y3547" t="e">
            <v>#N/A</v>
          </cell>
        </row>
        <row r="3548">
          <cell r="E3548">
            <v>0</v>
          </cell>
          <cell r="F3548" t="str">
            <v>d - Pendiente</v>
          </cell>
          <cell r="I3548" t="str">
            <v/>
          </cell>
          <cell r="J3548">
            <v>0</v>
          </cell>
          <cell r="K3548">
            <v>0</v>
          </cell>
          <cell r="L3548">
            <v>0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>
            <v>0</v>
          </cell>
          <cell r="R3548">
            <v>0</v>
          </cell>
          <cell r="T3548">
            <v>0</v>
          </cell>
          <cell r="U3548">
            <v>41640</v>
          </cell>
          <cell r="V3548">
            <v>0</v>
          </cell>
          <cell r="Y3548" t="e">
            <v>#N/A</v>
          </cell>
        </row>
        <row r="3549">
          <cell r="E3549">
            <v>0</v>
          </cell>
          <cell r="F3549" t="str">
            <v>d - Pendiente</v>
          </cell>
          <cell r="I3549" t="str">
            <v/>
          </cell>
          <cell r="J3549">
            <v>0</v>
          </cell>
          <cell r="K3549">
            <v>0</v>
          </cell>
          <cell r="L3549">
            <v>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>
            <v>0</v>
          </cell>
          <cell r="R3549">
            <v>0</v>
          </cell>
          <cell r="T3549">
            <v>0</v>
          </cell>
          <cell r="U3549">
            <v>41640</v>
          </cell>
          <cell r="V3549">
            <v>0</v>
          </cell>
          <cell r="Y3549" t="e">
            <v>#N/A</v>
          </cell>
        </row>
        <row r="3550">
          <cell r="E3550">
            <v>0</v>
          </cell>
          <cell r="F3550" t="str">
            <v>d - Pendiente</v>
          </cell>
          <cell r="I3550" t="str">
            <v/>
          </cell>
          <cell r="J3550">
            <v>0</v>
          </cell>
          <cell r="K3550">
            <v>0</v>
          </cell>
          <cell r="L3550">
            <v>0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>
            <v>0</v>
          </cell>
          <cell r="R3550">
            <v>0</v>
          </cell>
          <cell r="T3550">
            <v>0</v>
          </cell>
          <cell r="U3550">
            <v>41640</v>
          </cell>
          <cell r="V3550">
            <v>0</v>
          </cell>
          <cell r="Y3550" t="e">
            <v>#N/A</v>
          </cell>
        </row>
        <row r="3551">
          <cell r="E3551">
            <v>0</v>
          </cell>
          <cell r="F3551" t="str">
            <v>d - Pendiente</v>
          </cell>
          <cell r="I3551" t="str">
            <v/>
          </cell>
          <cell r="J3551">
            <v>0</v>
          </cell>
          <cell r="K3551">
            <v>0</v>
          </cell>
          <cell r="L3551">
            <v>0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>
            <v>0</v>
          </cell>
          <cell r="R3551">
            <v>0</v>
          </cell>
          <cell r="T3551">
            <v>0</v>
          </cell>
          <cell r="U3551">
            <v>41640</v>
          </cell>
          <cell r="V3551">
            <v>0</v>
          </cell>
          <cell r="Y3551" t="e">
            <v>#N/A</v>
          </cell>
        </row>
        <row r="3552">
          <cell r="E3552">
            <v>0</v>
          </cell>
          <cell r="F3552" t="str">
            <v>d - Pendiente</v>
          </cell>
          <cell r="I3552" t="str">
            <v/>
          </cell>
          <cell r="J3552">
            <v>0</v>
          </cell>
          <cell r="K3552">
            <v>0</v>
          </cell>
          <cell r="L3552">
            <v>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>
            <v>0</v>
          </cell>
          <cell r="R3552">
            <v>0</v>
          </cell>
          <cell r="T3552">
            <v>0</v>
          </cell>
          <cell r="U3552">
            <v>41640</v>
          </cell>
          <cell r="V3552">
            <v>0</v>
          </cell>
          <cell r="Y3552" t="e">
            <v>#N/A</v>
          </cell>
        </row>
        <row r="3553">
          <cell r="E3553">
            <v>0</v>
          </cell>
          <cell r="F3553" t="str">
            <v>d - Pendiente</v>
          </cell>
          <cell r="I3553" t="str">
            <v/>
          </cell>
          <cell r="J3553">
            <v>0</v>
          </cell>
          <cell r="K3553">
            <v>0</v>
          </cell>
          <cell r="L3553">
            <v>0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>
            <v>0</v>
          </cell>
          <cell r="R3553">
            <v>0</v>
          </cell>
          <cell r="T3553">
            <v>0</v>
          </cell>
          <cell r="U3553">
            <v>41640</v>
          </cell>
          <cell r="V3553">
            <v>0</v>
          </cell>
          <cell r="Y3553" t="e">
            <v>#N/A</v>
          </cell>
        </row>
        <row r="3554">
          <cell r="E3554">
            <v>0</v>
          </cell>
          <cell r="F3554" t="str">
            <v>d - Pendiente</v>
          </cell>
          <cell r="I3554" t="str">
            <v/>
          </cell>
          <cell r="J3554">
            <v>0</v>
          </cell>
          <cell r="K3554">
            <v>0</v>
          </cell>
          <cell r="L3554">
            <v>0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>
            <v>0</v>
          </cell>
          <cell r="R3554">
            <v>0</v>
          </cell>
          <cell r="T3554">
            <v>0</v>
          </cell>
          <cell r="U3554">
            <v>41640</v>
          </cell>
          <cell r="V3554">
            <v>0</v>
          </cell>
          <cell r="Y3554" t="e">
            <v>#N/A</v>
          </cell>
        </row>
        <row r="3555">
          <cell r="E3555">
            <v>0</v>
          </cell>
          <cell r="F3555" t="str">
            <v>d - Pendiente</v>
          </cell>
          <cell r="I3555" t="str">
            <v/>
          </cell>
          <cell r="J3555">
            <v>0</v>
          </cell>
          <cell r="K3555">
            <v>0</v>
          </cell>
          <cell r="L3555">
            <v>0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>
            <v>0</v>
          </cell>
          <cell r="R3555">
            <v>0</v>
          </cell>
          <cell r="T3555">
            <v>0</v>
          </cell>
          <cell r="U3555">
            <v>41640</v>
          </cell>
          <cell r="V3555">
            <v>0</v>
          </cell>
          <cell r="Y3555" t="e">
            <v>#N/A</v>
          </cell>
        </row>
        <row r="3556">
          <cell r="E3556">
            <v>0</v>
          </cell>
          <cell r="F3556" t="str">
            <v>d - Pendiente</v>
          </cell>
          <cell r="I3556" t="str">
            <v/>
          </cell>
          <cell r="J3556">
            <v>0</v>
          </cell>
          <cell r="K3556">
            <v>0</v>
          </cell>
          <cell r="L3556">
            <v>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>
            <v>0</v>
          </cell>
          <cell r="R3556">
            <v>0</v>
          </cell>
          <cell r="T3556">
            <v>0</v>
          </cell>
          <cell r="U3556">
            <v>41640</v>
          </cell>
          <cell r="V3556">
            <v>0</v>
          </cell>
          <cell r="Y3556" t="e">
            <v>#N/A</v>
          </cell>
        </row>
        <row r="3557">
          <cell r="E3557">
            <v>0</v>
          </cell>
          <cell r="F3557" t="str">
            <v>d - Pendiente</v>
          </cell>
          <cell r="I3557" t="str">
            <v/>
          </cell>
          <cell r="J3557">
            <v>0</v>
          </cell>
          <cell r="K3557">
            <v>0</v>
          </cell>
          <cell r="L3557">
            <v>0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>
            <v>0</v>
          </cell>
          <cell r="R3557">
            <v>0</v>
          </cell>
          <cell r="T3557">
            <v>0</v>
          </cell>
          <cell r="U3557">
            <v>41640</v>
          </cell>
          <cell r="V3557">
            <v>0</v>
          </cell>
          <cell r="Y3557" t="e">
            <v>#N/A</v>
          </cell>
        </row>
        <row r="3558">
          <cell r="E3558">
            <v>0</v>
          </cell>
          <cell r="F3558" t="str">
            <v>d - Pendiente</v>
          </cell>
          <cell r="I3558" t="str">
            <v/>
          </cell>
          <cell r="J3558">
            <v>0</v>
          </cell>
          <cell r="K3558">
            <v>0</v>
          </cell>
          <cell r="L3558">
            <v>0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>
            <v>0</v>
          </cell>
          <cell r="R3558">
            <v>0</v>
          </cell>
          <cell r="T3558">
            <v>0</v>
          </cell>
          <cell r="U3558">
            <v>41640</v>
          </cell>
          <cell r="V3558">
            <v>0</v>
          </cell>
          <cell r="Y3558" t="e">
            <v>#N/A</v>
          </cell>
        </row>
        <row r="3559">
          <cell r="E3559">
            <v>0</v>
          </cell>
          <cell r="F3559" t="str">
            <v>d - Pendiente</v>
          </cell>
          <cell r="I3559" t="str">
            <v/>
          </cell>
          <cell r="J3559">
            <v>0</v>
          </cell>
          <cell r="K3559">
            <v>0</v>
          </cell>
          <cell r="L3559">
            <v>0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>
            <v>0</v>
          </cell>
          <cell r="R3559">
            <v>0</v>
          </cell>
          <cell r="T3559">
            <v>0</v>
          </cell>
          <cell r="U3559">
            <v>41640</v>
          </cell>
          <cell r="V3559">
            <v>0</v>
          </cell>
          <cell r="Y3559" t="e">
            <v>#N/A</v>
          </cell>
        </row>
        <row r="3560">
          <cell r="E3560">
            <v>0</v>
          </cell>
          <cell r="F3560" t="str">
            <v>d - Pendiente</v>
          </cell>
          <cell r="I3560" t="str">
            <v/>
          </cell>
          <cell r="J3560">
            <v>0</v>
          </cell>
          <cell r="K3560">
            <v>0</v>
          </cell>
          <cell r="L3560">
            <v>0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>
            <v>0</v>
          </cell>
          <cell r="R3560">
            <v>0</v>
          </cell>
          <cell r="T3560">
            <v>0</v>
          </cell>
          <cell r="U3560">
            <v>41640</v>
          </cell>
          <cell r="V3560">
            <v>0</v>
          </cell>
          <cell r="Y3560" t="e">
            <v>#N/A</v>
          </cell>
        </row>
        <row r="3561">
          <cell r="E3561">
            <v>0</v>
          </cell>
          <cell r="F3561" t="str">
            <v>d - Pendiente</v>
          </cell>
          <cell r="I3561" t="str">
            <v/>
          </cell>
          <cell r="J3561">
            <v>0</v>
          </cell>
          <cell r="K3561">
            <v>0</v>
          </cell>
          <cell r="L3561">
            <v>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>
            <v>0</v>
          </cell>
          <cell r="R3561">
            <v>0</v>
          </cell>
          <cell r="T3561">
            <v>0</v>
          </cell>
          <cell r="U3561">
            <v>41640</v>
          </cell>
          <cell r="V3561">
            <v>0</v>
          </cell>
          <cell r="Y3561" t="e">
            <v>#N/A</v>
          </cell>
        </row>
        <row r="3562">
          <cell r="E3562">
            <v>0</v>
          </cell>
          <cell r="F3562" t="str">
            <v>d - Pendiente</v>
          </cell>
          <cell r="I3562" t="str">
            <v/>
          </cell>
          <cell r="J3562">
            <v>0</v>
          </cell>
          <cell r="K3562">
            <v>0</v>
          </cell>
          <cell r="L3562">
            <v>0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>
            <v>0</v>
          </cell>
          <cell r="R3562">
            <v>0</v>
          </cell>
          <cell r="T3562">
            <v>0</v>
          </cell>
          <cell r="U3562">
            <v>41640</v>
          </cell>
          <cell r="V3562">
            <v>0</v>
          </cell>
          <cell r="Y3562" t="e">
            <v>#N/A</v>
          </cell>
        </row>
        <row r="3563">
          <cell r="E3563">
            <v>0</v>
          </cell>
          <cell r="F3563" t="str">
            <v>d - Pendiente</v>
          </cell>
          <cell r="I3563" t="str">
            <v/>
          </cell>
          <cell r="J3563">
            <v>0</v>
          </cell>
          <cell r="K3563">
            <v>0</v>
          </cell>
          <cell r="L3563">
            <v>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>
            <v>0</v>
          </cell>
          <cell r="R3563">
            <v>0</v>
          </cell>
          <cell r="T3563">
            <v>0</v>
          </cell>
          <cell r="U3563">
            <v>41640</v>
          </cell>
          <cell r="V3563">
            <v>0</v>
          </cell>
          <cell r="Y3563" t="e">
            <v>#N/A</v>
          </cell>
        </row>
        <row r="3564">
          <cell r="E3564">
            <v>0</v>
          </cell>
          <cell r="F3564" t="str">
            <v>d - Pendiente</v>
          </cell>
          <cell r="I3564" t="str">
            <v/>
          </cell>
          <cell r="J3564">
            <v>0</v>
          </cell>
          <cell r="K3564">
            <v>0</v>
          </cell>
          <cell r="L3564">
            <v>0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>
            <v>0</v>
          </cell>
          <cell r="R3564">
            <v>0</v>
          </cell>
          <cell r="T3564">
            <v>0</v>
          </cell>
          <cell r="U3564">
            <v>41640</v>
          </cell>
          <cell r="V3564">
            <v>0</v>
          </cell>
          <cell r="Y3564" t="e">
            <v>#N/A</v>
          </cell>
        </row>
        <row r="3565">
          <cell r="E3565">
            <v>0</v>
          </cell>
          <cell r="F3565" t="str">
            <v>d - Pendiente</v>
          </cell>
          <cell r="I3565" t="str">
            <v/>
          </cell>
          <cell r="J3565">
            <v>0</v>
          </cell>
          <cell r="K3565">
            <v>0</v>
          </cell>
          <cell r="L3565">
            <v>0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>
            <v>0</v>
          </cell>
          <cell r="R3565">
            <v>0</v>
          </cell>
          <cell r="T3565">
            <v>0</v>
          </cell>
          <cell r="U3565">
            <v>41640</v>
          </cell>
          <cell r="V3565">
            <v>0</v>
          </cell>
          <cell r="Y3565" t="e">
            <v>#N/A</v>
          </cell>
        </row>
        <row r="3566">
          <cell r="E3566">
            <v>0</v>
          </cell>
          <cell r="F3566" t="str">
            <v>d - Pendiente</v>
          </cell>
          <cell r="I3566" t="str">
            <v/>
          </cell>
          <cell r="J3566">
            <v>0</v>
          </cell>
          <cell r="K3566">
            <v>0</v>
          </cell>
          <cell r="L3566">
            <v>0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>
            <v>0</v>
          </cell>
          <cell r="R3566">
            <v>0</v>
          </cell>
          <cell r="T3566">
            <v>0</v>
          </cell>
          <cell r="U3566">
            <v>41640</v>
          </cell>
          <cell r="V3566">
            <v>0</v>
          </cell>
          <cell r="Y3566" t="e">
            <v>#N/A</v>
          </cell>
        </row>
        <row r="3567">
          <cell r="E3567">
            <v>0</v>
          </cell>
          <cell r="F3567" t="str">
            <v>d - Pendiente</v>
          </cell>
          <cell r="I3567" t="str">
            <v/>
          </cell>
          <cell r="J3567">
            <v>0</v>
          </cell>
          <cell r="K3567">
            <v>0</v>
          </cell>
          <cell r="L3567">
            <v>0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>
            <v>0</v>
          </cell>
          <cell r="R3567">
            <v>0</v>
          </cell>
          <cell r="T3567">
            <v>0</v>
          </cell>
          <cell r="U3567">
            <v>41640</v>
          </cell>
          <cell r="V3567">
            <v>0</v>
          </cell>
          <cell r="Y3567" t="e">
            <v>#N/A</v>
          </cell>
        </row>
        <row r="3568">
          <cell r="E3568">
            <v>0</v>
          </cell>
          <cell r="F3568" t="str">
            <v>d - Pendiente</v>
          </cell>
          <cell r="I3568" t="str">
            <v/>
          </cell>
          <cell r="J3568">
            <v>0</v>
          </cell>
          <cell r="K3568">
            <v>0</v>
          </cell>
          <cell r="L3568">
            <v>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>
            <v>0</v>
          </cell>
          <cell r="R3568">
            <v>0</v>
          </cell>
          <cell r="T3568">
            <v>0</v>
          </cell>
          <cell r="U3568">
            <v>41640</v>
          </cell>
          <cell r="V3568">
            <v>0</v>
          </cell>
          <cell r="Y3568" t="e">
            <v>#N/A</v>
          </cell>
        </row>
        <row r="3569">
          <cell r="E3569">
            <v>0</v>
          </cell>
          <cell r="F3569" t="str">
            <v>d - Pendiente</v>
          </cell>
          <cell r="I3569" t="str">
            <v/>
          </cell>
          <cell r="J3569">
            <v>0</v>
          </cell>
          <cell r="K3569">
            <v>0</v>
          </cell>
          <cell r="L3569">
            <v>0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>
            <v>0</v>
          </cell>
          <cell r="R3569">
            <v>0</v>
          </cell>
          <cell r="T3569">
            <v>0</v>
          </cell>
          <cell r="U3569">
            <v>41640</v>
          </cell>
          <cell r="V3569">
            <v>0</v>
          </cell>
          <cell r="Y3569" t="e">
            <v>#N/A</v>
          </cell>
        </row>
        <row r="3570">
          <cell r="E3570">
            <v>0</v>
          </cell>
          <cell r="F3570" t="str">
            <v>d - Pendiente</v>
          </cell>
          <cell r="I3570" t="str">
            <v/>
          </cell>
          <cell r="J3570">
            <v>0</v>
          </cell>
          <cell r="K3570">
            <v>0</v>
          </cell>
          <cell r="L3570">
            <v>0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>
            <v>0</v>
          </cell>
          <cell r="R3570">
            <v>0</v>
          </cell>
          <cell r="T3570">
            <v>0</v>
          </cell>
          <cell r="U3570">
            <v>41640</v>
          </cell>
          <cell r="V3570">
            <v>0</v>
          </cell>
          <cell r="Y3570" t="e">
            <v>#N/A</v>
          </cell>
        </row>
        <row r="3571">
          <cell r="E3571">
            <v>0</v>
          </cell>
          <cell r="F3571" t="str">
            <v>d - Pendiente</v>
          </cell>
          <cell r="I3571" t="str">
            <v/>
          </cell>
          <cell r="J3571">
            <v>0</v>
          </cell>
          <cell r="K3571">
            <v>0</v>
          </cell>
          <cell r="L3571">
            <v>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>
            <v>0</v>
          </cell>
          <cell r="R3571">
            <v>0</v>
          </cell>
          <cell r="T3571">
            <v>0</v>
          </cell>
          <cell r="U3571">
            <v>41640</v>
          </cell>
          <cell r="V3571">
            <v>0</v>
          </cell>
          <cell r="Y3571" t="e">
            <v>#N/A</v>
          </cell>
        </row>
        <row r="3572">
          <cell r="E3572">
            <v>0</v>
          </cell>
          <cell r="F3572" t="str">
            <v>d - Pendiente</v>
          </cell>
          <cell r="I3572" t="str">
            <v/>
          </cell>
          <cell r="J3572">
            <v>0</v>
          </cell>
          <cell r="K3572">
            <v>0</v>
          </cell>
          <cell r="L3572">
            <v>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>
            <v>0</v>
          </cell>
          <cell r="R3572">
            <v>0</v>
          </cell>
          <cell r="T3572">
            <v>0</v>
          </cell>
          <cell r="U3572">
            <v>41640</v>
          </cell>
          <cell r="V3572">
            <v>0</v>
          </cell>
          <cell r="Y3572" t="e">
            <v>#N/A</v>
          </cell>
        </row>
        <row r="3573">
          <cell r="E3573">
            <v>0</v>
          </cell>
          <cell r="F3573" t="str">
            <v>d - Pendiente</v>
          </cell>
          <cell r="I3573" t="str">
            <v/>
          </cell>
          <cell r="J3573">
            <v>0</v>
          </cell>
          <cell r="K3573">
            <v>0</v>
          </cell>
          <cell r="L3573">
            <v>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>
            <v>0</v>
          </cell>
          <cell r="R3573">
            <v>0</v>
          </cell>
          <cell r="T3573">
            <v>0</v>
          </cell>
          <cell r="U3573">
            <v>41640</v>
          </cell>
          <cell r="V3573">
            <v>0</v>
          </cell>
          <cell r="Y3573" t="e">
            <v>#N/A</v>
          </cell>
        </row>
        <row r="3574">
          <cell r="E3574">
            <v>0</v>
          </cell>
          <cell r="F3574" t="str">
            <v>d - Pendiente</v>
          </cell>
          <cell r="I3574" t="str">
            <v/>
          </cell>
          <cell r="J3574">
            <v>0</v>
          </cell>
          <cell r="K3574">
            <v>0</v>
          </cell>
          <cell r="L3574">
            <v>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>
            <v>0</v>
          </cell>
          <cell r="R3574">
            <v>0</v>
          </cell>
          <cell r="T3574">
            <v>0</v>
          </cell>
          <cell r="U3574">
            <v>41640</v>
          </cell>
          <cell r="V3574">
            <v>0</v>
          </cell>
          <cell r="Y3574" t="e">
            <v>#N/A</v>
          </cell>
        </row>
        <row r="3575">
          <cell r="E3575">
            <v>0</v>
          </cell>
          <cell r="F3575" t="str">
            <v>d - Pendiente</v>
          </cell>
          <cell r="I3575" t="str">
            <v/>
          </cell>
          <cell r="J3575">
            <v>0</v>
          </cell>
          <cell r="K3575">
            <v>0</v>
          </cell>
          <cell r="L3575">
            <v>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>
            <v>0</v>
          </cell>
          <cell r="R3575">
            <v>0</v>
          </cell>
          <cell r="T3575">
            <v>0</v>
          </cell>
          <cell r="U3575">
            <v>41640</v>
          </cell>
          <cell r="V3575">
            <v>0</v>
          </cell>
          <cell r="Y3575" t="e">
            <v>#N/A</v>
          </cell>
        </row>
        <row r="3576">
          <cell r="E3576">
            <v>0</v>
          </cell>
          <cell r="F3576" t="str">
            <v>d - Pendiente</v>
          </cell>
          <cell r="I3576" t="str">
            <v/>
          </cell>
          <cell r="J3576">
            <v>0</v>
          </cell>
          <cell r="K3576">
            <v>0</v>
          </cell>
          <cell r="L3576">
            <v>0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>
            <v>0</v>
          </cell>
          <cell r="R3576">
            <v>0</v>
          </cell>
          <cell r="T3576">
            <v>0</v>
          </cell>
          <cell r="U3576">
            <v>41640</v>
          </cell>
          <cell r="V3576">
            <v>0</v>
          </cell>
          <cell r="Y3576" t="e">
            <v>#N/A</v>
          </cell>
        </row>
        <row r="3577">
          <cell r="E3577">
            <v>0</v>
          </cell>
          <cell r="F3577" t="str">
            <v>d - Pendiente</v>
          </cell>
          <cell r="I3577" t="str">
            <v/>
          </cell>
          <cell r="J3577">
            <v>0</v>
          </cell>
          <cell r="K3577">
            <v>0</v>
          </cell>
          <cell r="L3577">
            <v>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>
            <v>0</v>
          </cell>
          <cell r="R3577">
            <v>0</v>
          </cell>
          <cell r="T3577">
            <v>0</v>
          </cell>
          <cell r="U3577">
            <v>41640</v>
          </cell>
          <cell r="V3577">
            <v>0</v>
          </cell>
          <cell r="Y3577" t="e">
            <v>#N/A</v>
          </cell>
        </row>
        <row r="3578">
          <cell r="E3578">
            <v>0</v>
          </cell>
          <cell r="F3578" t="str">
            <v>d - Pendiente</v>
          </cell>
          <cell r="I3578" t="str">
            <v/>
          </cell>
          <cell r="J3578">
            <v>0</v>
          </cell>
          <cell r="K3578">
            <v>0</v>
          </cell>
          <cell r="L3578">
            <v>0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>
            <v>0</v>
          </cell>
          <cell r="R3578">
            <v>0</v>
          </cell>
          <cell r="T3578">
            <v>0</v>
          </cell>
          <cell r="U3578">
            <v>41640</v>
          </cell>
          <cell r="V3578">
            <v>0</v>
          </cell>
          <cell r="Y3578" t="e">
            <v>#N/A</v>
          </cell>
        </row>
        <row r="3579">
          <cell r="E3579">
            <v>0</v>
          </cell>
          <cell r="F3579" t="str">
            <v>d - Pendiente</v>
          </cell>
          <cell r="I3579" t="str">
            <v/>
          </cell>
          <cell r="J3579">
            <v>0</v>
          </cell>
          <cell r="K3579">
            <v>0</v>
          </cell>
          <cell r="L3579">
            <v>0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>
            <v>0</v>
          </cell>
          <cell r="R3579">
            <v>0</v>
          </cell>
          <cell r="T3579">
            <v>0</v>
          </cell>
          <cell r="U3579">
            <v>41640</v>
          </cell>
          <cell r="V3579">
            <v>0</v>
          </cell>
          <cell r="Y3579" t="e">
            <v>#N/A</v>
          </cell>
        </row>
        <row r="3580">
          <cell r="E3580">
            <v>0</v>
          </cell>
          <cell r="F3580" t="str">
            <v>d - Pendiente</v>
          </cell>
          <cell r="I3580" t="str">
            <v/>
          </cell>
          <cell r="J3580">
            <v>0</v>
          </cell>
          <cell r="K3580">
            <v>0</v>
          </cell>
          <cell r="L3580">
            <v>0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>
            <v>0</v>
          </cell>
          <cell r="R3580">
            <v>0</v>
          </cell>
          <cell r="T3580">
            <v>0</v>
          </cell>
          <cell r="U3580">
            <v>41640</v>
          </cell>
          <cell r="V3580">
            <v>0</v>
          </cell>
          <cell r="Y3580" t="e">
            <v>#N/A</v>
          </cell>
        </row>
        <row r="3581">
          <cell r="E3581">
            <v>0</v>
          </cell>
          <cell r="F3581" t="str">
            <v>d - Pendiente</v>
          </cell>
          <cell r="I3581" t="str">
            <v/>
          </cell>
          <cell r="J3581">
            <v>0</v>
          </cell>
          <cell r="K3581">
            <v>0</v>
          </cell>
          <cell r="L3581">
            <v>0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>
            <v>0</v>
          </cell>
          <cell r="R3581">
            <v>0</v>
          </cell>
          <cell r="T3581">
            <v>0</v>
          </cell>
          <cell r="U3581">
            <v>41640</v>
          </cell>
          <cell r="V3581">
            <v>0</v>
          </cell>
          <cell r="Y3581" t="e">
            <v>#N/A</v>
          </cell>
        </row>
        <row r="3582">
          <cell r="E3582">
            <v>0</v>
          </cell>
          <cell r="F3582" t="str">
            <v>d - Pendiente</v>
          </cell>
          <cell r="I3582" t="str">
            <v/>
          </cell>
          <cell r="J3582">
            <v>0</v>
          </cell>
          <cell r="K3582">
            <v>0</v>
          </cell>
          <cell r="L3582">
            <v>0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>
            <v>0</v>
          </cell>
          <cell r="R3582">
            <v>0</v>
          </cell>
          <cell r="T3582">
            <v>0</v>
          </cell>
          <cell r="U3582">
            <v>41640</v>
          </cell>
          <cell r="V3582">
            <v>0</v>
          </cell>
          <cell r="Y3582" t="e">
            <v>#N/A</v>
          </cell>
        </row>
        <row r="3583">
          <cell r="E3583">
            <v>0</v>
          </cell>
          <cell r="F3583" t="str">
            <v>d - Pendiente</v>
          </cell>
          <cell r="I3583" t="str">
            <v/>
          </cell>
          <cell r="J3583">
            <v>0</v>
          </cell>
          <cell r="K3583">
            <v>0</v>
          </cell>
          <cell r="L3583">
            <v>0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>
            <v>0</v>
          </cell>
          <cell r="R3583">
            <v>0</v>
          </cell>
          <cell r="T3583">
            <v>0</v>
          </cell>
          <cell r="U3583">
            <v>41640</v>
          </cell>
          <cell r="V3583">
            <v>0</v>
          </cell>
          <cell r="Y3583" t="e">
            <v>#N/A</v>
          </cell>
        </row>
        <row r="3584">
          <cell r="E3584">
            <v>0</v>
          </cell>
          <cell r="F3584" t="str">
            <v>d - Pendiente</v>
          </cell>
          <cell r="I3584" t="str">
            <v/>
          </cell>
          <cell r="J3584">
            <v>0</v>
          </cell>
          <cell r="K3584">
            <v>0</v>
          </cell>
          <cell r="L3584">
            <v>0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>
            <v>0</v>
          </cell>
          <cell r="R3584">
            <v>0</v>
          </cell>
          <cell r="T3584">
            <v>0</v>
          </cell>
          <cell r="U3584">
            <v>41640</v>
          </cell>
          <cell r="V3584">
            <v>0</v>
          </cell>
          <cell r="Y3584" t="e">
            <v>#N/A</v>
          </cell>
        </row>
        <row r="3585">
          <cell r="E3585">
            <v>0</v>
          </cell>
          <cell r="F3585" t="str">
            <v>d - Pendiente</v>
          </cell>
          <cell r="I3585" t="str">
            <v/>
          </cell>
          <cell r="J3585">
            <v>0</v>
          </cell>
          <cell r="K3585">
            <v>0</v>
          </cell>
          <cell r="L3585">
            <v>0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>
            <v>0</v>
          </cell>
          <cell r="R3585">
            <v>0</v>
          </cell>
          <cell r="T3585">
            <v>0</v>
          </cell>
          <cell r="U3585">
            <v>41640</v>
          </cell>
          <cell r="V3585">
            <v>0</v>
          </cell>
          <cell r="Y3585" t="e">
            <v>#N/A</v>
          </cell>
        </row>
        <row r="3586">
          <cell r="E3586">
            <v>0</v>
          </cell>
          <cell r="F3586" t="str">
            <v>d - Pendiente</v>
          </cell>
          <cell r="I3586" t="str">
            <v/>
          </cell>
          <cell r="J3586">
            <v>0</v>
          </cell>
          <cell r="K3586">
            <v>0</v>
          </cell>
          <cell r="L3586">
            <v>0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>
            <v>0</v>
          </cell>
          <cell r="R3586">
            <v>0</v>
          </cell>
          <cell r="T3586">
            <v>0</v>
          </cell>
          <cell r="U3586">
            <v>41640</v>
          </cell>
          <cell r="V3586">
            <v>0</v>
          </cell>
          <cell r="Y3586" t="e">
            <v>#N/A</v>
          </cell>
        </row>
        <row r="3587">
          <cell r="E3587">
            <v>0</v>
          </cell>
          <cell r="F3587" t="str">
            <v>d - Pendiente</v>
          </cell>
          <cell r="I3587" t="str">
            <v/>
          </cell>
          <cell r="J3587">
            <v>0</v>
          </cell>
          <cell r="K3587">
            <v>0</v>
          </cell>
          <cell r="L3587">
            <v>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>
            <v>0</v>
          </cell>
          <cell r="R3587">
            <v>0</v>
          </cell>
          <cell r="T3587">
            <v>0</v>
          </cell>
          <cell r="U3587">
            <v>41640</v>
          </cell>
          <cell r="V3587">
            <v>0</v>
          </cell>
          <cell r="Y3587" t="e">
            <v>#N/A</v>
          </cell>
        </row>
        <row r="3588">
          <cell r="E3588">
            <v>0</v>
          </cell>
          <cell r="F3588" t="str">
            <v>d - Pendiente</v>
          </cell>
          <cell r="I3588" t="str">
            <v/>
          </cell>
          <cell r="J3588">
            <v>0</v>
          </cell>
          <cell r="K3588">
            <v>0</v>
          </cell>
          <cell r="L3588">
            <v>0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>
            <v>0</v>
          </cell>
          <cell r="R3588">
            <v>0</v>
          </cell>
          <cell r="T3588">
            <v>0</v>
          </cell>
          <cell r="U3588">
            <v>41640</v>
          </cell>
          <cell r="V3588">
            <v>0</v>
          </cell>
          <cell r="Y3588" t="e">
            <v>#N/A</v>
          </cell>
        </row>
        <row r="3589">
          <cell r="E3589">
            <v>0</v>
          </cell>
          <cell r="F3589" t="str">
            <v>d - Pendiente</v>
          </cell>
          <cell r="I3589" t="str">
            <v/>
          </cell>
          <cell r="J3589">
            <v>0</v>
          </cell>
          <cell r="K3589">
            <v>0</v>
          </cell>
          <cell r="L3589">
            <v>0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>
            <v>0</v>
          </cell>
          <cell r="R3589">
            <v>0</v>
          </cell>
          <cell r="T3589">
            <v>0</v>
          </cell>
          <cell r="U3589">
            <v>41640</v>
          </cell>
          <cell r="V3589">
            <v>0</v>
          </cell>
          <cell r="Y3589" t="e">
            <v>#N/A</v>
          </cell>
        </row>
        <row r="3590">
          <cell r="E3590">
            <v>0</v>
          </cell>
          <cell r="F3590" t="str">
            <v>d - Pendiente</v>
          </cell>
          <cell r="I3590" t="str">
            <v/>
          </cell>
          <cell r="J3590">
            <v>0</v>
          </cell>
          <cell r="K3590">
            <v>0</v>
          </cell>
          <cell r="L3590">
            <v>0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>
            <v>0</v>
          </cell>
          <cell r="R3590">
            <v>0</v>
          </cell>
          <cell r="T3590">
            <v>0</v>
          </cell>
          <cell r="U3590">
            <v>41640</v>
          </cell>
          <cell r="V3590">
            <v>0</v>
          </cell>
          <cell r="Y3590" t="e">
            <v>#N/A</v>
          </cell>
        </row>
        <row r="3591">
          <cell r="E3591">
            <v>0</v>
          </cell>
          <cell r="F3591" t="str">
            <v>d - Pendiente</v>
          </cell>
          <cell r="I3591" t="str">
            <v/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T3591">
            <v>0</v>
          </cell>
          <cell r="U3591">
            <v>41640</v>
          </cell>
          <cell r="V3591">
            <v>0</v>
          </cell>
          <cell r="Y3591" t="e">
            <v>#N/A</v>
          </cell>
        </row>
        <row r="3592">
          <cell r="E3592">
            <v>0</v>
          </cell>
          <cell r="F3592" t="str">
            <v>d - Pendiente</v>
          </cell>
          <cell r="I3592" t="str">
            <v/>
          </cell>
          <cell r="J3592">
            <v>0</v>
          </cell>
          <cell r="K3592">
            <v>0</v>
          </cell>
          <cell r="L3592">
            <v>0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>
            <v>0</v>
          </cell>
          <cell r="R3592">
            <v>0</v>
          </cell>
          <cell r="T3592">
            <v>0</v>
          </cell>
          <cell r="U3592">
            <v>41640</v>
          </cell>
          <cell r="V3592">
            <v>0</v>
          </cell>
          <cell r="Y3592" t="e">
            <v>#N/A</v>
          </cell>
        </row>
        <row r="3593">
          <cell r="E3593">
            <v>0</v>
          </cell>
          <cell r="F3593" t="str">
            <v>d - Pendiente</v>
          </cell>
          <cell r="I3593" t="str">
            <v/>
          </cell>
          <cell r="J3593">
            <v>0</v>
          </cell>
          <cell r="K3593">
            <v>0</v>
          </cell>
          <cell r="L3593">
            <v>0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>
            <v>0</v>
          </cell>
          <cell r="R3593">
            <v>0</v>
          </cell>
          <cell r="T3593">
            <v>0</v>
          </cell>
          <cell r="U3593">
            <v>41640</v>
          </cell>
          <cell r="V3593">
            <v>0</v>
          </cell>
          <cell r="Y3593" t="e">
            <v>#N/A</v>
          </cell>
        </row>
        <row r="3594">
          <cell r="E3594">
            <v>0</v>
          </cell>
          <cell r="F3594" t="str">
            <v>d - Pendiente</v>
          </cell>
          <cell r="I3594" t="str">
            <v/>
          </cell>
          <cell r="J3594">
            <v>0</v>
          </cell>
          <cell r="K3594">
            <v>0</v>
          </cell>
          <cell r="L3594">
            <v>0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>
            <v>0</v>
          </cell>
          <cell r="R3594">
            <v>0</v>
          </cell>
          <cell r="T3594">
            <v>0</v>
          </cell>
          <cell r="U3594">
            <v>41640</v>
          </cell>
          <cell r="V3594">
            <v>0</v>
          </cell>
          <cell r="Y3594" t="e">
            <v>#N/A</v>
          </cell>
        </row>
        <row r="3595">
          <cell r="E3595">
            <v>0</v>
          </cell>
          <cell r="F3595" t="str">
            <v>d - Pendiente</v>
          </cell>
          <cell r="I3595" t="str">
            <v/>
          </cell>
          <cell r="J3595">
            <v>0</v>
          </cell>
          <cell r="K3595">
            <v>0</v>
          </cell>
          <cell r="L3595">
            <v>0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>
            <v>0</v>
          </cell>
          <cell r="R3595">
            <v>0</v>
          </cell>
          <cell r="T3595">
            <v>0</v>
          </cell>
          <cell r="U3595">
            <v>41640</v>
          </cell>
          <cell r="V3595">
            <v>0</v>
          </cell>
          <cell r="Y3595" t="e">
            <v>#N/A</v>
          </cell>
        </row>
        <row r="3596">
          <cell r="E3596">
            <v>0</v>
          </cell>
          <cell r="F3596" t="str">
            <v>d - Pendiente</v>
          </cell>
          <cell r="I3596" t="str">
            <v/>
          </cell>
          <cell r="J3596">
            <v>0</v>
          </cell>
          <cell r="K3596">
            <v>0</v>
          </cell>
          <cell r="L3596">
            <v>0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>
            <v>0</v>
          </cell>
          <cell r="R3596">
            <v>0</v>
          </cell>
          <cell r="T3596">
            <v>0</v>
          </cell>
          <cell r="U3596">
            <v>41640</v>
          </cell>
          <cell r="V3596">
            <v>0</v>
          </cell>
          <cell r="Y3596" t="e">
            <v>#N/A</v>
          </cell>
        </row>
        <row r="3597">
          <cell r="E3597">
            <v>0</v>
          </cell>
          <cell r="F3597" t="str">
            <v>d - Pendiente</v>
          </cell>
          <cell r="I3597" t="str">
            <v/>
          </cell>
          <cell r="J3597">
            <v>0</v>
          </cell>
          <cell r="K3597">
            <v>0</v>
          </cell>
          <cell r="L3597">
            <v>0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>
            <v>0</v>
          </cell>
          <cell r="R3597">
            <v>0</v>
          </cell>
          <cell r="T3597">
            <v>0</v>
          </cell>
          <cell r="U3597">
            <v>41640</v>
          </cell>
          <cell r="V3597">
            <v>0</v>
          </cell>
          <cell r="Y3597" t="e">
            <v>#N/A</v>
          </cell>
        </row>
        <row r="3598">
          <cell r="E3598">
            <v>0</v>
          </cell>
          <cell r="F3598" t="str">
            <v>d - Pendiente</v>
          </cell>
          <cell r="I3598" t="str">
            <v/>
          </cell>
          <cell r="J3598">
            <v>0</v>
          </cell>
          <cell r="K3598">
            <v>0</v>
          </cell>
          <cell r="L3598">
            <v>0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>
            <v>0</v>
          </cell>
          <cell r="R3598">
            <v>0</v>
          </cell>
          <cell r="T3598">
            <v>0</v>
          </cell>
          <cell r="U3598">
            <v>41640</v>
          </cell>
          <cell r="V3598">
            <v>0</v>
          </cell>
          <cell r="Y3598" t="e">
            <v>#N/A</v>
          </cell>
        </row>
        <row r="3599">
          <cell r="E3599">
            <v>0</v>
          </cell>
          <cell r="F3599" t="str">
            <v>d - Pendiente</v>
          </cell>
          <cell r="I3599" t="str">
            <v/>
          </cell>
          <cell r="J3599">
            <v>0</v>
          </cell>
          <cell r="K3599">
            <v>0</v>
          </cell>
          <cell r="L3599">
            <v>0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>
            <v>0</v>
          </cell>
          <cell r="R3599">
            <v>0</v>
          </cell>
          <cell r="T3599">
            <v>0</v>
          </cell>
          <cell r="U3599">
            <v>41640</v>
          </cell>
          <cell r="V3599">
            <v>0</v>
          </cell>
          <cell r="Y3599" t="e">
            <v>#N/A</v>
          </cell>
        </row>
        <row r="3600">
          <cell r="E3600">
            <v>0</v>
          </cell>
          <cell r="F3600" t="str">
            <v>d - Pendiente</v>
          </cell>
          <cell r="I3600" t="str">
            <v/>
          </cell>
          <cell r="J3600">
            <v>0</v>
          </cell>
          <cell r="K3600">
            <v>0</v>
          </cell>
          <cell r="L3600">
            <v>0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>
            <v>0</v>
          </cell>
          <cell r="R3600">
            <v>0</v>
          </cell>
          <cell r="T3600">
            <v>0</v>
          </cell>
          <cell r="U3600">
            <v>41640</v>
          </cell>
          <cell r="V3600">
            <v>0</v>
          </cell>
          <cell r="Y3600" t="e">
            <v>#N/A</v>
          </cell>
        </row>
        <row r="3601">
          <cell r="E3601">
            <v>0</v>
          </cell>
          <cell r="F3601" t="str">
            <v>d - Pendiente</v>
          </cell>
          <cell r="I3601" t="str">
            <v/>
          </cell>
          <cell r="J3601">
            <v>0</v>
          </cell>
          <cell r="K3601">
            <v>0</v>
          </cell>
          <cell r="L3601">
            <v>0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>
            <v>0</v>
          </cell>
          <cell r="R3601">
            <v>0</v>
          </cell>
          <cell r="T3601">
            <v>0</v>
          </cell>
          <cell r="U3601">
            <v>41640</v>
          </cell>
          <cell r="V3601">
            <v>0</v>
          </cell>
          <cell r="Y3601" t="e">
            <v>#N/A</v>
          </cell>
        </row>
        <row r="3602">
          <cell r="E3602">
            <v>0</v>
          </cell>
          <cell r="F3602" t="str">
            <v>d - Pendiente</v>
          </cell>
          <cell r="I3602" t="str">
            <v/>
          </cell>
          <cell r="J3602">
            <v>0</v>
          </cell>
          <cell r="K3602">
            <v>0</v>
          </cell>
          <cell r="L3602">
            <v>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>
            <v>0</v>
          </cell>
          <cell r="R3602">
            <v>0</v>
          </cell>
          <cell r="T3602">
            <v>0</v>
          </cell>
          <cell r="U3602">
            <v>41640</v>
          </cell>
          <cell r="V3602">
            <v>0</v>
          </cell>
          <cell r="Y3602" t="e">
            <v>#N/A</v>
          </cell>
        </row>
        <row r="3603">
          <cell r="E3603">
            <v>0</v>
          </cell>
          <cell r="F3603" t="str">
            <v>d - Pendiente</v>
          </cell>
          <cell r="I3603" t="str">
            <v/>
          </cell>
          <cell r="J3603">
            <v>0</v>
          </cell>
          <cell r="K3603">
            <v>0</v>
          </cell>
          <cell r="L3603">
            <v>0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>
            <v>0</v>
          </cell>
          <cell r="R3603">
            <v>0</v>
          </cell>
          <cell r="T3603">
            <v>0</v>
          </cell>
          <cell r="U3603">
            <v>41640</v>
          </cell>
          <cell r="V3603">
            <v>0</v>
          </cell>
          <cell r="Y3603" t="e">
            <v>#N/A</v>
          </cell>
        </row>
        <row r="3604">
          <cell r="E3604">
            <v>0</v>
          </cell>
          <cell r="F3604" t="str">
            <v>d - Pendiente</v>
          </cell>
          <cell r="I3604" t="str">
            <v/>
          </cell>
          <cell r="J3604">
            <v>0</v>
          </cell>
          <cell r="K3604">
            <v>0</v>
          </cell>
          <cell r="L3604">
            <v>0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>
            <v>0</v>
          </cell>
          <cell r="R3604">
            <v>0</v>
          </cell>
          <cell r="T3604">
            <v>0</v>
          </cell>
          <cell r="U3604">
            <v>41640</v>
          </cell>
          <cell r="V3604">
            <v>0</v>
          </cell>
          <cell r="Y3604" t="e">
            <v>#N/A</v>
          </cell>
        </row>
        <row r="3605">
          <cell r="E3605">
            <v>0</v>
          </cell>
          <cell r="F3605" t="str">
            <v>d - Pendiente</v>
          </cell>
          <cell r="I3605" t="str">
            <v/>
          </cell>
          <cell r="J3605">
            <v>0</v>
          </cell>
          <cell r="K3605">
            <v>0</v>
          </cell>
          <cell r="L3605">
            <v>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>
            <v>0</v>
          </cell>
          <cell r="R3605">
            <v>0</v>
          </cell>
          <cell r="T3605">
            <v>0</v>
          </cell>
          <cell r="U3605">
            <v>41640</v>
          </cell>
          <cell r="V3605">
            <v>0</v>
          </cell>
          <cell r="Y3605" t="e">
            <v>#N/A</v>
          </cell>
        </row>
        <row r="3606">
          <cell r="E3606">
            <v>0</v>
          </cell>
          <cell r="F3606" t="str">
            <v>d - Pendiente</v>
          </cell>
          <cell r="I3606" t="str">
            <v/>
          </cell>
          <cell r="J3606">
            <v>0</v>
          </cell>
          <cell r="K3606">
            <v>0</v>
          </cell>
          <cell r="L3606">
            <v>0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>
            <v>0</v>
          </cell>
          <cell r="R3606">
            <v>0</v>
          </cell>
          <cell r="T3606">
            <v>0</v>
          </cell>
          <cell r="U3606">
            <v>41640</v>
          </cell>
          <cell r="V3606">
            <v>0</v>
          </cell>
          <cell r="Y3606" t="e">
            <v>#N/A</v>
          </cell>
        </row>
        <row r="3607">
          <cell r="E3607">
            <v>0</v>
          </cell>
          <cell r="F3607" t="str">
            <v>d - Pendiente</v>
          </cell>
          <cell r="I3607" t="str">
            <v/>
          </cell>
          <cell r="J3607">
            <v>0</v>
          </cell>
          <cell r="K3607">
            <v>0</v>
          </cell>
          <cell r="L3607">
            <v>0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>
            <v>0</v>
          </cell>
          <cell r="R3607">
            <v>0</v>
          </cell>
          <cell r="T3607">
            <v>0</v>
          </cell>
          <cell r="U3607">
            <v>41640</v>
          </cell>
          <cell r="V3607">
            <v>0</v>
          </cell>
          <cell r="Y3607" t="e">
            <v>#N/A</v>
          </cell>
        </row>
        <row r="3608">
          <cell r="E3608">
            <v>0</v>
          </cell>
          <cell r="F3608" t="str">
            <v>d - Pendiente</v>
          </cell>
          <cell r="I3608" t="str">
            <v/>
          </cell>
          <cell r="J3608">
            <v>0</v>
          </cell>
          <cell r="K3608">
            <v>0</v>
          </cell>
          <cell r="L3608">
            <v>0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>
            <v>0</v>
          </cell>
          <cell r="R3608">
            <v>0</v>
          </cell>
          <cell r="T3608">
            <v>0</v>
          </cell>
          <cell r="U3608">
            <v>41640</v>
          </cell>
          <cell r="V3608">
            <v>0</v>
          </cell>
          <cell r="Y3608" t="e">
            <v>#N/A</v>
          </cell>
        </row>
        <row r="3609">
          <cell r="E3609">
            <v>0</v>
          </cell>
          <cell r="F3609" t="str">
            <v>d - Pendiente</v>
          </cell>
          <cell r="I3609" t="str">
            <v/>
          </cell>
          <cell r="J3609">
            <v>0</v>
          </cell>
          <cell r="K3609">
            <v>0</v>
          </cell>
          <cell r="L3609">
            <v>0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>
            <v>0</v>
          </cell>
          <cell r="R3609">
            <v>0</v>
          </cell>
          <cell r="T3609">
            <v>0</v>
          </cell>
          <cell r="U3609">
            <v>41640</v>
          </cell>
          <cell r="V3609">
            <v>0</v>
          </cell>
          <cell r="Y3609" t="e">
            <v>#N/A</v>
          </cell>
        </row>
        <row r="3610">
          <cell r="E3610">
            <v>0</v>
          </cell>
          <cell r="F3610" t="str">
            <v>d - Pendiente</v>
          </cell>
          <cell r="I3610" t="str">
            <v/>
          </cell>
          <cell r="J3610">
            <v>0</v>
          </cell>
          <cell r="K3610">
            <v>0</v>
          </cell>
          <cell r="L3610">
            <v>0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>
            <v>0</v>
          </cell>
          <cell r="R3610">
            <v>0</v>
          </cell>
          <cell r="T3610">
            <v>0</v>
          </cell>
          <cell r="U3610">
            <v>41640</v>
          </cell>
          <cell r="V3610">
            <v>0</v>
          </cell>
          <cell r="Y3610" t="e">
            <v>#N/A</v>
          </cell>
        </row>
        <row r="3611">
          <cell r="E3611">
            <v>0</v>
          </cell>
          <cell r="F3611" t="str">
            <v>d - Pendiente</v>
          </cell>
          <cell r="I3611" t="str">
            <v/>
          </cell>
          <cell r="J3611">
            <v>0</v>
          </cell>
          <cell r="K3611">
            <v>0</v>
          </cell>
          <cell r="L3611">
            <v>0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>
            <v>0</v>
          </cell>
          <cell r="R3611">
            <v>0</v>
          </cell>
          <cell r="T3611">
            <v>0</v>
          </cell>
          <cell r="U3611">
            <v>41640</v>
          </cell>
          <cell r="V3611">
            <v>0</v>
          </cell>
          <cell r="Y3611" t="e">
            <v>#N/A</v>
          </cell>
        </row>
        <row r="3612">
          <cell r="E3612">
            <v>0</v>
          </cell>
          <cell r="F3612" t="str">
            <v>d - Pendiente</v>
          </cell>
          <cell r="I3612" t="str">
            <v/>
          </cell>
          <cell r="J3612">
            <v>0</v>
          </cell>
          <cell r="K3612">
            <v>0</v>
          </cell>
          <cell r="L3612">
            <v>0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>
            <v>0</v>
          </cell>
          <cell r="R3612">
            <v>0</v>
          </cell>
          <cell r="T3612">
            <v>0</v>
          </cell>
          <cell r="U3612">
            <v>41640</v>
          </cell>
          <cell r="V3612">
            <v>0</v>
          </cell>
          <cell r="Y3612" t="e">
            <v>#N/A</v>
          </cell>
        </row>
        <row r="3613">
          <cell r="E3613">
            <v>0</v>
          </cell>
          <cell r="F3613" t="str">
            <v>d - Pendiente</v>
          </cell>
          <cell r="I3613" t="str">
            <v/>
          </cell>
          <cell r="J3613">
            <v>0</v>
          </cell>
          <cell r="K3613">
            <v>0</v>
          </cell>
          <cell r="L3613">
            <v>0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>
            <v>0</v>
          </cell>
          <cell r="R3613">
            <v>0</v>
          </cell>
          <cell r="T3613">
            <v>0</v>
          </cell>
          <cell r="U3613">
            <v>41640</v>
          </cell>
          <cell r="V3613">
            <v>0</v>
          </cell>
          <cell r="Y3613" t="e">
            <v>#N/A</v>
          </cell>
        </row>
        <row r="3614">
          <cell r="E3614">
            <v>0</v>
          </cell>
          <cell r="F3614" t="str">
            <v>d - Pendiente</v>
          </cell>
          <cell r="I3614" t="str">
            <v/>
          </cell>
          <cell r="J3614">
            <v>0</v>
          </cell>
          <cell r="K3614">
            <v>0</v>
          </cell>
          <cell r="L3614">
            <v>0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>
            <v>0</v>
          </cell>
          <cell r="R3614">
            <v>0</v>
          </cell>
          <cell r="T3614">
            <v>0</v>
          </cell>
          <cell r="U3614">
            <v>41640</v>
          </cell>
          <cell r="V3614">
            <v>0</v>
          </cell>
          <cell r="Y3614" t="e">
            <v>#N/A</v>
          </cell>
        </row>
        <row r="3615">
          <cell r="E3615">
            <v>0</v>
          </cell>
          <cell r="F3615" t="str">
            <v>d - Pendiente</v>
          </cell>
          <cell r="I3615" t="str">
            <v/>
          </cell>
          <cell r="J3615">
            <v>0</v>
          </cell>
          <cell r="K3615">
            <v>0</v>
          </cell>
          <cell r="L3615">
            <v>0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>
            <v>0</v>
          </cell>
          <cell r="R3615">
            <v>0</v>
          </cell>
          <cell r="T3615">
            <v>0</v>
          </cell>
          <cell r="U3615">
            <v>41640</v>
          </cell>
          <cell r="V3615">
            <v>0</v>
          </cell>
          <cell r="Y3615" t="e">
            <v>#N/A</v>
          </cell>
        </row>
        <row r="3616">
          <cell r="E3616">
            <v>0</v>
          </cell>
          <cell r="F3616" t="str">
            <v>d - Pendiente</v>
          </cell>
          <cell r="I3616" t="str">
            <v/>
          </cell>
          <cell r="J3616">
            <v>0</v>
          </cell>
          <cell r="K3616">
            <v>0</v>
          </cell>
          <cell r="L3616">
            <v>0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>
            <v>0</v>
          </cell>
          <cell r="R3616">
            <v>0</v>
          </cell>
          <cell r="T3616">
            <v>0</v>
          </cell>
          <cell r="U3616">
            <v>41640</v>
          </cell>
          <cell r="V3616">
            <v>0</v>
          </cell>
          <cell r="Y3616" t="e">
            <v>#N/A</v>
          </cell>
        </row>
        <row r="3617">
          <cell r="E3617">
            <v>0</v>
          </cell>
          <cell r="F3617" t="str">
            <v>d - Pendiente</v>
          </cell>
          <cell r="I3617" t="str">
            <v/>
          </cell>
          <cell r="J3617">
            <v>0</v>
          </cell>
          <cell r="K3617">
            <v>0</v>
          </cell>
          <cell r="L3617">
            <v>0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>
            <v>0</v>
          </cell>
          <cell r="R3617">
            <v>0</v>
          </cell>
          <cell r="T3617">
            <v>0</v>
          </cell>
          <cell r="U3617">
            <v>41640</v>
          </cell>
          <cell r="V3617">
            <v>0</v>
          </cell>
          <cell r="Y3617" t="e">
            <v>#N/A</v>
          </cell>
        </row>
        <row r="3618">
          <cell r="E3618">
            <v>0</v>
          </cell>
          <cell r="F3618" t="str">
            <v>d - Pendiente</v>
          </cell>
          <cell r="I3618" t="str">
            <v/>
          </cell>
          <cell r="J3618">
            <v>0</v>
          </cell>
          <cell r="K3618">
            <v>0</v>
          </cell>
          <cell r="L3618">
            <v>0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>
            <v>0</v>
          </cell>
          <cell r="R3618">
            <v>0</v>
          </cell>
          <cell r="T3618">
            <v>0</v>
          </cell>
          <cell r="U3618">
            <v>41640</v>
          </cell>
          <cell r="V3618">
            <v>0</v>
          </cell>
          <cell r="Y3618" t="e">
            <v>#N/A</v>
          </cell>
        </row>
        <row r="3619">
          <cell r="E3619">
            <v>0</v>
          </cell>
          <cell r="F3619" t="str">
            <v>d - Pendiente</v>
          </cell>
          <cell r="I3619" t="str">
            <v/>
          </cell>
          <cell r="J3619">
            <v>0</v>
          </cell>
          <cell r="K3619">
            <v>0</v>
          </cell>
          <cell r="L3619">
            <v>0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>
            <v>0</v>
          </cell>
          <cell r="R3619">
            <v>0</v>
          </cell>
          <cell r="T3619">
            <v>0</v>
          </cell>
          <cell r="U3619">
            <v>41640</v>
          </cell>
          <cell r="V3619">
            <v>0</v>
          </cell>
          <cell r="Y3619" t="e">
            <v>#N/A</v>
          </cell>
        </row>
        <row r="3620">
          <cell r="E3620">
            <v>0</v>
          </cell>
          <cell r="F3620" t="str">
            <v>d - Pendiente</v>
          </cell>
          <cell r="I3620" t="str">
            <v/>
          </cell>
          <cell r="J3620">
            <v>0</v>
          </cell>
          <cell r="K3620">
            <v>0</v>
          </cell>
          <cell r="L3620">
            <v>0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>
            <v>0</v>
          </cell>
          <cell r="R3620">
            <v>0</v>
          </cell>
          <cell r="T3620">
            <v>0</v>
          </cell>
          <cell r="U3620">
            <v>41640</v>
          </cell>
          <cell r="V3620">
            <v>0</v>
          </cell>
          <cell r="Y3620" t="e">
            <v>#N/A</v>
          </cell>
        </row>
        <row r="3621">
          <cell r="E3621">
            <v>0</v>
          </cell>
          <cell r="F3621" t="str">
            <v>d - Pendiente</v>
          </cell>
          <cell r="I3621" t="str">
            <v/>
          </cell>
          <cell r="J3621">
            <v>0</v>
          </cell>
          <cell r="K3621">
            <v>0</v>
          </cell>
          <cell r="L3621">
            <v>0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>
            <v>0</v>
          </cell>
          <cell r="R3621">
            <v>0</v>
          </cell>
          <cell r="T3621">
            <v>0</v>
          </cell>
          <cell r="U3621">
            <v>41640</v>
          </cell>
          <cell r="V3621">
            <v>0</v>
          </cell>
          <cell r="Y3621" t="e">
            <v>#N/A</v>
          </cell>
        </row>
        <row r="3622">
          <cell r="E3622">
            <v>0</v>
          </cell>
          <cell r="F3622" t="str">
            <v>d - Pendiente</v>
          </cell>
          <cell r="I3622" t="str">
            <v/>
          </cell>
          <cell r="J3622">
            <v>0</v>
          </cell>
          <cell r="K3622">
            <v>0</v>
          </cell>
          <cell r="L3622">
            <v>0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>
            <v>0</v>
          </cell>
          <cell r="R3622">
            <v>0</v>
          </cell>
          <cell r="T3622">
            <v>0</v>
          </cell>
          <cell r="U3622">
            <v>41640</v>
          </cell>
          <cell r="V3622">
            <v>0</v>
          </cell>
          <cell r="Y3622" t="e">
            <v>#N/A</v>
          </cell>
        </row>
        <row r="3623">
          <cell r="E3623">
            <v>0</v>
          </cell>
          <cell r="F3623" t="str">
            <v>d - Pendiente</v>
          </cell>
          <cell r="I3623" t="str">
            <v/>
          </cell>
          <cell r="J3623">
            <v>0</v>
          </cell>
          <cell r="K3623">
            <v>0</v>
          </cell>
          <cell r="L3623">
            <v>0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>
            <v>0</v>
          </cell>
          <cell r="R3623">
            <v>0</v>
          </cell>
          <cell r="T3623">
            <v>0</v>
          </cell>
          <cell r="U3623">
            <v>41640</v>
          </cell>
          <cell r="V3623">
            <v>0</v>
          </cell>
          <cell r="Y3623" t="e">
            <v>#N/A</v>
          </cell>
        </row>
        <row r="3624">
          <cell r="E3624">
            <v>0</v>
          </cell>
          <cell r="F3624" t="str">
            <v>d - Pendiente</v>
          </cell>
          <cell r="I3624" t="str">
            <v/>
          </cell>
          <cell r="J3624">
            <v>0</v>
          </cell>
          <cell r="K3624">
            <v>0</v>
          </cell>
          <cell r="L3624">
            <v>0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>
            <v>0</v>
          </cell>
          <cell r="R3624">
            <v>0</v>
          </cell>
          <cell r="T3624">
            <v>0</v>
          </cell>
          <cell r="U3624">
            <v>41640</v>
          </cell>
          <cell r="V3624">
            <v>0</v>
          </cell>
          <cell r="Y3624" t="e">
            <v>#N/A</v>
          </cell>
        </row>
        <row r="3625">
          <cell r="E3625">
            <v>0</v>
          </cell>
          <cell r="F3625" t="str">
            <v>d - Pendiente</v>
          </cell>
          <cell r="I3625" t="str">
            <v/>
          </cell>
          <cell r="J3625">
            <v>0</v>
          </cell>
          <cell r="K3625">
            <v>0</v>
          </cell>
          <cell r="L3625">
            <v>0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>
            <v>0</v>
          </cell>
          <cell r="R3625">
            <v>0</v>
          </cell>
          <cell r="T3625">
            <v>0</v>
          </cell>
          <cell r="U3625">
            <v>41640</v>
          </cell>
          <cell r="V3625">
            <v>0</v>
          </cell>
          <cell r="Y3625" t="e">
            <v>#N/A</v>
          </cell>
        </row>
        <row r="3626">
          <cell r="E3626">
            <v>0</v>
          </cell>
          <cell r="F3626" t="str">
            <v>d - Pendiente</v>
          </cell>
          <cell r="I3626" t="str">
            <v/>
          </cell>
          <cell r="J3626">
            <v>0</v>
          </cell>
          <cell r="K3626">
            <v>0</v>
          </cell>
          <cell r="L3626">
            <v>0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>
            <v>0</v>
          </cell>
          <cell r="R3626">
            <v>0</v>
          </cell>
          <cell r="T3626">
            <v>0</v>
          </cell>
          <cell r="U3626">
            <v>41640</v>
          </cell>
          <cell r="V3626">
            <v>0</v>
          </cell>
          <cell r="Y3626" t="e">
            <v>#N/A</v>
          </cell>
        </row>
        <row r="3627">
          <cell r="E3627">
            <v>0</v>
          </cell>
          <cell r="F3627" t="str">
            <v>d - Pendiente</v>
          </cell>
          <cell r="I3627" t="str">
            <v/>
          </cell>
          <cell r="J3627">
            <v>0</v>
          </cell>
          <cell r="K3627">
            <v>0</v>
          </cell>
          <cell r="L3627">
            <v>0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>
            <v>0</v>
          </cell>
          <cell r="R3627">
            <v>0</v>
          </cell>
          <cell r="T3627">
            <v>0</v>
          </cell>
          <cell r="U3627">
            <v>41640</v>
          </cell>
          <cell r="V3627">
            <v>0</v>
          </cell>
          <cell r="Y3627" t="e">
            <v>#N/A</v>
          </cell>
        </row>
        <row r="3628">
          <cell r="E3628">
            <v>0</v>
          </cell>
          <cell r="F3628" t="str">
            <v>d - Pendiente</v>
          </cell>
          <cell r="I3628" t="str">
            <v/>
          </cell>
          <cell r="J3628">
            <v>0</v>
          </cell>
          <cell r="K3628">
            <v>0</v>
          </cell>
          <cell r="L3628">
            <v>0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>
            <v>0</v>
          </cell>
          <cell r="R3628">
            <v>0</v>
          </cell>
          <cell r="T3628">
            <v>0</v>
          </cell>
          <cell r="U3628">
            <v>41640</v>
          </cell>
          <cell r="V3628">
            <v>0</v>
          </cell>
          <cell r="Y3628" t="e">
            <v>#N/A</v>
          </cell>
        </row>
        <row r="3629">
          <cell r="E3629">
            <v>0</v>
          </cell>
          <cell r="F3629" t="str">
            <v>d - Pendiente</v>
          </cell>
          <cell r="I3629" t="str">
            <v/>
          </cell>
          <cell r="J3629">
            <v>0</v>
          </cell>
          <cell r="K3629">
            <v>0</v>
          </cell>
          <cell r="L3629">
            <v>0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>
            <v>0</v>
          </cell>
          <cell r="R3629">
            <v>0</v>
          </cell>
          <cell r="T3629">
            <v>0</v>
          </cell>
          <cell r="U3629">
            <v>41640</v>
          </cell>
          <cell r="V3629">
            <v>0</v>
          </cell>
          <cell r="Y3629" t="e">
            <v>#N/A</v>
          </cell>
        </row>
        <row r="3630">
          <cell r="E3630">
            <v>0</v>
          </cell>
          <cell r="F3630" t="str">
            <v>d - Pendiente</v>
          </cell>
          <cell r="I3630" t="str">
            <v/>
          </cell>
          <cell r="J3630">
            <v>0</v>
          </cell>
          <cell r="K3630">
            <v>0</v>
          </cell>
          <cell r="L3630">
            <v>0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>
            <v>0</v>
          </cell>
          <cell r="R3630">
            <v>0</v>
          </cell>
          <cell r="T3630">
            <v>0</v>
          </cell>
          <cell r="U3630">
            <v>41640</v>
          </cell>
          <cell r="V3630">
            <v>0</v>
          </cell>
          <cell r="Y3630" t="e">
            <v>#N/A</v>
          </cell>
        </row>
        <row r="3631">
          <cell r="E3631">
            <v>0</v>
          </cell>
          <cell r="F3631" t="str">
            <v>d - Pendiente</v>
          </cell>
          <cell r="I3631" t="str">
            <v/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T3631">
            <v>0</v>
          </cell>
          <cell r="U3631">
            <v>41640</v>
          </cell>
          <cell r="V3631">
            <v>0</v>
          </cell>
          <cell r="Y3631" t="e">
            <v>#N/A</v>
          </cell>
        </row>
        <row r="3632">
          <cell r="E3632">
            <v>0</v>
          </cell>
          <cell r="F3632" t="str">
            <v>d - Pendiente</v>
          </cell>
          <cell r="I3632" t="str">
            <v/>
          </cell>
          <cell r="J3632">
            <v>0</v>
          </cell>
          <cell r="K3632">
            <v>0</v>
          </cell>
          <cell r="L3632">
            <v>0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>
            <v>0</v>
          </cell>
          <cell r="R3632">
            <v>0</v>
          </cell>
          <cell r="T3632">
            <v>0</v>
          </cell>
          <cell r="U3632">
            <v>41640</v>
          </cell>
          <cell r="V3632">
            <v>0</v>
          </cell>
          <cell r="Y3632" t="e">
            <v>#N/A</v>
          </cell>
        </row>
        <row r="3633">
          <cell r="E3633">
            <v>0</v>
          </cell>
          <cell r="F3633" t="str">
            <v>d - Pendiente</v>
          </cell>
          <cell r="I3633" t="str">
            <v/>
          </cell>
          <cell r="J3633">
            <v>0</v>
          </cell>
          <cell r="K3633">
            <v>0</v>
          </cell>
          <cell r="L3633">
            <v>0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>
            <v>0</v>
          </cell>
          <cell r="R3633">
            <v>0</v>
          </cell>
          <cell r="T3633">
            <v>0</v>
          </cell>
          <cell r="U3633">
            <v>41640</v>
          </cell>
          <cell r="V3633">
            <v>0</v>
          </cell>
          <cell r="Y3633" t="e">
            <v>#N/A</v>
          </cell>
        </row>
        <row r="3634">
          <cell r="E3634">
            <v>0</v>
          </cell>
          <cell r="F3634" t="str">
            <v>d - Pendiente</v>
          </cell>
          <cell r="I3634" t="str">
            <v/>
          </cell>
          <cell r="J3634">
            <v>0</v>
          </cell>
          <cell r="K3634">
            <v>0</v>
          </cell>
          <cell r="L3634">
            <v>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>
            <v>0</v>
          </cell>
          <cell r="R3634">
            <v>0</v>
          </cell>
          <cell r="T3634">
            <v>0</v>
          </cell>
          <cell r="U3634">
            <v>41640</v>
          </cell>
          <cell r="V3634">
            <v>0</v>
          </cell>
          <cell r="Y3634" t="e">
            <v>#N/A</v>
          </cell>
        </row>
        <row r="3635">
          <cell r="E3635">
            <v>0</v>
          </cell>
          <cell r="F3635" t="str">
            <v>d - Pendiente</v>
          </cell>
          <cell r="I3635" t="str">
            <v/>
          </cell>
          <cell r="J3635">
            <v>0</v>
          </cell>
          <cell r="K3635">
            <v>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T3635">
            <v>0</v>
          </cell>
          <cell r="U3635">
            <v>41640</v>
          </cell>
          <cell r="V3635">
            <v>0</v>
          </cell>
          <cell r="Y3635" t="e">
            <v>#N/A</v>
          </cell>
        </row>
        <row r="3636">
          <cell r="E3636">
            <v>0</v>
          </cell>
          <cell r="F3636" t="str">
            <v>d - Pendiente</v>
          </cell>
          <cell r="I3636" t="str">
            <v/>
          </cell>
          <cell r="J3636">
            <v>0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T3636">
            <v>0</v>
          </cell>
          <cell r="U3636">
            <v>41640</v>
          </cell>
          <cell r="V3636">
            <v>0</v>
          </cell>
          <cell r="Y3636" t="e">
            <v>#N/A</v>
          </cell>
        </row>
        <row r="3637">
          <cell r="E3637">
            <v>0</v>
          </cell>
          <cell r="F3637" t="str">
            <v>d - Pendiente</v>
          </cell>
          <cell r="I3637" t="str">
            <v/>
          </cell>
          <cell r="J3637">
            <v>0</v>
          </cell>
          <cell r="K3637">
            <v>0</v>
          </cell>
          <cell r="L3637">
            <v>0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>
            <v>0</v>
          </cell>
          <cell r="R3637">
            <v>0</v>
          </cell>
          <cell r="T3637">
            <v>0</v>
          </cell>
          <cell r="U3637">
            <v>41640</v>
          </cell>
          <cell r="V3637">
            <v>0</v>
          </cell>
          <cell r="Y3637" t="e">
            <v>#N/A</v>
          </cell>
        </row>
        <row r="3638">
          <cell r="E3638">
            <v>0</v>
          </cell>
          <cell r="F3638" t="str">
            <v>d - Pendiente</v>
          </cell>
          <cell r="I3638" t="str">
            <v/>
          </cell>
          <cell r="J3638">
            <v>0</v>
          </cell>
          <cell r="K3638">
            <v>0</v>
          </cell>
          <cell r="L3638">
            <v>0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>
            <v>0</v>
          </cell>
          <cell r="R3638">
            <v>0</v>
          </cell>
          <cell r="T3638">
            <v>0</v>
          </cell>
          <cell r="U3638">
            <v>41640</v>
          </cell>
          <cell r="V3638">
            <v>0</v>
          </cell>
          <cell r="Y3638" t="e">
            <v>#N/A</v>
          </cell>
        </row>
        <row r="3639">
          <cell r="E3639">
            <v>0</v>
          </cell>
          <cell r="F3639" t="str">
            <v>d - Pendiente</v>
          </cell>
          <cell r="I3639" t="str">
            <v/>
          </cell>
          <cell r="J3639">
            <v>0</v>
          </cell>
          <cell r="K3639">
            <v>0</v>
          </cell>
          <cell r="L3639">
            <v>0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>
            <v>0</v>
          </cell>
          <cell r="R3639">
            <v>0</v>
          </cell>
          <cell r="T3639">
            <v>0</v>
          </cell>
          <cell r="U3639">
            <v>41640</v>
          </cell>
          <cell r="V3639">
            <v>0</v>
          </cell>
          <cell r="Y3639" t="e">
            <v>#N/A</v>
          </cell>
        </row>
        <row r="3640">
          <cell r="E3640">
            <v>0</v>
          </cell>
          <cell r="F3640" t="str">
            <v>d - Pendiente</v>
          </cell>
          <cell r="I3640" t="str">
            <v/>
          </cell>
          <cell r="J3640">
            <v>0</v>
          </cell>
          <cell r="K3640">
            <v>0</v>
          </cell>
          <cell r="L3640">
            <v>0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>
            <v>0</v>
          </cell>
          <cell r="R3640">
            <v>0</v>
          </cell>
          <cell r="T3640">
            <v>0</v>
          </cell>
          <cell r="U3640">
            <v>41640</v>
          </cell>
          <cell r="V3640">
            <v>0</v>
          </cell>
          <cell r="Y3640" t="e">
            <v>#N/A</v>
          </cell>
        </row>
        <row r="3641">
          <cell r="E3641">
            <v>0</v>
          </cell>
          <cell r="F3641" t="str">
            <v>d - Pendiente</v>
          </cell>
          <cell r="I3641" t="str">
            <v/>
          </cell>
          <cell r="J3641">
            <v>0</v>
          </cell>
          <cell r="K3641">
            <v>0</v>
          </cell>
          <cell r="L3641">
            <v>0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>
            <v>0</v>
          </cell>
          <cell r="R3641">
            <v>0</v>
          </cell>
          <cell r="T3641">
            <v>0</v>
          </cell>
          <cell r="U3641">
            <v>41640</v>
          </cell>
          <cell r="V3641">
            <v>0</v>
          </cell>
          <cell r="Y3641" t="e">
            <v>#N/A</v>
          </cell>
        </row>
        <row r="3642">
          <cell r="E3642">
            <v>0</v>
          </cell>
          <cell r="F3642" t="str">
            <v>d - Pendiente</v>
          </cell>
          <cell r="I3642" t="str">
            <v/>
          </cell>
          <cell r="J3642">
            <v>0</v>
          </cell>
          <cell r="K3642">
            <v>0</v>
          </cell>
          <cell r="L3642">
            <v>0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>
            <v>0</v>
          </cell>
          <cell r="R3642">
            <v>0</v>
          </cell>
          <cell r="T3642">
            <v>0</v>
          </cell>
          <cell r="U3642">
            <v>41640</v>
          </cell>
          <cell r="V3642">
            <v>0</v>
          </cell>
          <cell r="Y3642" t="e">
            <v>#N/A</v>
          </cell>
        </row>
        <row r="3643">
          <cell r="E3643">
            <v>0</v>
          </cell>
          <cell r="F3643" t="str">
            <v>d - Pendiente</v>
          </cell>
          <cell r="I3643" t="str">
            <v/>
          </cell>
          <cell r="J3643">
            <v>0</v>
          </cell>
          <cell r="K3643">
            <v>0</v>
          </cell>
          <cell r="L3643">
            <v>0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>
            <v>0</v>
          </cell>
          <cell r="R3643">
            <v>0</v>
          </cell>
          <cell r="T3643">
            <v>0</v>
          </cell>
          <cell r="U3643">
            <v>41640</v>
          </cell>
          <cell r="V3643">
            <v>0</v>
          </cell>
          <cell r="Y3643" t="e">
            <v>#N/A</v>
          </cell>
        </row>
        <row r="3644">
          <cell r="E3644">
            <v>0</v>
          </cell>
          <cell r="F3644" t="str">
            <v>d - Pendiente</v>
          </cell>
          <cell r="I3644" t="str">
            <v/>
          </cell>
          <cell r="J3644">
            <v>0</v>
          </cell>
          <cell r="K3644">
            <v>0</v>
          </cell>
          <cell r="L3644">
            <v>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>
            <v>0</v>
          </cell>
          <cell r="R3644">
            <v>0</v>
          </cell>
          <cell r="T3644">
            <v>0</v>
          </cell>
          <cell r="U3644">
            <v>41640</v>
          </cell>
          <cell r="V3644">
            <v>0</v>
          </cell>
          <cell r="Y3644" t="e">
            <v>#N/A</v>
          </cell>
        </row>
        <row r="3645">
          <cell r="E3645">
            <v>0</v>
          </cell>
          <cell r="F3645" t="str">
            <v>d - Pendiente</v>
          </cell>
          <cell r="I3645" t="str">
            <v/>
          </cell>
          <cell r="J3645">
            <v>0</v>
          </cell>
          <cell r="K3645">
            <v>0</v>
          </cell>
          <cell r="L3645">
            <v>0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>
            <v>0</v>
          </cell>
          <cell r="R3645">
            <v>0</v>
          </cell>
          <cell r="T3645">
            <v>0</v>
          </cell>
          <cell r="U3645">
            <v>41640</v>
          </cell>
          <cell r="V3645">
            <v>0</v>
          </cell>
          <cell r="Y3645" t="e">
            <v>#N/A</v>
          </cell>
        </row>
        <row r="3646">
          <cell r="E3646">
            <v>0</v>
          </cell>
          <cell r="F3646" t="str">
            <v>d - Pendiente</v>
          </cell>
          <cell r="I3646" t="str">
            <v/>
          </cell>
          <cell r="J3646">
            <v>0</v>
          </cell>
          <cell r="K3646">
            <v>0</v>
          </cell>
          <cell r="L3646">
            <v>0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>
            <v>0</v>
          </cell>
          <cell r="R3646">
            <v>0</v>
          </cell>
          <cell r="T3646">
            <v>0</v>
          </cell>
          <cell r="U3646">
            <v>41640</v>
          </cell>
          <cell r="V3646">
            <v>0</v>
          </cell>
          <cell r="Y3646" t="e">
            <v>#N/A</v>
          </cell>
        </row>
        <row r="3647">
          <cell r="E3647">
            <v>0</v>
          </cell>
          <cell r="F3647" t="str">
            <v>d - Pendiente</v>
          </cell>
          <cell r="I3647" t="str">
            <v/>
          </cell>
          <cell r="J3647">
            <v>0</v>
          </cell>
          <cell r="K3647">
            <v>0</v>
          </cell>
          <cell r="L3647">
            <v>0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>
            <v>0</v>
          </cell>
          <cell r="R3647">
            <v>0</v>
          </cell>
          <cell r="T3647">
            <v>0</v>
          </cell>
          <cell r="U3647">
            <v>41640</v>
          </cell>
          <cell r="V3647">
            <v>0</v>
          </cell>
          <cell r="Y3647" t="e">
            <v>#N/A</v>
          </cell>
        </row>
        <row r="3648">
          <cell r="E3648">
            <v>0</v>
          </cell>
          <cell r="F3648" t="str">
            <v>d - Pendiente</v>
          </cell>
          <cell r="I3648" t="str">
            <v/>
          </cell>
          <cell r="J3648">
            <v>0</v>
          </cell>
          <cell r="K3648">
            <v>0</v>
          </cell>
          <cell r="L3648">
            <v>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>
            <v>0</v>
          </cell>
          <cell r="R3648">
            <v>0</v>
          </cell>
          <cell r="T3648">
            <v>0</v>
          </cell>
          <cell r="U3648">
            <v>41640</v>
          </cell>
          <cell r="V3648">
            <v>0</v>
          </cell>
          <cell r="Y3648" t="e">
            <v>#N/A</v>
          </cell>
        </row>
        <row r="3649">
          <cell r="E3649">
            <v>0</v>
          </cell>
          <cell r="F3649" t="str">
            <v>d - Pendiente</v>
          </cell>
          <cell r="I3649" t="str">
            <v/>
          </cell>
          <cell r="J3649">
            <v>0</v>
          </cell>
          <cell r="K3649">
            <v>0</v>
          </cell>
          <cell r="L3649">
            <v>0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>
            <v>0</v>
          </cell>
          <cell r="R3649">
            <v>0</v>
          </cell>
          <cell r="T3649">
            <v>0</v>
          </cell>
          <cell r="U3649">
            <v>41640</v>
          </cell>
          <cell r="V3649">
            <v>0</v>
          </cell>
          <cell r="Y3649" t="e">
            <v>#N/A</v>
          </cell>
        </row>
        <row r="3650">
          <cell r="E3650">
            <v>0</v>
          </cell>
          <cell r="F3650" t="str">
            <v>d - Pendiente</v>
          </cell>
          <cell r="I3650" t="str">
            <v/>
          </cell>
          <cell r="J3650">
            <v>0</v>
          </cell>
          <cell r="K3650">
            <v>0</v>
          </cell>
          <cell r="L3650">
            <v>0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>
            <v>0</v>
          </cell>
          <cell r="R3650">
            <v>0</v>
          </cell>
          <cell r="T3650">
            <v>0</v>
          </cell>
          <cell r="U3650">
            <v>41640</v>
          </cell>
          <cell r="V3650">
            <v>0</v>
          </cell>
          <cell r="Y3650" t="e">
            <v>#N/A</v>
          </cell>
        </row>
        <row r="3651">
          <cell r="E3651">
            <v>0</v>
          </cell>
          <cell r="F3651" t="str">
            <v>d - Pendiente</v>
          </cell>
          <cell r="I3651" t="str">
            <v/>
          </cell>
          <cell r="J3651">
            <v>0</v>
          </cell>
          <cell r="K3651">
            <v>0</v>
          </cell>
          <cell r="L3651">
            <v>0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>
            <v>0</v>
          </cell>
          <cell r="R3651">
            <v>0</v>
          </cell>
          <cell r="T3651">
            <v>0</v>
          </cell>
          <cell r="U3651">
            <v>41640</v>
          </cell>
          <cell r="V3651">
            <v>0</v>
          </cell>
          <cell r="Y3651" t="e">
            <v>#N/A</v>
          </cell>
        </row>
        <row r="3652">
          <cell r="E3652">
            <v>0</v>
          </cell>
          <cell r="F3652" t="str">
            <v>d - Pendiente</v>
          </cell>
          <cell r="I3652" t="str">
            <v/>
          </cell>
          <cell r="J3652">
            <v>0</v>
          </cell>
          <cell r="K3652">
            <v>0</v>
          </cell>
          <cell r="L3652">
            <v>0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>
            <v>0</v>
          </cell>
          <cell r="R3652">
            <v>0</v>
          </cell>
          <cell r="T3652">
            <v>0</v>
          </cell>
          <cell r="U3652">
            <v>41640</v>
          </cell>
          <cell r="V3652">
            <v>0</v>
          </cell>
          <cell r="Y3652" t="e">
            <v>#N/A</v>
          </cell>
        </row>
        <row r="3653">
          <cell r="E3653">
            <v>0</v>
          </cell>
          <cell r="F3653" t="str">
            <v>d - Pendiente</v>
          </cell>
          <cell r="I3653" t="str">
            <v/>
          </cell>
          <cell r="J3653">
            <v>0</v>
          </cell>
          <cell r="K3653">
            <v>0</v>
          </cell>
          <cell r="L3653">
            <v>0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>
            <v>0</v>
          </cell>
          <cell r="R3653">
            <v>0</v>
          </cell>
          <cell r="T3653">
            <v>0</v>
          </cell>
          <cell r="U3653">
            <v>41640</v>
          </cell>
          <cell r="V3653">
            <v>0</v>
          </cell>
          <cell r="Y3653" t="e">
            <v>#N/A</v>
          </cell>
        </row>
        <row r="3654">
          <cell r="E3654">
            <v>0</v>
          </cell>
          <cell r="F3654" t="str">
            <v>d - Pendiente</v>
          </cell>
          <cell r="I3654" t="str">
            <v/>
          </cell>
          <cell r="J3654">
            <v>0</v>
          </cell>
          <cell r="K3654">
            <v>0</v>
          </cell>
          <cell r="L3654">
            <v>0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>
            <v>0</v>
          </cell>
          <cell r="R3654">
            <v>0</v>
          </cell>
          <cell r="T3654">
            <v>0</v>
          </cell>
          <cell r="U3654">
            <v>41640</v>
          </cell>
          <cell r="V3654">
            <v>0</v>
          </cell>
          <cell r="Y3654" t="e">
            <v>#N/A</v>
          </cell>
        </row>
        <row r="3655">
          <cell r="E3655">
            <v>0</v>
          </cell>
          <cell r="F3655" t="str">
            <v>d - Pendiente</v>
          </cell>
          <cell r="I3655" t="str">
            <v/>
          </cell>
          <cell r="J3655">
            <v>0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T3655">
            <v>0</v>
          </cell>
          <cell r="U3655">
            <v>41640</v>
          </cell>
          <cell r="V3655">
            <v>0</v>
          </cell>
          <cell r="Y3655" t="e">
            <v>#N/A</v>
          </cell>
        </row>
        <row r="3656">
          <cell r="E3656">
            <v>0</v>
          </cell>
          <cell r="F3656" t="str">
            <v>d - Pendiente</v>
          </cell>
          <cell r="I3656" t="str">
            <v/>
          </cell>
          <cell r="J3656">
            <v>0</v>
          </cell>
          <cell r="K3656">
            <v>0</v>
          </cell>
          <cell r="L3656">
            <v>0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>
            <v>0</v>
          </cell>
          <cell r="R3656">
            <v>0</v>
          </cell>
          <cell r="T3656">
            <v>0</v>
          </cell>
          <cell r="U3656">
            <v>41640</v>
          </cell>
          <cell r="V3656">
            <v>0</v>
          </cell>
          <cell r="Y3656" t="e">
            <v>#N/A</v>
          </cell>
        </row>
        <row r="3657">
          <cell r="E3657">
            <v>0</v>
          </cell>
          <cell r="F3657" t="str">
            <v>d - Pendiente</v>
          </cell>
          <cell r="I3657" t="str">
            <v/>
          </cell>
          <cell r="J3657">
            <v>0</v>
          </cell>
          <cell r="K3657">
            <v>0</v>
          </cell>
          <cell r="L3657">
            <v>0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>
            <v>0</v>
          </cell>
          <cell r="R3657">
            <v>0</v>
          </cell>
          <cell r="T3657">
            <v>0</v>
          </cell>
          <cell r="U3657">
            <v>41640</v>
          </cell>
          <cell r="V3657">
            <v>0</v>
          </cell>
          <cell r="Y3657" t="e">
            <v>#N/A</v>
          </cell>
        </row>
        <row r="3658">
          <cell r="E3658">
            <v>0</v>
          </cell>
          <cell r="F3658" t="str">
            <v>d - Pendiente</v>
          </cell>
          <cell r="I3658" t="str">
            <v/>
          </cell>
          <cell r="J3658">
            <v>0</v>
          </cell>
          <cell r="K3658">
            <v>0</v>
          </cell>
          <cell r="L3658">
            <v>0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>
            <v>0</v>
          </cell>
          <cell r="R3658">
            <v>0</v>
          </cell>
          <cell r="T3658">
            <v>0</v>
          </cell>
          <cell r="U3658">
            <v>41640</v>
          </cell>
          <cell r="V3658">
            <v>0</v>
          </cell>
          <cell r="Y3658" t="e">
            <v>#N/A</v>
          </cell>
        </row>
        <row r="3659">
          <cell r="E3659">
            <v>0</v>
          </cell>
          <cell r="F3659" t="str">
            <v>d - Pendiente</v>
          </cell>
          <cell r="I3659" t="str">
            <v/>
          </cell>
          <cell r="J3659">
            <v>0</v>
          </cell>
          <cell r="K3659">
            <v>0</v>
          </cell>
          <cell r="L3659">
            <v>0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>
            <v>0</v>
          </cell>
          <cell r="R3659">
            <v>0</v>
          </cell>
          <cell r="T3659">
            <v>0</v>
          </cell>
          <cell r="U3659">
            <v>41640</v>
          </cell>
          <cell r="V3659">
            <v>0</v>
          </cell>
          <cell r="Y3659" t="e">
            <v>#N/A</v>
          </cell>
        </row>
        <row r="3660">
          <cell r="E3660">
            <v>0</v>
          </cell>
          <cell r="F3660" t="str">
            <v>d - Pendiente</v>
          </cell>
          <cell r="I3660" t="str">
            <v/>
          </cell>
          <cell r="J3660">
            <v>0</v>
          </cell>
          <cell r="K3660">
            <v>0</v>
          </cell>
          <cell r="L3660">
            <v>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>
            <v>0</v>
          </cell>
          <cell r="R3660">
            <v>0</v>
          </cell>
          <cell r="T3660">
            <v>0</v>
          </cell>
          <cell r="U3660">
            <v>41640</v>
          </cell>
          <cell r="V3660">
            <v>0</v>
          </cell>
          <cell r="Y3660" t="e">
            <v>#N/A</v>
          </cell>
        </row>
        <row r="3661">
          <cell r="E3661">
            <v>0</v>
          </cell>
          <cell r="F3661" t="str">
            <v>d - Pendiente</v>
          </cell>
          <cell r="I3661" t="str">
            <v/>
          </cell>
          <cell r="J3661">
            <v>0</v>
          </cell>
          <cell r="K3661">
            <v>0</v>
          </cell>
          <cell r="L3661">
            <v>0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>
            <v>0</v>
          </cell>
          <cell r="R3661">
            <v>0</v>
          </cell>
          <cell r="T3661">
            <v>0</v>
          </cell>
          <cell r="U3661">
            <v>41640</v>
          </cell>
          <cell r="V3661">
            <v>0</v>
          </cell>
          <cell r="Y3661" t="e">
            <v>#N/A</v>
          </cell>
        </row>
        <row r="3662">
          <cell r="E3662">
            <v>0</v>
          </cell>
          <cell r="F3662" t="str">
            <v>d - Pendiente</v>
          </cell>
          <cell r="I3662" t="str">
            <v/>
          </cell>
          <cell r="J3662">
            <v>0</v>
          </cell>
          <cell r="K3662">
            <v>0</v>
          </cell>
          <cell r="L3662">
            <v>0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>
            <v>0</v>
          </cell>
          <cell r="R3662">
            <v>0</v>
          </cell>
          <cell r="T3662">
            <v>0</v>
          </cell>
          <cell r="U3662">
            <v>41640</v>
          </cell>
          <cell r="V3662">
            <v>0</v>
          </cell>
          <cell r="Y3662" t="e">
            <v>#N/A</v>
          </cell>
        </row>
        <row r="3663">
          <cell r="E3663">
            <v>0</v>
          </cell>
          <cell r="F3663" t="str">
            <v>d - Pendiente</v>
          </cell>
          <cell r="I3663" t="str">
            <v/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T3663">
            <v>0</v>
          </cell>
          <cell r="U3663">
            <v>41640</v>
          </cell>
          <cell r="V3663">
            <v>0</v>
          </cell>
          <cell r="Y3663" t="e">
            <v>#N/A</v>
          </cell>
        </row>
        <row r="3664">
          <cell r="E3664">
            <v>0</v>
          </cell>
          <cell r="F3664" t="str">
            <v>d - Pendiente</v>
          </cell>
          <cell r="I3664" t="str">
            <v/>
          </cell>
          <cell r="J3664">
            <v>0</v>
          </cell>
          <cell r="K3664">
            <v>0</v>
          </cell>
          <cell r="L3664">
            <v>0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>
            <v>0</v>
          </cell>
          <cell r="R3664">
            <v>0</v>
          </cell>
          <cell r="T3664">
            <v>0</v>
          </cell>
          <cell r="U3664">
            <v>41640</v>
          </cell>
          <cell r="V3664">
            <v>0</v>
          </cell>
          <cell r="Y3664" t="e">
            <v>#N/A</v>
          </cell>
        </row>
        <row r="3665">
          <cell r="E3665">
            <v>0</v>
          </cell>
          <cell r="F3665" t="str">
            <v>d - Pendiente</v>
          </cell>
          <cell r="I3665" t="str">
            <v/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T3665">
            <v>0</v>
          </cell>
          <cell r="U3665">
            <v>41640</v>
          </cell>
          <cell r="V3665">
            <v>0</v>
          </cell>
          <cell r="Y3665" t="e">
            <v>#N/A</v>
          </cell>
        </row>
        <row r="3666">
          <cell r="E3666">
            <v>0</v>
          </cell>
          <cell r="F3666" t="str">
            <v>d - Pendiente</v>
          </cell>
          <cell r="I3666" t="str">
            <v/>
          </cell>
          <cell r="J3666">
            <v>0</v>
          </cell>
          <cell r="K3666">
            <v>0</v>
          </cell>
          <cell r="L3666">
            <v>0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>
            <v>0</v>
          </cell>
          <cell r="R3666">
            <v>0</v>
          </cell>
          <cell r="T3666">
            <v>0</v>
          </cell>
          <cell r="U3666">
            <v>41640</v>
          </cell>
          <cell r="V3666">
            <v>0</v>
          </cell>
          <cell r="Y3666" t="e">
            <v>#N/A</v>
          </cell>
        </row>
        <row r="3667">
          <cell r="E3667">
            <v>0</v>
          </cell>
          <cell r="F3667" t="str">
            <v>d - Pendiente</v>
          </cell>
          <cell r="I3667" t="str">
            <v/>
          </cell>
          <cell r="J3667">
            <v>0</v>
          </cell>
          <cell r="K3667">
            <v>0</v>
          </cell>
          <cell r="L3667">
            <v>0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>
            <v>0</v>
          </cell>
          <cell r="R3667">
            <v>0</v>
          </cell>
          <cell r="T3667">
            <v>0</v>
          </cell>
          <cell r="U3667">
            <v>41640</v>
          </cell>
          <cell r="V3667">
            <v>0</v>
          </cell>
          <cell r="Y3667" t="e">
            <v>#N/A</v>
          </cell>
        </row>
        <row r="3668">
          <cell r="E3668">
            <v>0</v>
          </cell>
          <cell r="F3668" t="str">
            <v>d - Pendiente</v>
          </cell>
          <cell r="I3668" t="str">
            <v/>
          </cell>
          <cell r="J3668">
            <v>0</v>
          </cell>
          <cell r="K3668">
            <v>0</v>
          </cell>
          <cell r="L3668">
            <v>0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>
            <v>0</v>
          </cell>
          <cell r="R3668">
            <v>0</v>
          </cell>
          <cell r="T3668">
            <v>0</v>
          </cell>
          <cell r="U3668">
            <v>41640</v>
          </cell>
          <cell r="V3668">
            <v>0</v>
          </cell>
          <cell r="Y3668" t="e">
            <v>#N/A</v>
          </cell>
        </row>
        <row r="3669">
          <cell r="E3669">
            <v>0</v>
          </cell>
          <cell r="F3669" t="str">
            <v>d - Pendiente</v>
          </cell>
          <cell r="I3669" t="str">
            <v/>
          </cell>
          <cell r="J3669">
            <v>0</v>
          </cell>
          <cell r="K3669">
            <v>0</v>
          </cell>
          <cell r="L3669">
            <v>0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>
            <v>0</v>
          </cell>
          <cell r="R3669">
            <v>0</v>
          </cell>
          <cell r="T3669">
            <v>0</v>
          </cell>
          <cell r="U3669">
            <v>41640</v>
          </cell>
          <cell r="V3669">
            <v>0</v>
          </cell>
          <cell r="Y3669" t="e">
            <v>#N/A</v>
          </cell>
        </row>
        <row r="3670">
          <cell r="E3670">
            <v>0</v>
          </cell>
          <cell r="F3670" t="str">
            <v>d - Pendiente</v>
          </cell>
          <cell r="I3670" t="str">
            <v/>
          </cell>
          <cell r="J3670">
            <v>0</v>
          </cell>
          <cell r="K3670">
            <v>0</v>
          </cell>
          <cell r="L3670">
            <v>0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>
            <v>0</v>
          </cell>
          <cell r="R3670">
            <v>0</v>
          </cell>
          <cell r="T3670">
            <v>0</v>
          </cell>
          <cell r="U3670">
            <v>41640</v>
          </cell>
          <cell r="V3670">
            <v>0</v>
          </cell>
          <cell r="Y3670" t="e">
            <v>#N/A</v>
          </cell>
        </row>
        <row r="3671">
          <cell r="E3671">
            <v>0</v>
          </cell>
          <cell r="F3671" t="str">
            <v>d - Pendiente</v>
          </cell>
          <cell r="I3671" t="str">
            <v/>
          </cell>
          <cell r="J3671">
            <v>0</v>
          </cell>
          <cell r="K3671">
            <v>0</v>
          </cell>
          <cell r="L3671">
            <v>0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>
            <v>0</v>
          </cell>
          <cell r="R3671">
            <v>0</v>
          </cell>
          <cell r="T3671">
            <v>0</v>
          </cell>
          <cell r="U3671">
            <v>41640</v>
          </cell>
          <cell r="V3671">
            <v>0</v>
          </cell>
          <cell r="Y3671" t="e">
            <v>#N/A</v>
          </cell>
        </row>
        <row r="3672">
          <cell r="E3672">
            <v>0</v>
          </cell>
          <cell r="F3672" t="str">
            <v>d - Pendiente</v>
          </cell>
          <cell r="I3672" t="str">
            <v/>
          </cell>
          <cell r="J3672">
            <v>0</v>
          </cell>
          <cell r="K3672">
            <v>0</v>
          </cell>
          <cell r="L3672">
            <v>0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>
            <v>0</v>
          </cell>
          <cell r="R3672">
            <v>0</v>
          </cell>
          <cell r="T3672">
            <v>0</v>
          </cell>
          <cell r="U3672">
            <v>41640</v>
          </cell>
          <cell r="V3672">
            <v>0</v>
          </cell>
          <cell r="Y3672" t="e">
            <v>#N/A</v>
          </cell>
        </row>
        <row r="3673">
          <cell r="E3673">
            <v>0</v>
          </cell>
          <cell r="F3673" t="str">
            <v>d - Pendiente</v>
          </cell>
          <cell r="I3673" t="str">
            <v/>
          </cell>
          <cell r="J3673">
            <v>0</v>
          </cell>
          <cell r="K3673">
            <v>0</v>
          </cell>
          <cell r="L3673">
            <v>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>
            <v>0</v>
          </cell>
          <cell r="R3673">
            <v>0</v>
          </cell>
          <cell r="T3673">
            <v>0</v>
          </cell>
          <cell r="U3673">
            <v>41640</v>
          </cell>
          <cell r="V3673">
            <v>0</v>
          </cell>
          <cell r="Y3673" t="e">
            <v>#N/A</v>
          </cell>
        </row>
        <row r="3674">
          <cell r="E3674">
            <v>0</v>
          </cell>
          <cell r="F3674" t="str">
            <v>d - Pendiente</v>
          </cell>
          <cell r="I3674" t="str">
            <v/>
          </cell>
          <cell r="J3674">
            <v>0</v>
          </cell>
          <cell r="K3674">
            <v>0</v>
          </cell>
          <cell r="L3674">
            <v>0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>
            <v>0</v>
          </cell>
          <cell r="R3674">
            <v>0</v>
          </cell>
          <cell r="T3674">
            <v>0</v>
          </cell>
          <cell r="U3674">
            <v>41640</v>
          </cell>
          <cell r="V3674">
            <v>0</v>
          </cell>
          <cell r="Y3674" t="e">
            <v>#N/A</v>
          </cell>
        </row>
        <row r="3675">
          <cell r="E3675">
            <v>0</v>
          </cell>
          <cell r="F3675" t="str">
            <v>d - Pendiente</v>
          </cell>
          <cell r="I3675" t="str">
            <v/>
          </cell>
          <cell r="J3675">
            <v>0</v>
          </cell>
          <cell r="K3675">
            <v>0</v>
          </cell>
          <cell r="L3675">
            <v>0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>
            <v>0</v>
          </cell>
          <cell r="R3675">
            <v>0</v>
          </cell>
          <cell r="T3675">
            <v>0</v>
          </cell>
          <cell r="U3675">
            <v>41640</v>
          </cell>
          <cell r="V3675">
            <v>0</v>
          </cell>
          <cell r="Y3675" t="e">
            <v>#N/A</v>
          </cell>
        </row>
        <row r="3676">
          <cell r="E3676">
            <v>0</v>
          </cell>
          <cell r="F3676" t="str">
            <v>d - Pendiente</v>
          </cell>
          <cell r="I3676" t="str">
            <v/>
          </cell>
          <cell r="J3676">
            <v>0</v>
          </cell>
          <cell r="K3676">
            <v>0</v>
          </cell>
          <cell r="L3676">
            <v>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>
            <v>0</v>
          </cell>
          <cell r="R3676">
            <v>0</v>
          </cell>
          <cell r="T3676">
            <v>0</v>
          </cell>
          <cell r="U3676">
            <v>41640</v>
          </cell>
          <cell r="V3676">
            <v>0</v>
          </cell>
          <cell r="Y3676" t="e">
            <v>#N/A</v>
          </cell>
        </row>
        <row r="3677">
          <cell r="E3677">
            <v>0</v>
          </cell>
          <cell r="F3677" t="str">
            <v>d - Pendiente</v>
          </cell>
          <cell r="I3677" t="str">
            <v/>
          </cell>
          <cell r="J3677">
            <v>0</v>
          </cell>
          <cell r="K3677">
            <v>0</v>
          </cell>
          <cell r="L3677">
            <v>0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>
            <v>0</v>
          </cell>
          <cell r="R3677">
            <v>0</v>
          </cell>
          <cell r="T3677">
            <v>0</v>
          </cell>
          <cell r="U3677">
            <v>41640</v>
          </cell>
          <cell r="V3677">
            <v>0</v>
          </cell>
          <cell r="Y3677" t="e">
            <v>#N/A</v>
          </cell>
        </row>
        <row r="3678">
          <cell r="E3678">
            <v>0</v>
          </cell>
          <cell r="F3678" t="str">
            <v>d - Pendiente</v>
          </cell>
          <cell r="I3678" t="str">
            <v/>
          </cell>
          <cell r="J3678">
            <v>0</v>
          </cell>
          <cell r="K3678">
            <v>0</v>
          </cell>
          <cell r="L3678">
            <v>0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>
            <v>0</v>
          </cell>
          <cell r="R3678">
            <v>0</v>
          </cell>
          <cell r="T3678">
            <v>0</v>
          </cell>
          <cell r="U3678">
            <v>41640</v>
          </cell>
          <cell r="V3678">
            <v>0</v>
          </cell>
          <cell r="Y3678" t="e">
            <v>#N/A</v>
          </cell>
        </row>
        <row r="3679">
          <cell r="E3679">
            <v>0</v>
          </cell>
          <cell r="F3679" t="str">
            <v>d - Pendiente</v>
          </cell>
          <cell r="I3679" t="str">
            <v/>
          </cell>
          <cell r="J3679">
            <v>0</v>
          </cell>
          <cell r="K3679">
            <v>0</v>
          </cell>
          <cell r="L3679">
            <v>0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>
            <v>0</v>
          </cell>
          <cell r="R3679">
            <v>0</v>
          </cell>
          <cell r="T3679">
            <v>0</v>
          </cell>
          <cell r="U3679">
            <v>41640</v>
          </cell>
          <cell r="V3679">
            <v>0</v>
          </cell>
          <cell r="Y3679" t="e">
            <v>#N/A</v>
          </cell>
        </row>
        <row r="3680">
          <cell r="E3680">
            <v>0</v>
          </cell>
          <cell r="F3680" t="str">
            <v>d - Pendiente</v>
          </cell>
          <cell r="I3680" t="str">
            <v/>
          </cell>
          <cell r="J3680">
            <v>0</v>
          </cell>
          <cell r="K3680">
            <v>0</v>
          </cell>
          <cell r="L3680">
            <v>0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>
            <v>0</v>
          </cell>
          <cell r="R3680">
            <v>0</v>
          </cell>
          <cell r="T3680">
            <v>0</v>
          </cell>
          <cell r="U3680">
            <v>41640</v>
          </cell>
          <cell r="V3680">
            <v>0</v>
          </cell>
          <cell r="Y3680" t="e">
            <v>#N/A</v>
          </cell>
        </row>
        <row r="3681">
          <cell r="E3681">
            <v>0</v>
          </cell>
          <cell r="F3681" t="str">
            <v>d - Pendiente</v>
          </cell>
          <cell r="I3681" t="str">
            <v/>
          </cell>
          <cell r="J3681">
            <v>0</v>
          </cell>
          <cell r="K3681">
            <v>0</v>
          </cell>
          <cell r="L3681">
            <v>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>
            <v>0</v>
          </cell>
          <cell r="R3681">
            <v>0</v>
          </cell>
          <cell r="T3681">
            <v>0</v>
          </cell>
          <cell r="U3681">
            <v>41640</v>
          </cell>
          <cell r="V3681">
            <v>0</v>
          </cell>
          <cell r="Y3681" t="e">
            <v>#N/A</v>
          </cell>
        </row>
        <row r="3682">
          <cell r="E3682">
            <v>0</v>
          </cell>
          <cell r="F3682" t="str">
            <v>d - Pendiente</v>
          </cell>
          <cell r="I3682" t="str">
            <v/>
          </cell>
          <cell r="J3682">
            <v>0</v>
          </cell>
          <cell r="K3682">
            <v>0</v>
          </cell>
          <cell r="L3682">
            <v>0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>
            <v>0</v>
          </cell>
          <cell r="R3682">
            <v>0</v>
          </cell>
          <cell r="T3682">
            <v>0</v>
          </cell>
          <cell r="U3682">
            <v>41640</v>
          </cell>
          <cell r="V3682">
            <v>0</v>
          </cell>
          <cell r="Y3682" t="e">
            <v>#N/A</v>
          </cell>
        </row>
        <row r="3683">
          <cell r="E3683">
            <v>0</v>
          </cell>
          <cell r="F3683" t="str">
            <v>d - Pendiente</v>
          </cell>
          <cell r="I3683" t="str">
            <v/>
          </cell>
          <cell r="J3683">
            <v>0</v>
          </cell>
          <cell r="K3683">
            <v>0</v>
          </cell>
          <cell r="L3683">
            <v>0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>
            <v>0</v>
          </cell>
          <cell r="R3683">
            <v>0</v>
          </cell>
          <cell r="T3683">
            <v>0</v>
          </cell>
          <cell r="U3683">
            <v>41640</v>
          </cell>
          <cell r="V3683">
            <v>0</v>
          </cell>
          <cell r="Y3683" t="e">
            <v>#N/A</v>
          </cell>
        </row>
        <row r="3684">
          <cell r="E3684">
            <v>0</v>
          </cell>
          <cell r="F3684" t="str">
            <v>d - Pendiente</v>
          </cell>
          <cell r="I3684" t="str">
            <v/>
          </cell>
          <cell r="J3684">
            <v>0</v>
          </cell>
          <cell r="K3684">
            <v>0</v>
          </cell>
          <cell r="L3684">
            <v>0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>
            <v>0</v>
          </cell>
          <cell r="R3684">
            <v>0</v>
          </cell>
          <cell r="T3684">
            <v>0</v>
          </cell>
          <cell r="U3684">
            <v>41640</v>
          </cell>
          <cell r="V3684">
            <v>0</v>
          </cell>
          <cell r="Y3684" t="e">
            <v>#N/A</v>
          </cell>
        </row>
        <row r="3685">
          <cell r="E3685">
            <v>0</v>
          </cell>
          <cell r="F3685" t="str">
            <v>d - Pendiente</v>
          </cell>
          <cell r="I3685" t="str">
            <v/>
          </cell>
          <cell r="J3685">
            <v>0</v>
          </cell>
          <cell r="K3685">
            <v>0</v>
          </cell>
          <cell r="L3685">
            <v>0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>
            <v>0</v>
          </cell>
          <cell r="R3685">
            <v>0</v>
          </cell>
          <cell r="T3685">
            <v>0</v>
          </cell>
          <cell r="U3685">
            <v>41640</v>
          </cell>
          <cell r="V3685">
            <v>0</v>
          </cell>
          <cell r="Y3685" t="e">
            <v>#N/A</v>
          </cell>
        </row>
        <row r="3686">
          <cell r="E3686">
            <v>0</v>
          </cell>
          <cell r="F3686" t="str">
            <v>d - Pendiente</v>
          </cell>
          <cell r="I3686" t="str">
            <v/>
          </cell>
          <cell r="J3686">
            <v>0</v>
          </cell>
          <cell r="K3686">
            <v>0</v>
          </cell>
          <cell r="L3686">
            <v>0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>
            <v>0</v>
          </cell>
          <cell r="R3686">
            <v>0</v>
          </cell>
          <cell r="T3686">
            <v>0</v>
          </cell>
          <cell r="U3686">
            <v>41640</v>
          </cell>
          <cell r="V3686">
            <v>0</v>
          </cell>
          <cell r="Y3686" t="e">
            <v>#N/A</v>
          </cell>
        </row>
        <row r="3687">
          <cell r="E3687">
            <v>0</v>
          </cell>
          <cell r="F3687" t="str">
            <v>d - Pendiente</v>
          </cell>
          <cell r="I3687" t="str">
            <v/>
          </cell>
          <cell r="J3687">
            <v>0</v>
          </cell>
          <cell r="K3687">
            <v>0</v>
          </cell>
          <cell r="L3687">
            <v>0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>
            <v>0</v>
          </cell>
          <cell r="R3687">
            <v>0</v>
          </cell>
          <cell r="T3687">
            <v>0</v>
          </cell>
          <cell r="U3687">
            <v>41640</v>
          </cell>
          <cell r="V3687">
            <v>0</v>
          </cell>
          <cell r="Y3687" t="e">
            <v>#N/A</v>
          </cell>
        </row>
        <row r="3688">
          <cell r="E3688">
            <v>0</v>
          </cell>
          <cell r="F3688" t="str">
            <v>d - Pendiente</v>
          </cell>
          <cell r="I3688" t="str">
            <v/>
          </cell>
          <cell r="J3688">
            <v>0</v>
          </cell>
          <cell r="K3688">
            <v>0</v>
          </cell>
          <cell r="L3688">
            <v>0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>
            <v>0</v>
          </cell>
          <cell r="R3688">
            <v>0</v>
          </cell>
          <cell r="T3688">
            <v>0</v>
          </cell>
          <cell r="U3688">
            <v>41640</v>
          </cell>
          <cell r="V3688">
            <v>0</v>
          </cell>
          <cell r="Y3688" t="e">
            <v>#N/A</v>
          </cell>
        </row>
        <row r="3689">
          <cell r="E3689">
            <v>0</v>
          </cell>
          <cell r="F3689" t="str">
            <v>d - Pendiente</v>
          </cell>
          <cell r="I3689" t="str">
            <v/>
          </cell>
          <cell r="J3689">
            <v>0</v>
          </cell>
          <cell r="K3689">
            <v>0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T3689">
            <v>0</v>
          </cell>
          <cell r="U3689">
            <v>41640</v>
          </cell>
          <cell r="V3689">
            <v>0</v>
          </cell>
          <cell r="Y3689" t="e">
            <v>#N/A</v>
          </cell>
        </row>
        <row r="3690">
          <cell r="E3690">
            <v>0</v>
          </cell>
          <cell r="F3690" t="str">
            <v>d - Pendiente</v>
          </cell>
          <cell r="I3690" t="str">
            <v/>
          </cell>
          <cell r="J3690">
            <v>0</v>
          </cell>
          <cell r="K3690">
            <v>0</v>
          </cell>
          <cell r="L3690">
            <v>0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>
            <v>0</v>
          </cell>
          <cell r="R3690">
            <v>0</v>
          </cell>
          <cell r="T3690">
            <v>0</v>
          </cell>
          <cell r="U3690">
            <v>41640</v>
          </cell>
          <cell r="V3690">
            <v>0</v>
          </cell>
          <cell r="Y3690" t="e">
            <v>#N/A</v>
          </cell>
        </row>
        <row r="3691">
          <cell r="E3691">
            <v>0</v>
          </cell>
          <cell r="F3691" t="str">
            <v>d - Pendiente</v>
          </cell>
          <cell r="I3691" t="str">
            <v/>
          </cell>
          <cell r="J3691">
            <v>0</v>
          </cell>
          <cell r="K3691">
            <v>0</v>
          </cell>
          <cell r="L3691">
            <v>0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>
            <v>0</v>
          </cell>
          <cell r="R3691">
            <v>0</v>
          </cell>
          <cell r="T3691">
            <v>0</v>
          </cell>
          <cell r="U3691">
            <v>41640</v>
          </cell>
          <cell r="V3691">
            <v>0</v>
          </cell>
          <cell r="Y3691" t="e">
            <v>#N/A</v>
          </cell>
        </row>
        <row r="3692">
          <cell r="E3692">
            <v>0</v>
          </cell>
          <cell r="F3692" t="str">
            <v>d - Pendiente</v>
          </cell>
          <cell r="I3692" t="str">
            <v/>
          </cell>
          <cell r="J3692">
            <v>0</v>
          </cell>
          <cell r="K3692">
            <v>0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T3692">
            <v>0</v>
          </cell>
          <cell r="U3692">
            <v>41640</v>
          </cell>
          <cell r="V3692">
            <v>0</v>
          </cell>
          <cell r="Y3692" t="e">
            <v>#N/A</v>
          </cell>
        </row>
        <row r="3693">
          <cell r="E3693">
            <v>0</v>
          </cell>
          <cell r="F3693" t="str">
            <v>d - Pendiente</v>
          </cell>
          <cell r="I3693" t="str">
            <v/>
          </cell>
          <cell r="J3693">
            <v>0</v>
          </cell>
          <cell r="K3693">
            <v>0</v>
          </cell>
          <cell r="L3693">
            <v>0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>
            <v>0</v>
          </cell>
          <cell r="R3693">
            <v>0</v>
          </cell>
          <cell r="T3693">
            <v>0</v>
          </cell>
          <cell r="U3693">
            <v>41640</v>
          </cell>
          <cell r="V3693">
            <v>0</v>
          </cell>
          <cell r="Y3693" t="e">
            <v>#N/A</v>
          </cell>
        </row>
        <row r="3694">
          <cell r="E3694">
            <v>0</v>
          </cell>
          <cell r="F3694" t="str">
            <v>d - Pendiente</v>
          </cell>
          <cell r="I3694" t="str">
            <v/>
          </cell>
          <cell r="J3694">
            <v>0</v>
          </cell>
          <cell r="K3694">
            <v>0</v>
          </cell>
          <cell r="L3694">
            <v>0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>
            <v>0</v>
          </cell>
          <cell r="R3694">
            <v>0</v>
          </cell>
          <cell r="T3694">
            <v>0</v>
          </cell>
          <cell r="U3694">
            <v>41640</v>
          </cell>
          <cell r="V3694">
            <v>0</v>
          </cell>
          <cell r="Y3694" t="e">
            <v>#N/A</v>
          </cell>
        </row>
        <row r="3695">
          <cell r="E3695">
            <v>0</v>
          </cell>
          <cell r="F3695" t="str">
            <v>d - Pendiente</v>
          </cell>
          <cell r="I3695" t="str">
            <v/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T3695">
            <v>0</v>
          </cell>
          <cell r="U3695">
            <v>41640</v>
          </cell>
          <cell r="V3695">
            <v>0</v>
          </cell>
          <cell r="Y3695" t="e">
            <v>#N/A</v>
          </cell>
        </row>
        <row r="3696">
          <cell r="E3696">
            <v>0</v>
          </cell>
          <cell r="F3696" t="str">
            <v>d - Pendiente</v>
          </cell>
          <cell r="I3696" t="str">
            <v/>
          </cell>
          <cell r="J3696">
            <v>0</v>
          </cell>
          <cell r="K3696">
            <v>0</v>
          </cell>
          <cell r="L3696">
            <v>0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>
            <v>0</v>
          </cell>
          <cell r="R3696">
            <v>0</v>
          </cell>
          <cell r="T3696">
            <v>0</v>
          </cell>
          <cell r="U3696">
            <v>41640</v>
          </cell>
          <cell r="V3696">
            <v>0</v>
          </cell>
          <cell r="Y3696" t="e">
            <v>#N/A</v>
          </cell>
        </row>
        <row r="3697">
          <cell r="E3697">
            <v>0</v>
          </cell>
          <cell r="F3697" t="str">
            <v>d - Pendiente</v>
          </cell>
          <cell r="I3697" t="str">
            <v/>
          </cell>
          <cell r="J3697">
            <v>0</v>
          </cell>
          <cell r="K3697">
            <v>0</v>
          </cell>
          <cell r="L3697">
            <v>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>
            <v>0</v>
          </cell>
          <cell r="R3697">
            <v>0</v>
          </cell>
          <cell r="T3697">
            <v>0</v>
          </cell>
          <cell r="U3697">
            <v>41640</v>
          </cell>
          <cell r="V3697">
            <v>0</v>
          </cell>
          <cell r="Y3697" t="e">
            <v>#N/A</v>
          </cell>
        </row>
        <row r="3698">
          <cell r="E3698">
            <v>0</v>
          </cell>
          <cell r="F3698" t="str">
            <v>d - Pendiente</v>
          </cell>
          <cell r="I3698" t="str">
            <v/>
          </cell>
          <cell r="J3698">
            <v>0</v>
          </cell>
          <cell r="K3698">
            <v>0</v>
          </cell>
          <cell r="L3698">
            <v>0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>
            <v>0</v>
          </cell>
          <cell r="R3698">
            <v>0</v>
          </cell>
          <cell r="T3698">
            <v>0</v>
          </cell>
          <cell r="U3698">
            <v>41640</v>
          </cell>
          <cell r="V3698">
            <v>0</v>
          </cell>
          <cell r="Y3698" t="e">
            <v>#N/A</v>
          </cell>
        </row>
        <row r="3699">
          <cell r="E3699">
            <v>0</v>
          </cell>
          <cell r="F3699" t="str">
            <v>d - Pendiente</v>
          </cell>
          <cell r="I3699" t="str">
            <v/>
          </cell>
          <cell r="J3699">
            <v>0</v>
          </cell>
          <cell r="K3699">
            <v>0</v>
          </cell>
          <cell r="L3699">
            <v>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>
            <v>0</v>
          </cell>
          <cell r="R3699">
            <v>0</v>
          </cell>
          <cell r="T3699">
            <v>0</v>
          </cell>
          <cell r="U3699">
            <v>41640</v>
          </cell>
          <cell r="V3699">
            <v>0</v>
          </cell>
          <cell r="Y3699" t="e">
            <v>#N/A</v>
          </cell>
        </row>
        <row r="3700">
          <cell r="E3700">
            <v>0</v>
          </cell>
          <cell r="F3700" t="str">
            <v>d - Pendiente</v>
          </cell>
          <cell r="I3700" t="str">
            <v/>
          </cell>
          <cell r="J3700">
            <v>0</v>
          </cell>
          <cell r="K3700">
            <v>0</v>
          </cell>
          <cell r="L3700">
            <v>0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>
            <v>0</v>
          </cell>
          <cell r="R3700">
            <v>0</v>
          </cell>
          <cell r="T3700">
            <v>0</v>
          </cell>
          <cell r="U3700">
            <v>41640</v>
          </cell>
          <cell r="V3700">
            <v>0</v>
          </cell>
          <cell r="Y3700" t="e">
            <v>#N/A</v>
          </cell>
        </row>
        <row r="3701">
          <cell r="E3701">
            <v>0</v>
          </cell>
          <cell r="F3701" t="str">
            <v>d - Pendiente</v>
          </cell>
          <cell r="I3701" t="str">
            <v/>
          </cell>
          <cell r="J3701">
            <v>0</v>
          </cell>
          <cell r="K3701">
            <v>0</v>
          </cell>
          <cell r="L3701">
            <v>0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>
            <v>0</v>
          </cell>
          <cell r="R3701">
            <v>0</v>
          </cell>
          <cell r="T3701">
            <v>0</v>
          </cell>
          <cell r="U3701">
            <v>41640</v>
          </cell>
          <cell r="V3701">
            <v>0</v>
          </cell>
          <cell r="Y3701" t="e">
            <v>#N/A</v>
          </cell>
        </row>
        <row r="3702">
          <cell r="E3702">
            <v>0</v>
          </cell>
          <cell r="F3702" t="str">
            <v>d - Pendiente</v>
          </cell>
          <cell r="I3702" t="str">
            <v/>
          </cell>
          <cell r="J3702">
            <v>0</v>
          </cell>
          <cell r="K3702">
            <v>0</v>
          </cell>
          <cell r="L3702">
            <v>0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>
            <v>0</v>
          </cell>
          <cell r="R3702">
            <v>0</v>
          </cell>
          <cell r="T3702">
            <v>0</v>
          </cell>
          <cell r="U3702">
            <v>41640</v>
          </cell>
          <cell r="V3702">
            <v>0</v>
          </cell>
          <cell r="Y3702" t="e">
            <v>#N/A</v>
          </cell>
        </row>
        <row r="3703">
          <cell r="E3703">
            <v>0</v>
          </cell>
          <cell r="F3703" t="str">
            <v>d - Pendiente</v>
          </cell>
          <cell r="I3703" t="str">
            <v/>
          </cell>
          <cell r="J3703">
            <v>0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T3703">
            <v>0</v>
          </cell>
          <cell r="U3703">
            <v>41640</v>
          </cell>
          <cell r="V3703">
            <v>0</v>
          </cell>
          <cell r="Y3703" t="e">
            <v>#N/A</v>
          </cell>
        </row>
        <row r="3704">
          <cell r="E3704">
            <v>0</v>
          </cell>
          <cell r="F3704" t="str">
            <v>d - Pendiente</v>
          </cell>
          <cell r="I3704" t="str">
            <v/>
          </cell>
          <cell r="J3704">
            <v>0</v>
          </cell>
          <cell r="K3704">
            <v>0</v>
          </cell>
          <cell r="L3704">
            <v>0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>
            <v>0</v>
          </cell>
          <cell r="R3704">
            <v>0</v>
          </cell>
          <cell r="T3704">
            <v>0</v>
          </cell>
          <cell r="U3704">
            <v>41640</v>
          </cell>
          <cell r="V3704">
            <v>0</v>
          </cell>
          <cell r="Y3704" t="e">
            <v>#N/A</v>
          </cell>
        </row>
        <row r="3705">
          <cell r="E3705">
            <v>0</v>
          </cell>
          <cell r="F3705" t="str">
            <v>d - Pendiente</v>
          </cell>
          <cell r="I3705" t="str">
            <v/>
          </cell>
          <cell r="J3705">
            <v>0</v>
          </cell>
          <cell r="K3705">
            <v>0</v>
          </cell>
          <cell r="L3705">
            <v>0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>
            <v>0</v>
          </cell>
          <cell r="R3705">
            <v>0</v>
          </cell>
          <cell r="T3705">
            <v>0</v>
          </cell>
          <cell r="U3705">
            <v>41640</v>
          </cell>
          <cell r="V3705">
            <v>0</v>
          </cell>
          <cell r="Y3705" t="e">
            <v>#N/A</v>
          </cell>
        </row>
        <row r="3706">
          <cell r="E3706">
            <v>0</v>
          </cell>
          <cell r="F3706" t="str">
            <v>d - Pendiente</v>
          </cell>
          <cell r="I3706" t="str">
            <v/>
          </cell>
          <cell r="J3706">
            <v>0</v>
          </cell>
          <cell r="K3706">
            <v>0</v>
          </cell>
          <cell r="L3706">
            <v>0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>
            <v>0</v>
          </cell>
          <cell r="R3706">
            <v>0</v>
          </cell>
          <cell r="T3706">
            <v>0</v>
          </cell>
          <cell r="U3706">
            <v>41640</v>
          </cell>
          <cell r="V3706">
            <v>0</v>
          </cell>
          <cell r="Y3706" t="e">
            <v>#N/A</v>
          </cell>
        </row>
        <row r="3707">
          <cell r="E3707">
            <v>0</v>
          </cell>
          <cell r="F3707" t="str">
            <v>d - Pendiente</v>
          </cell>
          <cell r="I3707" t="str">
            <v/>
          </cell>
          <cell r="J3707">
            <v>0</v>
          </cell>
          <cell r="K3707">
            <v>0</v>
          </cell>
          <cell r="L3707">
            <v>0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>
            <v>0</v>
          </cell>
          <cell r="R3707">
            <v>0</v>
          </cell>
          <cell r="T3707">
            <v>0</v>
          </cell>
          <cell r="U3707">
            <v>41640</v>
          </cell>
          <cell r="V3707">
            <v>0</v>
          </cell>
          <cell r="Y3707" t="e">
            <v>#N/A</v>
          </cell>
        </row>
        <row r="3708">
          <cell r="E3708">
            <v>0</v>
          </cell>
          <cell r="F3708" t="str">
            <v>d - Pendiente</v>
          </cell>
          <cell r="I3708" t="str">
            <v/>
          </cell>
          <cell r="J3708">
            <v>0</v>
          </cell>
          <cell r="K3708">
            <v>0</v>
          </cell>
          <cell r="L3708">
            <v>0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>
            <v>0</v>
          </cell>
          <cell r="R3708">
            <v>0</v>
          </cell>
          <cell r="T3708">
            <v>0</v>
          </cell>
          <cell r="U3708">
            <v>41640</v>
          </cell>
          <cell r="V3708">
            <v>0</v>
          </cell>
          <cell r="Y3708" t="e">
            <v>#N/A</v>
          </cell>
        </row>
        <row r="3709">
          <cell r="E3709">
            <v>0</v>
          </cell>
          <cell r="F3709" t="str">
            <v>d - Pendiente</v>
          </cell>
          <cell r="I3709" t="str">
            <v/>
          </cell>
          <cell r="J3709">
            <v>0</v>
          </cell>
          <cell r="K3709">
            <v>0</v>
          </cell>
          <cell r="L3709">
            <v>0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>
            <v>0</v>
          </cell>
          <cell r="R3709">
            <v>0</v>
          </cell>
          <cell r="T3709">
            <v>0</v>
          </cell>
          <cell r="U3709">
            <v>41640</v>
          </cell>
          <cell r="V3709">
            <v>0</v>
          </cell>
          <cell r="Y3709" t="e">
            <v>#N/A</v>
          </cell>
        </row>
        <row r="3710">
          <cell r="E3710">
            <v>0</v>
          </cell>
          <cell r="F3710" t="str">
            <v>d - Pendiente</v>
          </cell>
          <cell r="I3710" t="str">
            <v/>
          </cell>
          <cell r="J3710">
            <v>0</v>
          </cell>
          <cell r="K3710">
            <v>0</v>
          </cell>
          <cell r="L3710">
            <v>0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>
            <v>0</v>
          </cell>
          <cell r="R3710">
            <v>0</v>
          </cell>
          <cell r="T3710">
            <v>0</v>
          </cell>
          <cell r="U3710">
            <v>41640</v>
          </cell>
          <cell r="V3710">
            <v>0</v>
          </cell>
          <cell r="Y3710" t="e">
            <v>#N/A</v>
          </cell>
        </row>
        <row r="3711">
          <cell r="E3711">
            <v>0</v>
          </cell>
          <cell r="F3711" t="str">
            <v>d - Pendiente</v>
          </cell>
          <cell r="I3711" t="str">
            <v/>
          </cell>
          <cell r="J3711">
            <v>0</v>
          </cell>
          <cell r="K3711">
            <v>0</v>
          </cell>
          <cell r="L3711">
            <v>0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>
            <v>0</v>
          </cell>
          <cell r="R3711">
            <v>0</v>
          </cell>
          <cell r="T3711">
            <v>0</v>
          </cell>
          <cell r="U3711">
            <v>41640</v>
          </cell>
          <cell r="V3711">
            <v>0</v>
          </cell>
          <cell r="Y3711" t="e">
            <v>#N/A</v>
          </cell>
        </row>
        <row r="3712">
          <cell r="E3712">
            <v>0</v>
          </cell>
          <cell r="F3712" t="str">
            <v>d - Pendiente</v>
          </cell>
          <cell r="I3712" t="str">
            <v/>
          </cell>
          <cell r="J3712">
            <v>0</v>
          </cell>
          <cell r="K3712">
            <v>0</v>
          </cell>
          <cell r="L3712">
            <v>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>
            <v>0</v>
          </cell>
          <cell r="R3712">
            <v>0</v>
          </cell>
          <cell r="T3712">
            <v>0</v>
          </cell>
          <cell r="U3712">
            <v>41640</v>
          </cell>
          <cell r="V3712">
            <v>0</v>
          </cell>
          <cell r="Y3712" t="e">
            <v>#N/A</v>
          </cell>
        </row>
        <row r="3713">
          <cell r="E3713">
            <v>0</v>
          </cell>
          <cell r="F3713" t="str">
            <v>d - Pendiente</v>
          </cell>
          <cell r="I3713" t="str">
            <v/>
          </cell>
          <cell r="J3713">
            <v>0</v>
          </cell>
          <cell r="K3713">
            <v>0</v>
          </cell>
          <cell r="L3713">
            <v>0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>
            <v>0</v>
          </cell>
          <cell r="R3713">
            <v>0</v>
          </cell>
          <cell r="T3713">
            <v>0</v>
          </cell>
          <cell r="U3713">
            <v>41640</v>
          </cell>
          <cell r="V3713">
            <v>0</v>
          </cell>
          <cell r="Y3713" t="e">
            <v>#N/A</v>
          </cell>
        </row>
        <row r="3714">
          <cell r="E3714">
            <v>0</v>
          </cell>
          <cell r="F3714" t="str">
            <v>d - Pendiente</v>
          </cell>
          <cell r="I3714" t="str">
            <v/>
          </cell>
          <cell r="J3714">
            <v>0</v>
          </cell>
          <cell r="K3714">
            <v>0</v>
          </cell>
          <cell r="L3714">
            <v>0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>
            <v>0</v>
          </cell>
          <cell r="R3714">
            <v>0</v>
          </cell>
          <cell r="T3714">
            <v>0</v>
          </cell>
          <cell r="U3714">
            <v>41640</v>
          </cell>
          <cell r="V3714">
            <v>0</v>
          </cell>
          <cell r="Y3714" t="e">
            <v>#N/A</v>
          </cell>
        </row>
        <row r="3715">
          <cell r="E3715">
            <v>0</v>
          </cell>
          <cell r="F3715" t="str">
            <v>d - Pendiente</v>
          </cell>
          <cell r="I3715" t="str">
            <v/>
          </cell>
          <cell r="J3715">
            <v>0</v>
          </cell>
          <cell r="K3715">
            <v>0</v>
          </cell>
          <cell r="L3715">
            <v>0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>
            <v>0</v>
          </cell>
          <cell r="R3715">
            <v>0</v>
          </cell>
          <cell r="T3715">
            <v>0</v>
          </cell>
          <cell r="U3715">
            <v>41640</v>
          </cell>
          <cell r="V3715">
            <v>0</v>
          </cell>
          <cell r="Y3715" t="e">
            <v>#N/A</v>
          </cell>
        </row>
        <row r="3716">
          <cell r="E3716">
            <v>0</v>
          </cell>
          <cell r="F3716" t="str">
            <v>d - Pendiente</v>
          </cell>
          <cell r="I3716" t="str">
            <v/>
          </cell>
          <cell r="J3716">
            <v>0</v>
          </cell>
          <cell r="K3716">
            <v>0</v>
          </cell>
          <cell r="L3716">
            <v>0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>
            <v>0</v>
          </cell>
          <cell r="R3716">
            <v>0</v>
          </cell>
          <cell r="T3716">
            <v>0</v>
          </cell>
          <cell r="U3716">
            <v>41640</v>
          </cell>
          <cell r="V3716">
            <v>0</v>
          </cell>
          <cell r="Y3716" t="e">
            <v>#N/A</v>
          </cell>
        </row>
        <row r="3717">
          <cell r="E3717">
            <v>0</v>
          </cell>
          <cell r="F3717" t="str">
            <v>d - Pendiente</v>
          </cell>
          <cell r="I3717" t="str">
            <v/>
          </cell>
          <cell r="J3717">
            <v>0</v>
          </cell>
          <cell r="K3717">
            <v>0</v>
          </cell>
          <cell r="L3717">
            <v>0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>
            <v>0</v>
          </cell>
          <cell r="R3717">
            <v>0</v>
          </cell>
          <cell r="T3717">
            <v>0</v>
          </cell>
          <cell r="U3717">
            <v>41640</v>
          </cell>
          <cell r="V3717">
            <v>0</v>
          </cell>
          <cell r="Y3717" t="e">
            <v>#N/A</v>
          </cell>
        </row>
        <row r="3718">
          <cell r="E3718">
            <v>0</v>
          </cell>
          <cell r="F3718" t="str">
            <v>d - Pendiente</v>
          </cell>
          <cell r="I3718" t="str">
            <v/>
          </cell>
          <cell r="J3718">
            <v>0</v>
          </cell>
          <cell r="K3718">
            <v>0</v>
          </cell>
          <cell r="L3718">
            <v>0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>
            <v>0</v>
          </cell>
          <cell r="R3718">
            <v>0</v>
          </cell>
          <cell r="T3718">
            <v>0</v>
          </cell>
          <cell r="U3718">
            <v>41640</v>
          </cell>
          <cell r="V3718">
            <v>0</v>
          </cell>
          <cell r="Y3718" t="e">
            <v>#N/A</v>
          </cell>
        </row>
        <row r="3719">
          <cell r="E3719">
            <v>0</v>
          </cell>
          <cell r="F3719" t="str">
            <v>d - Pendiente</v>
          </cell>
          <cell r="I3719" t="str">
            <v/>
          </cell>
          <cell r="J3719">
            <v>0</v>
          </cell>
          <cell r="K3719">
            <v>0</v>
          </cell>
          <cell r="L3719">
            <v>0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>
            <v>0</v>
          </cell>
          <cell r="R3719">
            <v>0</v>
          </cell>
          <cell r="T3719">
            <v>0</v>
          </cell>
          <cell r="U3719">
            <v>41640</v>
          </cell>
          <cell r="V3719">
            <v>0</v>
          </cell>
          <cell r="Y3719" t="e">
            <v>#N/A</v>
          </cell>
        </row>
        <row r="3720">
          <cell r="E3720">
            <v>0</v>
          </cell>
          <cell r="F3720" t="str">
            <v>d - Pendiente</v>
          </cell>
          <cell r="I3720" t="str">
            <v/>
          </cell>
          <cell r="J3720">
            <v>0</v>
          </cell>
          <cell r="K3720">
            <v>0</v>
          </cell>
          <cell r="L3720">
            <v>0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>
            <v>0</v>
          </cell>
          <cell r="R3720">
            <v>0</v>
          </cell>
          <cell r="T3720">
            <v>0</v>
          </cell>
          <cell r="U3720">
            <v>41640</v>
          </cell>
          <cell r="V3720">
            <v>0</v>
          </cell>
          <cell r="Y3720" t="e">
            <v>#N/A</v>
          </cell>
        </row>
        <row r="3721">
          <cell r="E3721">
            <v>0</v>
          </cell>
          <cell r="F3721" t="str">
            <v>d - Pendiente</v>
          </cell>
          <cell r="I3721" t="str">
            <v/>
          </cell>
          <cell r="J3721">
            <v>0</v>
          </cell>
          <cell r="K3721">
            <v>0</v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T3721">
            <v>0</v>
          </cell>
          <cell r="U3721">
            <v>41640</v>
          </cell>
          <cell r="V3721">
            <v>0</v>
          </cell>
          <cell r="Y3721" t="e">
            <v>#N/A</v>
          </cell>
        </row>
        <row r="3722">
          <cell r="E3722">
            <v>0</v>
          </cell>
          <cell r="F3722" t="str">
            <v>d - Pendiente</v>
          </cell>
          <cell r="I3722" t="str">
            <v/>
          </cell>
          <cell r="J3722">
            <v>0</v>
          </cell>
          <cell r="K3722">
            <v>0</v>
          </cell>
          <cell r="L3722">
            <v>0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>
            <v>0</v>
          </cell>
          <cell r="R3722">
            <v>0</v>
          </cell>
          <cell r="T3722">
            <v>0</v>
          </cell>
          <cell r="U3722">
            <v>41640</v>
          </cell>
          <cell r="V3722">
            <v>0</v>
          </cell>
          <cell r="Y3722" t="e">
            <v>#N/A</v>
          </cell>
        </row>
        <row r="3723">
          <cell r="E3723">
            <v>0</v>
          </cell>
          <cell r="F3723" t="str">
            <v>d - Pendiente</v>
          </cell>
          <cell r="I3723" t="str">
            <v/>
          </cell>
          <cell r="J3723">
            <v>0</v>
          </cell>
          <cell r="K3723">
            <v>0</v>
          </cell>
          <cell r="L3723">
            <v>0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>
            <v>0</v>
          </cell>
          <cell r="R3723">
            <v>0</v>
          </cell>
          <cell r="T3723">
            <v>0</v>
          </cell>
          <cell r="U3723">
            <v>41640</v>
          </cell>
          <cell r="V3723">
            <v>0</v>
          </cell>
          <cell r="Y3723" t="e">
            <v>#N/A</v>
          </cell>
        </row>
        <row r="3724">
          <cell r="E3724">
            <v>0</v>
          </cell>
          <cell r="F3724" t="str">
            <v>d - Pendiente</v>
          </cell>
          <cell r="I3724" t="str">
            <v/>
          </cell>
          <cell r="J3724">
            <v>0</v>
          </cell>
          <cell r="K3724">
            <v>0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T3724">
            <v>0</v>
          </cell>
          <cell r="U3724">
            <v>41640</v>
          </cell>
          <cell r="V3724">
            <v>0</v>
          </cell>
          <cell r="Y3724" t="e">
            <v>#N/A</v>
          </cell>
        </row>
        <row r="3725">
          <cell r="E3725">
            <v>0</v>
          </cell>
          <cell r="F3725" t="str">
            <v>d - Pendiente</v>
          </cell>
          <cell r="I3725" t="str">
            <v/>
          </cell>
          <cell r="J3725">
            <v>0</v>
          </cell>
          <cell r="K3725">
            <v>0</v>
          </cell>
          <cell r="L3725">
            <v>0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>
            <v>0</v>
          </cell>
          <cell r="R3725">
            <v>0</v>
          </cell>
          <cell r="T3725">
            <v>0</v>
          </cell>
          <cell r="U3725">
            <v>41640</v>
          </cell>
          <cell r="V3725">
            <v>0</v>
          </cell>
          <cell r="Y3725" t="e">
            <v>#N/A</v>
          </cell>
        </row>
        <row r="3726">
          <cell r="E3726">
            <v>0</v>
          </cell>
          <cell r="F3726" t="str">
            <v>d - Pendiente</v>
          </cell>
          <cell r="I3726" t="str">
            <v/>
          </cell>
          <cell r="J3726">
            <v>0</v>
          </cell>
          <cell r="K3726">
            <v>0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T3726">
            <v>0</v>
          </cell>
          <cell r="U3726">
            <v>41640</v>
          </cell>
          <cell r="V3726">
            <v>0</v>
          </cell>
          <cell r="Y3726" t="e">
            <v>#N/A</v>
          </cell>
        </row>
        <row r="3727">
          <cell r="E3727">
            <v>0</v>
          </cell>
          <cell r="F3727" t="str">
            <v>d - Pendiente</v>
          </cell>
          <cell r="I3727" t="str">
            <v/>
          </cell>
          <cell r="J3727">
            <v>0</v>
          </cell>
          <cell r="K3727">
            <v>0</v>
          </cell>
          <cell r="L3727">
            <v>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>
            <v>0</v>
          </cell>
          <cell r="R3727">
            <v>0</v>
          </cell>
          <cell r="T3727">
            <v>0</v>
          </cell>
          <cell r="U3727">
            <v>41640</v>
          </cell>
          <cell r="V3727">
            <v>0</v>
          </cell>
          <cell r="Y3727" t="e">
            <v>#N/A</v>
          </cell>
        </row>
        <row r="3728">
          <cell r="E3728">
            <v>0</v>
          </cell>
          <cell r="F3728" t="str">
            <v>d - Pendiente</v>
          </cell>
          <cell r="I3728" t="str">
            <v/>
          </cell>
          <cell r="J3728">
            <v>0</v>
          </cell>
          <cell r="K3728">
            <v>0</v>
          </cell>
          <cell r="L3728">
            <v>0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>
            <v>0</v>
          </cell>
          <cell r="R3728">
            <v>0</v>
          </cell>
          <cell r="T3728">
            <v>0</v>
          </cell>
          <cell r="U3728">
            <v>41640</v>
          </cell>
          <cell r="V3728">
            <v>0</v>
          </cell>
          <cell r="Y3728" t="e">
            <v>#N/A</v>
          </cell>
        </row>
        <row r="3729">
          <cell r="E3729">
            <v>0</v>
          </cell>
          <cell r="F3729" t="str">
            <v>d - Pendiente</v>
          </cell>
          <cell r="I3729" t="str">
            <v/>
          </cell>
          <cell r="J3729">
            <v>0</v>
          </cell>
          <cell r="K3729">
            <v>0</v>
          </cell>
          <cell r="L3729">
            <v>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>
            <v>0</v>
          </cell>
          <cell r="R3729">
            <v>0</v>
          </cell>
          <cell r="T3729">
            <v>0</v>
          </cell>
          <cell r="U3729">
            <v>41640</v>
          </cell>
          <cell r="V3729">
            <v>0</v>
          </cell>
          <cell r="Y3729" t="e">
            <v>#N/A</v>
          </cell>
        </row>
        <row r="3730">
          <cell r="E3730">
            <v>0</v>
          </cell>
          <cell r="F3730" t="str">
            <v>d - Pendiente</v>
          </cell>
          <cell r="I3730" t="str">
            <v/>
          </cell>
          <cell r="J3730">
            <v>0</v>
          </cell>
          <cell r="K3730">
            <v>0</v>
          </cell>
          <cell r="L3730">
            <v>0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>
            <v>0</v>
          </cell>
          <cell r="R3730">
            <v>0</v>
          </cell>
          <cell r="T3730">
            <v>0</v>
          </cell>
          <cell r="U3730">
            <v>41640</v>
          </cell>
          <cell r="V3730">
            <v>0</v>
          </cell>
          <cell r="Y3730" t="e">
            <v>#N/A</v>
          </cell>
        </row>
        <row r="3731">
          <cell r="E3731">
            <v>0</v>
          </cell>
          <cell r="F3731" t="str">
            <v>d - Pendiente</v>
          </cell>
          <cell r="I3731" t="str">
            <v/>
          </cell>
          <cell r="J3731">
            <v>0</v>
          </cell>
          <cell r="K3731">
            <v>0</v>
          </cell>
          <cell r="L3731">
            <v>0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>
            <v>0</v>
          </cell>
          <cell r="R3731">
            <v>0</v>
          </cell>
          <cell r="T3731">
            <v>0</v>
          </cell>
          <cell r="U3731">
            <v>41640</v>
          </cell>
          <cell r="V3731">
            <v>0</v>
          </cell>
          <cell r="Y3731" t="e">
            <v>#N/A</v>
          </cell>
        </row>
        <row r="3732">
          <cell r="E3732">
            <v>0</v>
          </cell>
          <cell r="F3732" t="str">
            <v>d - Pendiente</v>
          </cell>
          <cell r="I3732" t="str">
            <v/>
          </cell>
          <cell r="J3732">
            <v>0</v>
          </cell>
          <cell r="K3732">
            <v>0</v>
          </cell>
          <cell r="L3732">
            <v>0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>
            <v>0</v>
          </cell>
          <cell r="R3732">
            <v>0</v>
          </cell>
          <cell r="T3732">
            <v>0</v>
          </cell>
          <cell r="U3732">
            <v>41640</v>
          </cell>
          <cell r="V3732">
            <v>0</v>
          </cell>
          <cell r="Y3732" t="e">
            <v>#N/A</v>
          </cell>
        </row>
        <row r="3733">
          <cell r="E3733">
            <v>0</v>
          </cell>
          <cell r="F3733" t="str">
            <v>d - Pendiente</v>
          </cell>
          <cell r="I3733" t="str">
            <v/>
          </cell>
          <cell r="J3733">
            <v>0</v>
          </cell>
          <cell r="K3733">
            <v>0</v>
          </cell>
          <cell r="L3733">
            <v>0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>
            <v>0</v>
          </cell>
          <cell r="R3733">
            <v>0</v>
          </cell>
          <cell r="T3733">
            <v>0</v>
          </cell>
          <cell r="U3733">
            <v>41640</v>
          </cell>
          <cell r="V3733">
            <v>0</v>
          </cell>
          <cell r="Y3733" t="e">
            <v>#N/A</v>
          </cell>
        </row>
        <row r="3734">
          <cell r="E3734">
            <v>0</v>
          </cell>
          <cell r="F3734" t="str">
            <v>d - Pendiente</v>
          </cell>
          <cell r="I3734" t="str">
            <v/>
          </cell>
          <cell r="J3734">
            <v>0</v>
          </cell>
          <cell r="K3734">
            <v>0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T3734">
            <v>0</v>
          </cell>
          <cell r="U3734">
            <v>41640</v>
          </cell>
          <cell r="V3734">
            <v>0</v>
          </cell>
          <cell r="Y3734" t="e">
            <v>#N/A</v>
          </cell>
        </row>
        <row r="3735">
          <cell r="E3735">
            <v>0</v>
          </cell>
          <cell r="F3735" t="str">
            <v>d - Pendiente</v>
          </cell>
          <cell r="I3735" t="str">
            <v/>
          </cell>
          <cell r="J3735">
            <v>0</v>
          </cell>
          <cell r="K3735">
            <v>0</v>
          </cell>
          <cell r="L3735">
            <v>0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>
            <v>0</v>
          </cell>
          <cell r="R3735">
            <v>0</v>
          </cell>
          <cell r="T3735">
            <v>0</v>
          </cell>
          <cell r="U3735">
            <v>41640</v>
          </cell>
          <cell r="V3735">
            <v>0</v>
          </cell>
          <cell r="Y3735" t="e">
            <v>#N/A</v>
          </cell>
        </row>
        <row r="3736">
          <cell r="E3736">
            <v>0</v>
          </cell>
          <cell r="F3736" t="str">
            <v>d - Pendiente</v>
          </cell>
          <cell r="I3736" t="str">
            <v/>
          </cell>
          <cell r="J3736">
            <v>0</v>
          </cell>
          <cell r="K3736">
            <v>0</v>
          </cell>
          <cell r="L3736">
            <v>0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>
            <v>0</v>
          </cell>
          <cell r="R3736">
            <v>0</v>
          </cell>
          <cell r="T3736">
            <v>0</v>
          </cell>
          <cell r="U3736">
            <v>41640</v>
          </cell>
          <cell r="V3736">
            <v>0</v>
          </cell>
          <cell r="Y3736" t="e">
            <v>#N/A</v>
          </cell>
        </row>
        <row r="3737">
          <cell r="E3737">
            <v>0</v>
          </cell>
          <cell r="F3737" t="str">
            <v>d - Pendiente</v>
          </cell>
          <cell r="I3737" t="str">
            <v/>
          </cell>
          <cell r="J3737">
            <v>0</v>
          </cell>
          <cell r="K3737">
            <v>0</v>
          </cell>
          <cell r="L3737">
            <v>0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>
            <v>0</v>
          </cell>
          <cell r="R3737">
            <v>0</v>
          </cell>
          <cell r="T3737">
            <v>0</v>
          </cell>
          <cell r="U3737">
            <v>41640</v>
          </cell>
          <cell r="V3737">
            <v>0</v>
          </cell>
          <cell r="Y3737" t="e">
            <v>#N/A</v>
          </cell>
        </row>
        <row r="3738">
          <cell r="E3738">
            <v>0</v>
          </cell>
          <cell r="F3738" t="str">
            <v>d - Pendiente</v>
          </cell>
          <cell r="I3738" t="str">
            <v/>
          </cell>
          <cell r="J3738">
            <v>0</v>
          </cell>
          <cell r="K3738">
            <v>0</v>
          </cell>
          <cell r="L3738">
            <v>0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>
            <v>0</v>
          </cell>
          <cell r="R3738">
            <v>0</v>
          </cell>
          <cell r="T3738">
            <v>0</v>
          </cell>
          <cell r="U3738">
            <v>41640</v>
          </cell>
          <cell r="V3738">
            <v>0</v>
          </cell>
          <cell r="Y3738" t="e">
            <v>#N/A</v>
          </cell>
        </row>
        <row r="3739">
          <cell r="E3739">
            <v>0</v>
          </cell>
          <cell r="F3739" t="str">
            <v>d - Pendiente</v>
          </cell>
          <cell r="I3739" t="str">
            <v/>
          </cell>
          <cell r="J3739">
            <v>0</v>
          </cell>
          <cell r="K3739">
            <v>0</v>
          </cell>
          <cell r="L3739">
            <v>0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>
            <v>0</v>
          </cell>
          <cell r="R3739">
            <v>0</v>
          </cell>
          <cell r="T3739">
            <v>0</v>
          </cell>
          <cell r="U3739">
            <v>41640</v>
          </cell>
          <cell r="V3739">
            <v>0</v>
          </cell>
          <cell r="Y3739" t="e">
            <v>#N/A</v>
          </cell>
        </row>
        <row r="3740">
          <cell r="E3740">
            <v>0</v>
          </cell>
          <cell r="F3740" t="str">
            <v>d - Pendiente</v>
          </cell>
          <cell r="I3740" t="str">
            <v/>
          </cell>
          <cell r="J3740">
            <v>0</v>
          </cell>
          <cell r="K3740">
            <v>0</v>
          </cell>
          <cell r="L3740">
            <v>0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>
            <v>0</v>
          </cell>
          <cell r="R3740">
            <v>0</v>
          </cell>
          <cell r="T3740">
            <v>0</v>
          </cell>
          <cell r="U3740">
            <v>41640</v>
          </cell>
          <cell r="V3740">
            <v>0</v>
          </cell>
          <cell r="Y3740" t="e">
            <v>#N/A</v>
          </cell>
        </row>
        <row r="3741">
          <cell r="E3741">
            <v>0</v>
          </cell>
          <cell r="F3741" t="str">
            <v>d - Pendiente</v>
          </cell>
          <cell r="I3741" t="str">
            <v/>
          </cell>
          <cell r="J3741">
            <v>0</v>
          </cell>
          <cell r="K3741">
            <v>0</v>
          </cell>
          <cell r="L3741">
            <v>0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>
            <v>0</v>
          </cell>
          <cell r="R3741">
            <v>0</v>
          </cell>
          <cell r="T3741">
            <v>0</v>
          </cell>
          <cell r="U3741">
            <v>41640</v>
          </cell>
          <cell r="V3741">
            <v>0</v>
          </cell>
          <cell r="Y3741" t="e">
            <v>#N/A</v>
          </cell>
        </row>
        <row r="3742">
          <cell r="E3742">
            <v>0</v>
          </cell>
          <cell r="F3742" t="str">
            <v>d - Pendiente</v>
          </cell>
          <cell r="I3742" t="str">
            <v/>
          </cell>
          <cell r="J3742">
            <v>0</v>
          </cell>
          <cell r="K3742">
            <v>0</v>
          </cell>
          <cell r="L3742">
            <v>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>
            <v>0</v>
          </cell>
          <cell r="R3742">
            <v>0</v>
          </cell>
          <cell r="T3742">
            <v>0</v>
          </cell>
          <cell r="U3742">
            <v>41640</v>
          </cell>
          <cell r="V3742">
            <v>0</v>
          </cell>
          <cell r="Y3742" t="e">
            <v>#N/A</v>
          </cell>
        </row>
        <row r="3743">
          <cell r="E3743">
            <v>0</v>
          </cell>
          <cell r="F3743" t="str">
            <v>d - Pendiente</v>
          </cell>
          <cell r="I3743" t="str">
            <v/>
          </cell>
          <cell r="J3743">
            <v>0</v>
          </cell>
          <cell r="K3743">
            <v>0</v>
          </cell>
          <cell r="L3743">
            <v>0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>
            <v>0</v>
          </cell>
          <cell r="R3743">
            <v>0</v>
          </cell>
          <cell r="T3743">
            <v>0</v>
          </cell>
          <cell r="U3743">
            <v>41640</v>
          </cell>
          <cell r="V3743">
            <v>0</v>
          </cell>
          <cell r="Y3743" t="e">
            <v>#N/A</v>
          </cell>
        </row>
        <row r="3744">
          <cell r="E3744">
            <v>0</v>
          </cell>
          <cell r="F3744" t="str">
            <v>d - Pendiente</v>
          </cell>
          <cell r="I3744" t="str">
            <v/>
          </cell>
          <cell r="J3744">
            <v>0</v>
          </cell>
          <cell r="K3744">
            <v>0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T3744">
            <v>0</v>
          </cell>
          <cell r="U3744">
            <v>41640</v>
          </cell>
          <cell r="V3744">
            <v>0</v>
          </cell>
          <cell r="Y3744" t="e">
            <v>#N/A</v>
          </cell>
        </row>
        <row r="3745">
          <cell r="E3745">
            <v>0</v>
          </cell>
          <cell r="F3745" t="str">
            <v>d - Pendiente</v>
          </cell>
          <cell r="I3745" t="str">
            <v/>
          </cell>
          <cell r="J3745">
            <v>0</v>
          </cell>
          <cell r="K3745">
            <v>0</v>
          </cell>
          <cell r="L3745">
            <v>0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>
            <v>0</v>
          </cell>
          <cell r="R3745">
            <v>0</v>
          </cell>
          <cell r="T3745">
            <v>0</v>
          </cell>
          <cell r="U3745">
            <v>41640</v>
          </cell>
          <cell r="V3745">
            <v>0</v>
          </cell>
          <cell r="Y3745" t="e">
            <v>#N/A</v>
          </cell>
        </row>
        <row r="3746">
          <cell r="E3746">
            <v>0</v>
          </cell>
          <cell r="F3746" t="str">
            <v>d - Pendiente</v>
          </cell>
          <cell r="I3746" t="str">
            <v/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T3746">
            <v>0</v>
          </cell>
          <cell r="U3746">
            <v>41640</v>
          </cell>
          <cell r="V3746">
            <v>0</v>
          </cell>
          <cell r="Y3746" t="e">
            <v>#N/A</v>
          </cell>
        </row>
        <row r="3747">
          <cell r="E3747">
            <v>0</v>
          </cell>
          <cell r="F3747" t="str">
            <v>d - Pendiente</v>
          </cell>
          <cell r="I3747" t="str">
            <v/>
          </cell>
          <cell r="J3747">
            <v>0</v>
          </cell>
          <cell r="K3747">
            <v>0</v>
          </cell>
          <cell r="L3747">
            <v>0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>
            <v>0</v>
          </cell>
          <cell r="R3747">
            <v>0</v>
          </cell>
          <cell r="T3747">
            <v>0</v>
          </cell>
          <cell r="U3747">
            <v>41640</v>
          </cell>
          <cell r="V3747">
            <v>0</v>
          </cell>
          <cell r="Y3747" t="e">
            <v>#N/A</v>
          </cell>
        </row>
        <row r="3748">
          <cell r="E3748">
            <v>0</v>
          </cell>
          <cell r="F3748" t="str">
            <v>d - Pendiente</v>
          </cell>
          <cell r="I3748" t="str">
            <v/>
          </cell>
          <cell r="J3748">
            <v>0</v>
          </cell>
          <cell r="K3748">
            <v>0</v>
          </cell>
          <cell r="L3748">
            <v>0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>
            <v>0</v>
          </cell>
          <cell r="R3748">
            <v>0</v>
          </cell>
          <cell r="T3748">
            <v>0</v>
          </cell>
          <cell r="U3748">
            <v>41640</v>
          </cell>
          <cell r="V3748">
            <v>0</v>
          </cell>
          <cell r="Y3748" t="e">
            <v>#N/A</v>
          </cell>
        </row>
        <row r="3749">
          <cell r="E3749">
            <v>0</v>
          </cell>
          <cell r="F3749" t="str">
            <v>d - Pendiente</v>
          </cell>
          <cell r="I3749" t="str">
            <v/>
          </cell>
          <cell r="J3749">
            <v>0</v>
          </cell>
          <cell r="K3749">
            <v>0</v>
          </cell>
          <cell r="L3749">
            <v>0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>
            <v>0</v>
          </cell>
          <cell r="R3749">
            <v>0</v>
          </cell>
          <cell r="T3749">
            <v>0</v>
          </cell>
          <cell r="U3749">
            <v>41640</v>
          </cell>
          <cell r="V3749">
            <v>0</v>
          </cell>
          <cell r="Y3749" t="e">
            <v>#N/A</v>
          </cell>
        </row>
        <row r="3750">
          <cell r="E3750">
            <v>0</v>
          </cell>
          <cell r="F3750" t="str">
            <v>d - Pendiente</v>
          </cell>
          <cell r="I3750" t="str">
            <v/>
          </cell>
          <cell r="J3750">
            <v>0</v>
          </cell>
          <cell r="K3750">
            <v>0</v>
          </cell>
          <cell r="L3750">
            <v>0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>
            <v>0</v>
          </cell>
          <cell r="R3750">
            <v>0</v>
          </cell>
          <cell r="T3750">
            <v>0</v>
          </cell>
          <cell r="U3750">
            <v>41640</v>
          </cell>
          <cell r="V3750">
            <v>0</v>
          </cell>
          <cell r="Y3750" t="e">
            <v>#N/A</v>
          </cell>
        </row>
        <row r="3751">
          <cell r="E3751">
            <v>0</v>
          </cell>
          <cell r="F3751" t="str">
            <v>d - Pendiente</v>
          </cell>
          <cell r="I3751" t="str">
            <v/>
          </cell>
          <cell r="J3751">
            <v>0</v>
          </cell>
          <cell r="K3751">
            <v>0</v>
          </cell>
          <cell r="L3751">
            <v>0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>
            <v>0</v>
          </cell>
          <cell r="R3751">
            <v>0</v>
          </cell>
          <cell r="T3751">
            <v>0</v>
          </cell>
          <cell r="U3751">
            <v>41640</v>
          </cell>
          <cell r="V3751">
            <v>0</v>
          </cell>
          <cell r="Y3751" t="e">
            <v>#N/A</v>
          </cell>
        </row>
        <row r="3752">
          <cell r="E3752">
            <v>0</v>
          </cell>
          <cell r="F3752" t="str">
            <v>d - Pendiente</v>
          </cell>
          <cell r="I3752" t="str">
            <v/>
          </cell>
          <cell r="J3752">
            <v>0</v>
          </cell>
          <cell r="K3752">
            <v>0</v>
          </cell>
          <cell r="L3752">
            <v>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>
            <v>0</v>
          </cell>
          <cell r="R3752">
            <v>0</v>
          </cell>
          <cell r="T3752">
            <v>0</v>
          </cell>
          <cell r="U3752">
            <v>41640</v>
          </cell>
          <cell r="V3752">
            <v>0</v>
          </cell>
          <cell r="Y3752" t="e">
            <v>#N/A</v>
          </cell>
        </row>
        <row r="3753">
          <cell r="E3753">
            <v>0</v>
          </cell>
          <cell r="F3753" t="str">
            <v>d - Pendiente</v>
          </cell>
          <cell r="I3753" t="str">
            <v/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T3753">
            <v>0</v>
          </cell>
          <cell r="U3753">
            <v>41640</v>
          </cell>
          <cell r="V3753">
            <v>0</v>
          </cell>
          <cell r="Y3753" t="e">
            <v>#N/A</v>
          </cell>
        </row>
        <row r="3754">
          <cell r="E3754">
            <v>0</v>
          </cell>
          <cell r="F3754" t="str">
            <v>d - Pendiente</v>
          </cell>
          <cell r="I3754" t="str">
            <v/>
          </cell>
          <cell r="J3754">
            <v>0</v>
          </cell>
          <cell r="K3754">
            <v>0</v>
          </cell>
          <cell r="L3754">
            <v>0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>
            <v>0</v>
          </cell>
          <cell r="R3754">
            <v>0</v>
          </cell>
          <cell r="T3754">
            <v>0</v>
          </cell>
          <cell r="U3754">
            <v>41640</v>
          </cell>
          <cell r="V3754">
            <v>0</v>
          </cell>
          <cell r="Y3754" t="e">
            <v>#N/A</v>
          </cell>
        </row>
        <row r="3755">
          <cell r="E3755">
            <v>0</v>
          </cell>
          <cell r="F3755" t="str">
            <v>d - Pendiente</v>
          </cell>
          <cell r="I3755" t="str">
            <v/>
          </cell>
          <cell r="J3755">
            <v>0</v>
          </cell>
          <cell r="K3755">
            <v>0</v>
          </cell>
          <cell r="L3755">
            <v>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>
            <v>0</v>
          </cell>
          <cell r="R3755">
            <v>0</v>
          </cell>
          <cell r="T3755">
            <v>0</v>
          </cell>
          <cell r="U3755">
            <v>41640</v>
          </cell>
          <cell r="V3755">
            <v>0</v>
          </cell>
          <cell r="Y3755" t="e">
            <v>#N/A</v>
          </cell>
        </row>
        <row r="3756">
          <cell r="E3756">
            <v>0</v>
          </cell>
          <cell r="F3756" t="str">
            <v>d - Pendiente</v>
          </cell>
          <cell r="I3756" t="str">
            <v/>
          </cell>
          <cell r="J3756">
            <v>0</v>
          </cell>
          <cell r="K3756">
            <v>0</v>
          </cell>
          <cell r="L3756">
            <v>0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>
            <v>0</v>
          </cell>
          <cell r="R3756">
            <v>0</v>
          </cell>
          <cell r="T3756">
            <v>0</v>
          </cell>
          <cell r="U3756">
            <v>41640</v>
          </cell>
          <cell r="V3756">
            <v>0</v>
          </cell>
          <cell r="Y3756" t="e">
            <v>#N/A</v>
          </cell>
        </row>
        <row r="3757">
          <cell r="E3757">
            <v>0</v>
          </cell>
          <cell r="F3757" t="str">
            <v>d - Pendiente</v>
          </cell>
          <cell r="I3757" t="str">
            <v/>
          </cell>
          <cell r="J3757">
            <v>0</v>
          </cell>
          <cell r="K3757">
            <v>0</v>
          </cell>
          <cell r="L3757">
            <v>0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>
            <v>0</v>
          </cell>
          <cell r="R3757">
            <v>0</v>
          </cell>
          <cell r="T3757">
            <v>0</v>
          </cell>
          <cell r="U3757">
            <v>41640</v>
          </cell>
          <cell r="V3757">
            <v>0</v>
          </cell>
          <cell r="Y3757" t="e">
            <v>#N/A</v>
          </cell>
        </row>
        <row r="3758">
          <cell r="E3758">
            <v>0</v>
          </cell>
          <cell r="F3758" t="str">
            <v>d - Pendiente</v>
          </cell>
          <cell r="I3758" t="str">
            <v/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T3758">
            <v>0</v>
          </cell>
          <cell r="U3758">
            <v>41640</v>
          </cell>
          <cell r="V3758">
            <v>0</v>
          </cell>
          <cell r="Y3758" t="e">
            <v>#N/A</v>
          </cell>
        </row>
        <row r="3759">
          <cell r="E3759">
            <v>0</v>
          </cell>
          <cell r="F3759" t="str">
            <v>d - Pendiente</v>
          </cell>
          <cell r="I3759" t="str">
            <v/>
          </cell>
          <cell r="J3759">
            <v>0</v>
          </cell>
          <cell r="K3759">
            <v>0</v>
          </cell>
          <cell r="L3759">
            <v>0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>
            <v>0</v>
          </cell>
          <cell r="R3759">
            <v>0</v>
          </cell>
          <cell r="T3759">
            <v>0</v>
          </cell>
          <cell r="U3759">
            <v>41640</v>
          </cell>
          <cell r="V3759">
            <v>0</v>
          </cell>
          <cell r="Y3759" t="e">
            <v>#N/A</v>
          </cell>
        </row>
        <row r="3760">
          <cell r="E3760">
            <v>0</v>
          </cell>
          <cell r="F3760" t="str">
            <v>d - Pendiente</v>
          </cell>
          <cell r="I3760" t="str">
            <v/>
          </cell>
          <cell r="J3760">
            <v>0</v>
          </cell>
          <cell r="K3760">
            <v>0</v>
          </cell>
          <cell r="L3760">
            <v>0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>
            <v>0</v>
          </cell>
          <cell r="R3760">
            <v>0</v>
          </cell>
          <cell r="T3760">
            <v>0</v>
          </cell>
          <cell r="U3760">
            <v>41640</v>
          </cell>
          <cell r="V3760">
            <v>0</v>
          </cell>
          <cell r="Y3760" t="e">
            <v>#N/A</v>
          </cell>
        </row>
        <row r="3761">
          <cell r="E3761">
            <v>0</v>
          </cell>
          <cell r="F3761" t="str">
            <v>d - Pendiente</v>
          </cell>
          <cell r="I3761" t="str">
            <v/>
          </cell>
          <cell r="J3761">
            <v>0</v>
          </cell>
          <cell r="K3761">
            <v>0</v>
          </cell>
          <cell r="L3761">
            <v>0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>
            <v>0</v>
          </cell>
          <cell r="R3761">
            <v>0</v>
          </cell>
          <cell r="T3761">
            <v>0</v>
          </cell>
          <cell r="U3761">
            <v>41640</v>
          </cell>
          <cell r="V3761">
            <v>0</v>
          </cell>
          <cell r="Y3761" t="e">
            <v>#N/A</v>
          </cell>
        </row>
        <row r="3762">
          <cell r="E3762">
            <v>0</v>
          </cell>
          <cell r="F3762" t="str">
            <v>d - Pendiente</v>
          </cell>
          <cell r="I3762" t="str">
            <v/>
          </cell>
          <cell r="J3762">
            <v>0</v>
          </cell>
          <cell r="K3762">
            <v>0</v>
          </cell>
          <cell r="L3762">
            <v>0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>
            <v>0</v>
          </cell>
          <cell r="R3762">
            <v>0</v>
          </cell>
          <cell r="T3762">
            <v>0</v>
          </cell>
          <cell r="U3762">
            <v>41640</v>
          </cell>
          <cell r="V3762">
            <v>0</v>
          </cell>
          <cell r="Y3762" t="e">
            <v>#N/A</v>
          </cell>
        </row>
        <row r="3763">
          <cell r="E3763">
            <v>0</v>
          </cell>
          <cell r="F3763" t="str">
            <v>d - Pendiente</v>
          </cell>
          <cell r="I3763" t="str">
            <v/>
          </cell>
          <cell r="J3763">
            <v>0</v>
          </cell>
          <cell r="K3763">
            <v>0</v>
          </cell>
          <cell r="L3763">
            <v>0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>
            <v>0</v>
          </cell>
          <cell r="R3763">
            <v>0</v>
          </cell>
          <cell r="T3763">
            <v>0</v>
          </cell>
          <cell r="U3763">
            <v>41640</v>
          </cell>
          <cell r="V3763">
            <v>0</v>
          </cell>
          <cell r="Y3763" t="e">
            <v>#N/A</v>
          </cell>
        </row>
        <row r="3764">
          <cell r="E3764">
            <v>0</v>
          </cell>
          <cell r="F3764" t="str">
            <v>d - Pendiente</v>
          </cell>
          <cell r="I3764" t="str">
            <v/>
          </cell>
          <cell r="J3764">
            <v>0</v>
          </cell>
          <cell r="K3764">
            <v>0</v>
          </cell>
          <cell r="L3764">
            <v>0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>
            <v>0</v>
          </cell>
          <cell r="R3764">
            <v>0</v>
          </cell>
          <cell r="T3764">
            <v>0</v>
          </cell>
          <cell r="U3764">
            <v>41640</v>
          </cell>
          <cell r="V3764">
            <v>0</v>
          </cell>
          <cell r="Y3764" t="e">
            <v>#N/A</v>
          </cell>
        </row>
        <row r="3765">
          <cell r="E3765">
            <v>0</v>
          </cell>
          <cell r="F3765" t="str">
            <v>d - Pendiente</v>
          </cell>
          <cell r="I3765" t="str">
            <v/>
          </cell>
          <cell r="J3765">
            <v>0</v>
          </cell>
          <cell r="K3765">
            <v>0</v>
          </cell>
          <cell r="L3765">
            <v>0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>
            <v>0</v>
          </cell>
          <cell r="R3765">
            <v>0</v>
          </cell>
          <cell r="T3765">
            <v>0</v>
          </cell>
          <cell r="U3765">
            <v>41640</v>
          </cell>
          <cell r="V3765">
            <v>0</v>
          </cell>
          <cell r="Y3765" t="e">
            <v>#N/A</v>
          </cell>
        </row>
        <row r="3766">
          <cell r="E3766">
            <v>0</v>
          </cell>
          <cell r="F3766" t="str">
            <v>d - Pendiente</v>
          </cell>
          <cell r="I3766" t="str">
            <v/>
          </cell>
          <cell r="J3766">
            <v>0</v>
          </cell>
          <cell r="K3766">
            <v>0</v>
          </cell>
          <cell r="L3766">
            <v>0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>
            <v>0</v>
          </cell>
          <cell r="R3766">
            <v>0</v>
          </cell>
          <cell r="T3766">
            <v>0</v>
          </cell>
          <cell r="U3766">
            <v>41640</v>
          </cell>
          <cell r="V3766">
            <v>0</v>
          </cell>
          <cell r="Y3766" t="e">
            <v>#N/A</v>
          </cell>
        </row>
        <row r="3767">
          <cell r="E3767">
            <v>0</v>
          </cell>
          <cell r="F3767" t="str">
            <v>d - Pendiente</v>
          </cell>
          <cell r="I3767" t="str">
            <v/>
          </cell>
          <cell r="J3767">
            <v>0</v>
          </cell>
          <cell r="K3767">
            <v>0</v>
          </cell>
          <cell r="L3767">
            <v>0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>
            <v>0</v>
          </cell>
          <cell r="R3767">
            <v>0</v>
          </cell>
          <cell r="T3767">
            <v>0</v>
          </cell>
          <cell r="U3767">
            <v>41640</v>
          </cell>
          <cell r="V3767">
            <v>0</v>
          </cell>
          <cell r="Y3767" t="e">
            <v>#N/A</v>
          </cell>
        </row>
        <row r="3768">
          <cell r="E3768">
            <v>0</v>
          </cell>
          <cell r="F3768" t="str">
            <v>d - Pendiente</v>
          </cell>
          <cell r="I3768" t="str">
            <v/>
          </cell>
          <cell r="J3768">
            <v>0</v>
          </cell>
          <cell r="K3768">
            <v>0</v>
          </cell>
          <cell r="L3768">
            <v>0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>
            <v>0</v>
          </cell>
          <cell r="R3768">
            <v>0</v>
          </cell>
          <cell r="T3768">
            <v>0</v>
          </cell>
          <cell r="U3768">
            <v>41640</v>
          </cell>
          <cell r="V3768">
            <v>0</v>
          </cell>
          <cell r="Y3768" t="e">
            <v>#N/A</v>
          </cell>
        </row>
        <row r="3769">
          <cell r="E3769">
            <v>0</v>
          </cell>
          <cell r="F3769" t="str">
            <v>d - Pendiente</v>
          </cell>
          <cell r="I3769" t="str">
            <v/>
          </cell>
          <cell r="J3769">
            <v>0</v>
          </cell>
          <cell r="K3769">
            <v>0</v>
          </cell>
          <cell r="L3769">
            <v>0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>
            <v>0</v>
          </cell>
          <cell r="R3769">
            <v>0</v>
          </cell>
          <cell r="T3769">
            <v>0</v>
          </cell>
          <cell r="U3769">
            <v>41640</v>
          </cell>
          <cell r="V3769">
            <v>0</v>
          </cell>
          <cell r="Y3769" t="e">
            <v>#N/A</v>
          </cell>
        </row>
        <row r="3770">
          <cell r="E3770">
            <v>0</v>
          </cell>
          <cell r="F3770" t="str">
            <v>d - Pendiente</v>
          </cell>
          <cell r="I3770" t="str">
            <v/>
          </cell>
          <cell r="J3770">
            <v>0</v>
          </cell>
          <cell r="K3770">
            <v>0</v>
          </cell>
          <cell r="L3770">
            <v>0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>
            <v>0</v>
          </cell>
          <cell r="R3770">
            <v>0</v>
          </cell>
          <cell r="T3770">
            <v>0</v>
          </cell>
          <cell r="U3770">
            <v>41640</v>
          </cell>
          <cell r="V3770">
            <v>0</v>
          </cell>
          <cell r="Y3770" t="e">
            <v>#N/A</v>
          </cell>
        </row>
        <row r="3771">
          <cell r="E3771">
            <v>0</v>
          </cell>
          <cell r="F3771" t="str">
            <v>d - Pendiente</v>
          </cell>
          <cell r="I3771" t="str">
            <v/>
          </cell>
          <cell r="J3771">
            <v>0</v>
          </cell>
          <cell r="K3771">
            <v>0</v>
          </cell>
          <cell r="L3771">
            <v>0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>
            <v>0</v>
          </cell>
          <cell r="R3771">
            <v>0</v>
          </cell>
          <cell r="T3771">
            <v>0</v>
          </cell>
          <cell r="U3771">
            <v>41640</v>
          </cell>
          <cell r="V3771">
            <v>0</v>
          </cell>
          <cell r="Y3771" t="e">
            <v>#N/A</v>
          </cell>
        </row>
        <row r="3772">
          <cell r="E3772">
            <v>0</v>
          </cell>
          <cell r="F3772" t="str">
            <v>d - Pendiente</v>
          </cell>
          <cell r="I3772" t="str">
            <v/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T3772">
            <v>0</v>
          </cell>
          <cell r="U3772">
            <v>41640</v>
          </cell>
          <cell r="V3772">
            <v>0</v>
          </cell>
          <cell r="Y3772" t="e">
            <v>#N/A</v>
          </cell>
        </row>
        <row r="3773">
          <cell r="E3773">
            <v>0</v>
          </cell>
          <cell r="F3773" t="str">
            <v>d - Pendiente</v>
          </cell>
          <cell r="I3773" t="str">
            <v/>
          </cell>
          <cell r="J3773">
            <v>0</v>
          </cell>
          <cell r="K3773">
            <v>0</v>
          </cell>
          <cell r="L3773">
            <v>0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>
            <v>0</v>
          </cell>
          <cell r="R3773">
            <v>0</v>
          </cell>
          <cell r="T3773">
            <v>0</v>
          </cell>
          <cell r="U3773">
            <v>41640</v>
          </cell>
          <cell r="V3773">
            <v>0</v>
          </cell>
          <cell r="Y3773" t="e">
            <v>#N/A</v>
          </cell>
        </row>
        <row r="3774">
          <cell r="E3774">
            <v>0</v>
          </cell>
          <cell r="F3774" t="str">
            <v>d - Pendiente</v>
          </cell>
          <cell r="I3774" t="str">
            <v/>
          </cell>
          <cell r="J3774">
            <v>0</v>
          </cell>
          <cell r="K3774">
            <v>0</v>
          </cell>
          <cell r="L3774">
            <v>0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>
            <v>0</v>
          </cell>
          <cell r="R3774">
            <v>0</v>
          </cell>
          <cell r="T3774">
            <v>0</v>
          </cell>
          <cell r="U3774">
            <v>41640</v>
          </cell>
          <cell r="V3774">
            <v>0</v>
          </cell>
          <cell r="Y3774" t="e">
            <v>#N/A</v>
          </cell>
        </row>
        <row r="3775">
          <cell r="E3775">
            <v>0</v>
          </cell>
          <cell r="F3775" t="str">
            <v>d - Pendiente</v>
          </cell>
          <cell r="I3775" t="str">
            <v/>
          </cell>
          <cell r="J3775">
            <v>0</v>
          </cell>
          <cell r="K3775">
            <v>0</v>
          </cell>
          <cell r="L3775">
            <v>0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>
            <v>0</v>
          </cell>
          <cell r="R3775">
            <v>0</v>
          </cell>
          <cell r="T3775">
            <v>0</v>
          </cell>
          <cell r="U3775">
            <v>41640</v>
          </cell>
          <cell r="V3775">
            <v>0</v>
          </cell>
          <cell r="Y3775" t="e">
            <v>#N/A</v>
          </cell>
        </row>
        <row r="3776">
          <cell r="E3776">
            <v>0</v>
          </cell>
          <cell r="F3776" t="str">
            <v>d - Pendiente</v>
          </cell>
          <cell r="I3776" t="str">
            <v/>
          </cell>
          <cell r="J3776">
            <v>0</v>
          </cell>
          <cell r="K3776">
            <v>0</v>
          </cell>
          <cell r="L3776">
            <v>0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>
            <v>0</v>
          </cell>
          <cell r="R3776">
            <v>0</v>
          </cell>
          <cell r="T3776">
            <v>0</v>
          </cell>
          <cell r="U3776">
            <v>41640</v>
          </cell>
          <cell r="V3776">
            <v>0</v>
          </cell>
          <cell r="Y3776" t="e">
            <v>#N/A</v>
          </cell>
        </row>
        <row r="3777">
          <cell r="E3777">
            <v>0</v>
          </cell>
          <cell r="F3777" t="str">
            <v>d - Pendiente</v>
          </cell>
          <cell r="I3777" t="str">
            <v/>
          </cell>
          <cell r="J3777">
            <v>0</v>
          </cell>
          <cell r="K3777">
            <v>0</v>
          </cell>
          <cell r="L3777">
            <v>0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>
            <v>0</v>
          </cell>
          <cell r="R3777">
            <v>0</v>
          </cell>
          <cell r="T3777">
            <v>0</v>
          </cell>
          <cell r="U3777">
            <v>41640</v>
          </cell>
          <cell r="V3777">
            <v>0</v>
          </cell>
          <cell r="Y3777" t="e">
            <v>#N/A</v>
          </cell>
        </row>
        <row r="3778">
          <cell r="E3778">
            <v>0</v>
          </cell>
          <cell r="F3778" t="str">
            <v>d - Pendiente</v>
          </cell>
          <cell r="I3778" t="str">
            <v/>
          </cell>
          <cell r="J3778">
            <v>0</v>
          </cell>
          <cell r="K3778">
            <v>0</v>
          </cell>
          <cell r="L3778">
            <v>0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>
            <v>0</v>
          </cell>
          <cell r="R3778">
            <v>0</v>
          </cell>
          <cell r="T3778">
            <v>0</v>
          </cell>
          <cell r="U3778">
            <v>41640</v>
          </cell>
          <cell r="V3778">
            <v>0</v>
          </cell>
          <cell r="Y3778" t="e">
            <v>#N/A</v>
          </cell>
        </row>
        <row r="3779">
          <cell r="E3779">
            <v>0</v>
          </cell>
          <cell r="F3779" t="str">
            <v>d - Pendiente</v>
          </cell>
          <cell r="I3779" t="str">
            <v/>
          </cell>
          <cell r="J3779">
            <v>0</v>
          </cell>
          <cell r="K3779">
            <v>0</v>
          </cell>
          <cell r="L3779">
            <v>0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>
            <v>0</v>
          </cell>
          <cell r="R3779">
            <v>0</v>
          </cell>
          <cell r="T3779">
            <v>0</v>
          </cell>
          <cell r="U3779">
            <v>41640</v>
          </cell>
          <cell r="V3779">
            <v>0</v>
          </cell>
          <cell r="Y3779" t="e">
            <v>#N/A</v>
          </cell>
        </row>
        <row r="3780">
          <cell r="E3780">
            <v>0</v>
          </cell>
          <cell r="F3780" t="str">
            <v>d - Pendiente</v>
          </cell>
          <cell r="I3780" t="str">
            <v/>
          </cell>
          <cell r="J3780">
            <v>0</v>
          </cell>
          <cell r="K3780">
            <v>0</v>
          </cell>
          <cell r="L3780">
            <v>0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>
            <v>0</v>
          </cell>
          <cell r="R3780">
            <v>0</v>
          </cell>
          <cell r="T3780">
            <v>0</v>
          </cell>
          <cell r="U3780">
            <v>41640</v>
          </cell>
          <cell r="V3780">
            <v>0</v>
          </cell>
          <cell r="Y3780" t="e">
            <v>#N/A</v>
          </cell>
        </row>
        <row r="3781">
          <cell r="E3781">
            <v>0</v>
          </cell>
          <cell r="F3781" t="str">
            <v>d - Pendiente</v>
          </cell>
          <cell r="I3781" t="str">
            <v/>
          </cell>
          <cell r="J3781">
            <v>0</v>
          </cell>
          <cell r="K3781">
            <v>0</v>
          </cell>
          <cell r="L3781">
            <v>0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>
            <v>0</v>
          </cell>
          <cell r="R3781">
            <v>0</v>
          </cell>
          <cell r="T3781">
            <v>0</v>
          </cell>
          <cell r="U3781">
            <v>41640</v>
          </cell>
          <cell r="V3781">
            <v>0</v>
          </cell>
          <cell r="Y3781" t="e">
            <v>#N/A</v>
          </cell>
        </row>
        <row r="3782">
          <cell r="E3782">
            <v>0</v>
          </cell>
          <cell r="F3782" t="str">
            <v>d - Pendiente</v>
          </cell>
          <cell r="I3782" t="str">
            <v/>
          </cell>
          <cell r="J3782">
            <v>0</v>
          </cell>
          <cell r="K3782">
            <v>0</v>
          </cell>
          <cell r="L3782">
            <v>0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>
            <v>0</v>
          </cell>
          <cell r="R3782">
            <v>0</v>
          </cell>
          <cell r="T3782">
            <v>0</v>
          </cell>
          <cell r="U3782">
            <v>41640</v>
          </cell>
          <cell r="V3782">
            <v>0</v>
          </cell>
          <cell r="Y3782" t="e">
            <v>#N/A</v>
          </cell>
        </row>
        <row r="3783">
          <cell r="E3783">
            <v>0</v>
          </cell>
          <cell r="F3783" t="str">
            <v>d - Pendiente</v>
          </cell>
          <cell r="I3783" t="str">
            <v/>
          </cell>
          <cell r="J3783">
            <v>0</v>
          </cell>
          <cell r="K3783">
            <v>0</v>
          </cell>
          <cell r="L3783">
            <v>0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>
            <v>0</v>
          </cell>
          <cell r="R3783">
            <v>0</v>
          </cell>
          <cell r="T3783">
            <v>0</v>
          </cell>
          <cell r="U3783">
            <v>41640</v>
          </cell>
          <cell r="V3783">
            <v>0</v>
          </cell>
          <cell r="Y3783" t="e">
            <v>#N/A</v>
          </cell>
        </row>
        <row r="3784">
          <cell r="E3784">
            <v>0</v>
          </cell>
          <cell r="F3784" t="str">
            <v>d - Pendiente</v>
          </cell>
          <cell r="I3784" t="str">
            <v/>
          </cell>
          <cell r="J3784">
            <v>0</v>
          </cell>
          <cell r="K3784">
            <v>0</v>
          </cell>
          <cell r="L3784">
            <v>0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>
            <v>0</v>
          </cell>
          <cell r="R3784">
            <v>0</v>
          </cell>
          <cell r="T3784">
            <v>0</v>
          </cell>
          <cell r="U3784">
            <v>41640</v>
          </cell>
          <cell r="V3784">
            <v>0</v>
          </cell>
          <cell r="Y3784" t="e">
            <v>#N/A</v>
          </cell>
        </row>
        <row r="3785">
          <cell r="E3785">
            <v>0</v>
          </cell>
          <cell r="F3785" t="str">
            <v>d - Pendiente</v>
          </cell>
          <cell r="I3785" t="str">
            <v/>
          </cell>
          <cell r="J3785">
            <v>0</v>
          </cell>
          <cell r="K3785">
            <v>0</v>
          </cell>
          <cell r="L3785">
            <v>0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>
            <v>0</v>
          </cell>
          <cell r="R3785">
            <v>0</v>
          </cell>
          <cell r="T3785">
            <v>0</v>
          </cell>
          <cell r="U3785">
            <v>41640</v>
          </cell>
          <cell r="V3785">
            <v>0</v>
          </cell>
          <cell r="Y3785" t="e">
            <v>#N/A</v>
          </cell>
        </row>
        <row r="3786">
          <cell r="E3786">
            <v>0</v>
          </cell>
          <cell r="F3786" t="str">
            <v>d - Pendiente</v>
          </cell>
          <cell r="I3786" t="str">
            <v/>
          </cell>
          <cell r="J3786">
            <v>0</v>
          </cell>
          <cell r="K3786">
            <v>0</v>
          </cell>
          <cell r="L3786">
            <v>0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>
            <v>0</v>
          </cell>
          <cell r="R3786">
            <v>0</v>
          </cell>
          <cell r="T3786">
            <v>0</v>
          </cell>
          <cell r="U3786">
            <v>41640</v>
          </cell>
          <cell r="V3786">
            <v>0</v>
          </cell>
          <cell r="Y3786" t="e">
            <v>#N/A</v>
          </cell>
        </row>
        <row r="3787">
          <cell r="E3787">
            <v>0</v>
          </cell>
          <cell r="F3787" t="str">
            <v>d - Pendiente</v>
          </cell>
          <cell r="I3787" t="str">
            <v/>
          </cell>
          <cell r="J3787">
            <v>0</v>
          </cell>
          <cell r="K3787">
            <v>0</v>
          </cell>
          <cell r="L3787">
            <v>0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>
            <v>0</v>
          </cell>
          <cell r="R3787">
            <v>0</v>
          </cell>
          <cell r="T3787">
            <v>0</v>
          </cell>
          <cell r="U3787">
            <v>41640</v>
          </cell>
          <cell r="V3787">
            <v>0</v>
          </cell>
          <cell r="Y3787" t="e">
            <v>#N/A</v>
          </cell>
        </row>
        <row r="3788">
          <cell r="E3788">
            <v>0</v>
          </cell>
          <cell r="F3788" t="str">
            <v>d - Pendiente</v>
          </cell>
          <cell r="I3788" t="str">
            <v/>
          </cell>
          <cell r="J3788">
            <v>0</v>
          </cell>
          <cell r="K3788">
            <v>0</v>
          </cell>
          <cell r="L3788">
            <v>0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>
            <v>0</v>
          </cell>
          <cell r="R3788">
            <v>0</v>
          </cell>
          <cell r="T3788">
            <v>0</v>
          </cell>
          <cell r="U3788">
            <v>41640</v>
          </cell>
          <cell r="V3788">
            <v>0</v>
          </cell>
          <cell r="Y3788" t="e">
            <v>#N/A</v>
          </cell>
        </row>
        <row r="3789">
          <cell r="E3789">
            <v>0</v>
          </cell>
          <cell r="F3789" t="str">
            <v>d - Pendiente</v>
          </cell>
          <cell r="I3789" t="str">
            <v/>
          </cell>
          <cell r="J3789">
            <v>0</v>
          </cell>
          <cell r="K3789">
            <v>0</v>
          </cell>
          <cell r="L3789">
            <v>0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>
            <v>0</v>
          </cell>
          <cell r="R3789">
            <v>0</v>
          </cell>
          <cell r="T3789">
            <v>0</v>
          </cell>
          <cell r="U3789">
            <v>41640</v>
          </cell>
          <cell r="V3789">
            <v>0</v>
          </cell>
          <cell r="Y3789" t="e">
            <v>#N/A</v>
          </cell>
        </row>
        <row r="3790">
          <cell r="E3790">
            <v>0</v>
          </cell>
          <cell r="F3790" t="str">
            <v>d - Pendiente</v>
          </cell>
          <cell r="I3790" t="str">
            <v/>
          </cell>
          <cell r="J3790">
            <v>0</v>
          </cell>
          <cell r="K3790">
            <v>0</v>
          </cell>
          <cell r="L3790">
            <v>0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>
            <v>0</v>
          </cell>
          <cell r="R3790">
            <v>0</v>
          </cell>
          <cell r="T3790">
            <v>0</v>
          </cell>
          <cell r="U3790">
            <v>41640</v>
          </cell>
          <cell r="V3790">
            <v>0</v>
          </cell>
          <cell r="Y3790" t="e">
            <v>#N/A</v>
          </cell>
        </row>
        <row r="3791">
          <cell r="E3791">
            <v>0</v>
          </cell>
          <cell r="F3791" t="str">
            <v>d - Pendiente</v>
          </cell>
          <cell r="I3791" t="str">
            <v/>
          </cell>
          <cell r="J3791">
            <v>0</v>
          </cell>
          <cell r="K3791">
            <v>0</v>
          </cell>
          <cell r="L3791">
            <v>0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>
            <v>0</v>
          </cell>
          <cell r="R3791">
            <v>0</v>
          </cell>
          <cell r="T3791">
            <v>0</v>
          </cell>
          <cell r="U3791">
            <v>41640</v>
          </cell>
          <cell r="V3791">
            <v>0</v>
          </cell>
          <cell r="Y3791" t="e">
            <v>#N/A</v>
          </cell>
        </row>
        <row r="3792">
          <cell r="E3792">
            <v>0</v>
          </cell>
          <cell r="F3792" t="str">
            <v>d - Pendiente</v>
          </cell>
          <cell r="I3792" t="str">
            <v/>
          </cell>
          <cell r="J3792">
            <v>0</v>
          </cell>
          <cell r="K3792">
            <v>0</v>
          </cell>
          <cell r="L3792">
            <v>0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>
            <v>0</v>
          </cell>
          <cell r="R3792">
            <v>0</v>
          </cell>
          <cell r="T3792">
            <v>0</v>
          </cell>
          <cell r="U3792">
            <v>41640</v>
          </cell>
          <cell r="V3792">
            <v>0</v>
          </cell>
          <cell r="Y3792" t="e">
            <v>#N/A</v>
          </cell>
        </row>
        <row r="3793">
          <cell r="E3793">
            <v>0</v>
          </cell>
          <cell r="F3793" t="str">
            <v>d - Pendiente</v>
          </cell>
          <cell r="I3793" t="str">
            <v/>
          </cell>
          <cell r="J3793">
            <v>0</v>
          </cell>
          <cell r="K3793">
            <v>0</v>
          </cell>
          <cell r="L3793">
            <v>0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>
            <v>0</v>
          </cell>
          <cell r="R3793">
            <v>0</v>
          </cell>
          <cell r="T3793">
            <v>0</v>
          </cell>
          <cell r="U3793">
            <v>41640</v>
          </cell>
          <cell r="V3793">
            <v>0</v>
          </cell>
          <cell r="Y3793" t="e">
            <v>#N/A</v>
          </cell>
        </row>
        <row r="3794">
          <cell r="E3794">
            <v>0</v>
          </cell>
          <cell r="F3794" t="str">
            <v>d - Pendiente</v>
          </cell>
          <cell r="I3794" t="str">
            <v/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T3794">
            <v>0</v>
          </cell>
          <cell r="U3794">
            <v>41640</v>
          </cell>
          <cell r="V3794">
            <v>0</v>
          </cell>
          <cell r="Y3794" t="e">
            <v>#N/A</v>
          </cell>
        </row>
        <row r="3795">
          <cell r="E3795">
            <v>0</v>
          </cell>
          <cell r="F3795" t="str">
            <v>d - Pendiente</v>
          </cell>
          <cell r="I3795" t="str">
            <v/>
          </cell>
          <cell r="J3795">
            <v>0</v>
          </cell>
          <cell r="K3795">
            <v>0</v>
          </cell>
          <cell r="L3795">
            <v>0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>
            <v>0</v>
          </cell>
          <cell r="R3795">
            <v>0</v>
          </cell>
          <cell r="T3795">
            <v>0</v>
          </cell>
          <cell r="U3795">
            <v>41640</v>
          </cell>
          <cell r="V3795">
            <v>0</v>
          </cell>
          <cell r="Y3795" t="e">
            <v>#N/A</v>
          </cell>
        </row>
        <row r="3796">
          <cell r="E3796">
            <v>0</v>
          </cell>
          <cell r="F3796" t="str">
            <v>d - Pendiente</v>
          </cell>
          <cell r="I3796" t="str">
            <v/>
          </cell>
          <cell r="J3796">
            <v>0</v>
          </cell>
          <cell r="K3796">
            <v>0</v>
          </cell>
          <cell r="L3796">
            <v>0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>
            <v>0</v>
          </cell>
          <cell r="R3796">
            <v>0</v>
          </cell>
          <cell r="T3796">
            <v>0</v>
          </cell>
          <cell r="U3796">
            <v>41640</v>
          </cell>
          <cell r="V3796">
            <v>0</v>
          </cell>
          <cell r="Y3796" t="e">
            <v>#N/A</v>
          </cell>
        </row>
        <row r="3797">
          <cell r="E3797">
            <v>0</v>
          </cell>
          <cell r="F3797" t="str">
            <v>d - Pendiente</v>
          </cell>
          <cell r="I3797" t="str">
            <v/>
          </cell>
          <cell r="J3797">
            <v>0</v>
          </cell>
          <cell r="K3797">
            <v>0</v>
          </cell>
          <cell r="L3797">
            <v>0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>
            <v>0</v>
          </cell>
          <cell r="R3797">
            <v>0</v>
          </cell>
          <cell r="T3797">
            <v>0</v>
          </cell>
          <cell r="U3797">
            <v>41640</v>
          </cell>
          <cell r="V3797">
            <v>0</v>
          </cell>
          <cell r="Y3797" t="e">
            <v>#N/A</v>
          </cell>
        </row>
        <row r="3798">
          <cell r="E3798">
            <v>0</v>
          </cell>
          <cell r="F3798" t="str">
            <v>d - Pendiente</v>
          </cell>
          <cell r="I3798" t="str">
            <v/>
          </cell>
          <cell r="J3798">
            <v>0</v>
          </cell>
          <cell r="K3798">
            <v>0</v>
          </cell>
          <cell r="L3798">
            <v>0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>
            <v>0</v>
          </cell>
          <cell r="R3798">
            <v>0</v>
          </cell>
          <cell r="T3798">
            <v>0</v>
          </cell>
          <cell r="U3798">
            <v>41640</v>
          </cell>
          <cell r="V3798">
            <v>0</v>
          </cell>
          <cell r="Y3798" t="e">
            <v>#N/A</v>
          </cell>
        </row>
        <row r="3799">
          <cell r="E3799">
            <v>0</v>
          </cell>
          <cell r="F3799" t="str">
            <v>d - Pendiente</v>
          </cell>
          <cell r="I3799" t="str">
            <v/>
          </cell>
          <cell r="J3799">
            <v>0</v>
          </cell>
          <cell r="K3799">
            <v>0</v>
          </cell>
          <cell r="L3799">
            <v>0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>
            <v>0</v>
          </cell>
          <cell r="R3799">
            <v>0</v>
          </cell>
          <cell r="T3799">
            <v>0</v>
          </cell>
          <cell r="U3799">
            <v>41640</v>
          </cell>
          <cell r="V3799">
            <v>0</v>
          </cell>
          <cell r="Y3799" t="e">
            <v>#N/A</v>
          </cell>
        </row>
        <row r="3800">
          <cell r="E3800">
            <v>0</v>
          </cell>
          <cell r="F3800" t="str">
            <v>d - Pendiente</v>
          </cell>
          <cell r="I3800" t="str">
            <v/>
          </cell>
          <cell r="J3800">
            <v>0</v>
          </cell>
          <cell r="K3800">
            <v>0</v>
          </cell>
          <cell r="L3800">
            <v>0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>
            <v>0</v>
          </cell>
          <cell r="R3800">
            <v>0</v>
          </cell>
          <cell r="T3800">
            <v>0</v>
          </cell>
          <cell r="U3800">
            <v>41640</v>
          </cell>
          <cell r="V3800">
            <v>0</v>
          </cell>
          <cell r="Y3800" t="e">
            <v>#N/A</v>
          </cell>
        </row>
        <row r="3801">
          <cell r="E3801">
            <v>0</v>
          </cell>
          <cell r="F3801" t="str">
            <v>d - Pendiente</v>
          </cell>
          <cell r="I3801" t="str">
            <v/>
          </cell>
          <cell r="J3801">
            <v>0</v>
          </cell>
          <cell r="K3801">
            <v>0</v>
          </cell>
          <cell r="L3801">
            <v>0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>
            <v>0</v>
          </cell>
          <cell r="R3801">
            <v>0</v>
          </cell>
          <cell r="T3801">
            <v>0</v>
          </cell>
          <cell r="U3801">
            <v>41640</v>
          </cell>
          <cell r="V3801">
            <v>0</v>
          </cell>
          <cell r="Y3801" t="e">
            <v>#N/A</v>
          </cell>
        </row>
        <row r="3802">
          <cell r="E3802">
            <v>0</v>
          </cell>
          <cell r="F3802" t="str">
            <v>d - Pendiente</v>
          </cell>
          <cell r="I3802" t="str">
            <v/>
          </cell>
          <cell r="J3802">
            <v>0</v>
          </cell>
          <cell r="K3802">
            <v>0</v>
          </cell>
          <cell r="L3802">
            <v>0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>
            <v>0</v>
          </cell>
          <cell r="R3802">
            <v>0</v>
          </cell>
          <cell r="T3802">
            <v>0</v>
          </cell>
          <cell r="U3802">
            <v>41640</v>
          </cell>
          <cell r="V3802">
            <v>0</v>
          </cell>
          <cell r="Y3802" t="e">
            <v>#N/A</v>
          </cell>
        </row>
        <row r="3803">
          <cell r="E3803">
            <v>0</v>
          </cell>
          <cell r="F3803" t="str">
            <v>d - Pendiente</v>
          </cell>
          <cell r="I3803" t="str">
            <v/>
          </cell>
          <cell r="J3803">
            <v>0</v>
          </cell>
          <cell r="K3803">
            <v>0</v>
          </cell>
          <cell r="L3803">
            <v>0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>
            <v>0</v>
          </cell>
          <cell r="R3803">
            <v>0</v>
          </cell>
          <cell r="T3803">
            <v>0</v>
          </cell>
          <cell r="U3803">
            <v>41640</v>
          </cell>
          <cell r="V3803">
            <v>0</v>
          </cell>
          <cell r="Y3803" t="e">
            <v>#N/A</v>
          </cell>
        </row>
        <row r="3804">
          <cell r="E3804">
            <v>0</v>
          </cell>
          <cell r="F3804" t="str">
            <v>d - Pendiente</v>
          </cell>
          <cell r="I3804" t="str">
            <v/>
          </cell>
          <cell r="J3804">
            <v>0</v>
          </cell>
          <cell r="K3804">
            <v>0</v>
          </cell>
          <cell r="L3804">
            <v>0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>
            <v>0</v>
          </cell>
          <cell r="R3804">
            <v>0</v>
          </cell>
          <cell r="T3804">
            <v>0</v>
          </cell>
          <cell r="U3804">
            <v>41640</v>
          </cell>
          <cell r="V3804">
            <v>0</v>
          </cell>
          <cell r="Y3804" t="e">
            <v>#N/A</v>
          </cell>
        </row>
        <row r="3805">
          <cell r="E3805">
            <v>0</v>
          </cell>
          <cell r="F3805" t="str">
            <v>d - Pendiente</v>
          </cell>
          <cell r="I3805" t="str">
            <v/>
          </cell>
          <cell r="J3805">
            <v>0</v>
          </cell>
          <cell r="K3805">
            <v>0</v>
          </cell>
          <cell r="L3805">
            <v>0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>
            <v>0</v>
          </cell>
          <cell r="R3805">
            <v>0</v>
          </cell>
          <cell r="T3805">
            <v>0</v>
          </cell>
          <cell r="U3805">
            <v>41640</v>
          </cell>
          <cell r="V3805">
            <v>0</v>
          </cell>
          <cell r="Y3805" t="e">
            <v>#N/A</v>
          </cell>
        </row>
        <row r="3806">
          <cell r="E3806">
            <v>0</v>
          </cell>
          <cell r="F3806" t="str">
            <v>d - Pendiente</v>
          </cell>
          <cell r="I3806" t="str">
            <v/>
          </cell>
          <cell r="J3806">
            <v>0</v>
          </cell>
          <cell r="K3806">
            <v>0</v>
          </cell>
          <cell r="L3806">
            <v>0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>
            <v>0</v>
          </cell>
          <cell r="R3806">
            <v>0</v>
          </cell>
          <cell r="T3806">
            <v>0</v>
          </cell>
          <cell r="U3806">
            <v>41640</v>
          </cell>
          <cell r="V3806">
            <v>0</v>
          </cell>
          <cell r="Y3806" t="e">
            <v>#N/A</v>
          </cell>
        </row>
        <row r="3807">
          <cell r="E3807">
            <v>0</v>
          </cell>
          <cell r="F3807" t="str">
            <v>d - Pendiente</v>
          </cell>
          <cell r="I3807" t="str">
            <v/>
          </cell>
          <cell r="J3807">
            <v>0</v>
          </cell>
          <cell r="K3807">
            <v>0</v>
          </cell>
          <cell r="L3807">
            <v>0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>
            <v>0</v>
          </cell>
          <cell r="R3807">
            <v>0</v>
          </cell>
          <cell r="T3807">
            <v>0</v>
          </cell>
          <cell r="U3807">
            <v>41640</v>
          </cell>
          <cell r="V3807">
            <v>0</v>
          </cell>
          <cell r="Y3807" t="e">
            <v>#N/A</v>
          </cell>
        </row>
        <row r="3808">
          <cell r="E3808">
            <v>0</v>
          </cell>
          <cell r="F3808" t="str">
            <v>d - Pendiente</v>
          </cell>
          <cell r="I3808" t="str">
            <v/>
          </cell>
          <cell r="J3808">
            <v>0</v>
          </cell>
          <cell r="K3808">
            <v>0</v>
          </cell>
          <cell r="L3808">
            <v>0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>
            <v>0</v>
          </cell>
          <cell r="R3808">
            <v>0</v>
          </cell>
          <cell r="T3808">
            <v>0</v>
          </cell>
          <cell r="U3808">
            <v>41640</v>
          </cell>
          <cell r="V3808">
            <v>0</v>
          </cell>
          <cell r="Y3808" t="e">
            <v>#N/A</v>
          </cell>
        </row>
        <row r="3809">
          <cell r="E3809">
            <v>0</v>
          </cell>
          <cell r="F3809" t="str">
            <v>d - Pendiente</v>
          </cell>
          <cell r="I3809" t="str">
            <v/>
          </cell>
          <cell r="J3809">
            <v>0</v>
          </cell>
          <cell r="K3809">
            <v>0</v>
          </cell>
          <cell r="L3809">
            <v>0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>
            <v>0</v>
          </cell>
          <cell r="R3809">
            <v>0</v>
          </cell>
          <cell r="T3809">
            <v>0</v>
          </cell>
          <cell r="U3809">
            <v>41640</v>
          </cell>
          <cell r="V3809">
            <v>0</v>
          </cell>
          <cell r="Y3809" t="e">
            <v>#N/A</v>
          </cell>
        </row>
        <row r="3810">
          <cell r="E3810">
            <v>0</v>
          </cell>
          <cell r="F3810" t="str">
            <v>d - Pendiente</v>
          </cell>
          <cell r="I3810" t="str">
            <v/>
          </cell>
          <cell r="J3810">
            <v>0</v>
          </cell>
          <cell r="K3810">
            <v>0</v>
          </cell>
          <cell r="L3810">
            <v>0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>
            <v>0</v>
          </cell>
          <cell r="R3810">
            <v>0</v>
          </cell>
          <cell r="T3810">
            <v>0</v>
          </cell>
          <cell r="U3810">
            <v>41640</v>
          </cell>
          <cell r="V3810">
            <v>0</v>
          </cell>
          <cell r="Y3810" t="e">
            <v>#N/A</v>
          </cell>
        </row>
        <row r="3811">
          <cell r="E3811">
            <v>0</v>
          </cell>
          <cell r="F3811" t="str">
            <v>d - Pendiente</v>
          </cell>
          <cell r="I3811" t="str">
            <v/>
          </cell>
          <cell r="J3811">
            <v>0</v>
          </cell>
          <cell r="K3811">
            <v>0</v>
          </cell>
          <cell r="L3811">
            <v>0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>
            <v>0</v>
          </cell>
          <cell r="R3811">
            <v>0</v>
          </cell>
          <cell r="T3811">
            <v>0</v>
          </cell>
          <cell r="U3811">
            <v>41640</v>
          </cell>
          <cell r="V3811">
            <v>0</v>
          </cell>
          <cell r="Y3811" t="e">
            <v>#N/A</v>
          </cell>
        </row>
        <row r="3812">
          <cell r="E3812">
            <v>0</v>
          </cell>
          <cell r="F3812" t="str">
            <v>d - Pendiente</v>
          </cell>
          <cell r="I3812" t="str">
            <v/>
          </cell>
          <cell r="J3812">
            <v>0</v>
          </cell>
          <cell r="K3812">
            <v>0</v>
          </cell>
          <cell r="L3812">
            <v>0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>
            <v>0</v>
          </cell>
          <cell r="R3812">
            <v>0</v>
          </cell>
          <cell r="T3812">
            <v>0</v>
          </cell>
          <cell r="U3812">
            <v>41640</v>
          </cell>
          <cell r="V3812">
            <v>0</v>
          </cell>
          <cell r="Y3812" t="e">
            <v>#N/A</v>
          </cell>
        </row>
        <row r="3813">
          <cell r="E3813">
            <v>0</v>
          </cell>
          <cell r="F3813" t="str">
            <v>d - Pendiente</v>
          </cell>
          <cell r="I3813" t="str">
            <v/>
          </cell>
          <cell r="J3813">
            <v>0</v>
          </cell>
          <cell r="K3813">
            <v>0</v>
          </cell>
          <cell r="L3813">
            <v>0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>
            <v>0</v>
          </cell>
          <cell r="R3813">
            <v>0</v>
          </cell>
          <cell r="T3813">
            <v>0</v>
          </cell>
          <cell r="U3813">
            <v>41640</v>
          </cell>
          <cell r="V3813">
            <v>0</v>
          </cell>
          <cell r="Y3813" t="e">
            <v>#N/A</v>
          </cell>
        </row>
        <row r="3814">
          <cell r="E3814">
            <v>0</v>
          </cell>
          <cell r="F3814" t="str">
            <v>d - Pendiente</v>
          </cell>
          <cell r="I3814" t="str">
            <v/>
          </cell>
          <cell r="J3814">
            <v>0</v>
          </cell>
          <cell r="K3814">
            <v>0</v>
          </cell>
          <cell r="L3814">
            <v>0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>
            <v>0</v>
          </cell>
          <cell r="R3814">
            <v>0</v>
          </cell>
          <cell r="T3814">
            <v>0</v>
          </cell>
          <cell r="U3814">
            <v>41640</v>
          </cell>
          <cell r="V3814">
            <v>0</v>
          </cell>
          <cell r="Y3814" t="e">
            <v>#N/A</v>
          </cell>
        </row>
        <row r="3815">
          <cell r="E3815">
            <v>0</v>
          </cell>
          <cell r="F3815" t="str">
            <v>d - Pendiente</v>
          </cell>
          <cell r="I3815" t="str">
            <v/>
          </cell>
          <cell r="J3815">
            <v>0</v>
          </cell>
          <cell r="K3815">
            <v>0</v>
          </cell>
          <cell r="L3815">
            <v>0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>
            <v>0</v>
          </cell>
          <cell r="R3815">
            <v>0</v>
          </cell>
          <cell r="T3815">
            <v>0</v>
          </cell>
          <cell r="U3815">
            <v>41640</v>
          </cell>
          <cell r="V3815">
            <v>0</v>
          </cell>
          <cell r="Y3815" t="e">
            <v>#N/A</v>
          </cell>
        </row>
        <row r="3816">
          <cell r="E3816">
            <v>0</v>
          </cell>
          <cell r="F3816" t="str">
            <v>d - Pendiente</v>
          </cell>
          <cell r="I3816" t="str">
            <v/>
          </cell>
          <cell r="J3816">
            <v>0</v>
          </cell>
          <cell r="K3816">
            <v>0</v>
          </cell>
          <cell r="L3816">
            <v>0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>
            <v>0</v>
          </cell>
          <cell r="R3816">
            <v>0</v>
          </cell>
          <cell r="T3816">
            <v>0</v>
          </cell>
          <cell r="U3816">
            <v>41640</v>
          </cell>
          <cell r="V3816">
            <v>0</v>
          </cell>
          <cell r="Y3816" t="e">
            <v>#N/A</v>
          </cell>
        </row>
        <row r="3817">
          <cell r="E3817">
            <v>0</v>
          </cell>
          <cell r="F3817" t="str">
            <v>d - Pendiente</v>
          </cell>
          <cell r="I3817" t="str">
            <v/>
          </cell>
          <cell r="J3817">
            <v>0</v>
          </cell>
          <cell r="K3817">
            <v>0</v>
          </cell>
          <cell r="L3817">
            <v>0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>
            <v>0</v>
          </cell>
          <cell r="R3817">
            <v>0</v>
          </cell>
          <cell r="T3817">
            <v>0</v>
          </cell>
          <cell r="U3817">
            <v>41640</v>
          </cell>
          <cell r="V3817">
            <v>0</v>
          </cell>
          <cell r="Y3817" t="e">
            <v>#N/A</v>
          </cell>
        </row>
        <row r="3818">
          <cell r="E3818">
            <v>0</v>
          </cell>
          <cell r="F3818" t="str">
            <v>d - Pendiente</v>
          </cell>
          <cell r="I3818" t="str">
            <v/>
          </cell>
          <cell r="J3818">
            <v>0</v>
          </cell>
          <cell r="K3818">
            <v>0</v>
          </cell>
          <cell r="L3818">
            <v>0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>
            <v>0</v>
          </cell>
          <cell r="R3818">
            <v>0</v>
          </cell>
          <cell r="T3818">
            <v>0</v>
          </cell>
          <cell r="U3818">
            <v>41640</v>
          </cell>
          <cell r="V3818">
            <v>0</v>
          </cell>
          <cell r="Y3818" t="e">
            <v>#N/A</v>
          </cell>
        </row>
        <row r="3819">
          <cell r="E3819">
            <v>0</v>
          </cell>
          <cell r="F3819" t="str">
            <v>d - Pendiente</v>
          </cell>
          <cell r="I3819" t="str">
            <v/>
          </cell>
          <cell r="J3819">
            <v>0</v>
          </cell>
          <cell r="K3819">
            <v>0</v>
          </cell>
          <cell r="L3819">
            <v>0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>
            <v>0</v>
          </cell>
          <cell r="R3819">
            <v>0</v>
          </cell>
          <cell r="T3819">
            <v>0</v>
          </cell>
          <cell r="U3819">
            <v>41640</v>
          </cell>
          <cell r="V3819">
            <v>0</v>
          </cell>
          <cell r="Y3819" t="e">
            <v>#N/A</v>
          </cell>
        </row>
        <row r="3820">
          <cell r="E3820">
            <v>0</v>
          </cell>
          <cell r="F3820" t="str">
            <v>d - Pendiente</v>
          </cell>
          <cell r="I3820" t="str">
            <v/>
          </cell>
          <cell r="J3820">
            <v>0</v>
          </cell>
          <cell r="K3820">
            <v>0</v>
          </cell>
          <cell r="L3820">
            <v>0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>
            <v>0</v>
          </cell>
          <cell r="R3820">
            <v>0</v>
          </cell>
          <cell r="T3820">
            <v>0</v>
          </cell>
          <cell r="U3820">
            <v>41640</v>
          </cell>
          <cell r="V3820">
            <v>0</v>
          </cell>
          <cell r="Y3820" t="e">
            <v>#N/A</v>
          </cell>
        </row>
        <row r="3821">
          <cell r="E3821">
            <v>0</v>
          </cell>
          <cell r="F3821" t="str">
            <v>d - Pendiente</v>
          </cell>
          <cell r="I3821" t="str">
            <v/>
          </cell>
          <cell r="J3821">
            <v>0</v>
          </cell>
          <cell r="K3821">
            <v>0</v>
          </cell>
          <cell r="L3821">
            <v>0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>
            <v>0</v>
          </cell>
          <cell r="R3821">
            <v>0</v>
          </cell>
          <cell r="T3821">
            <v>0</v>
          </cell>
          <cell r="U3821">
            <v>41640</v>
          </cell>
          <cell r="V3821">
            <v>0</v>
          </cell>
          <cell r="Y3821" t="e">
            <v>#N/A</v>
          </cell>
        </row>
        <row r="3822">
          <cell r="E3822">
            <v>0</v>
          </cell>
          <cell r="F3822" t="str">
            <v>d - Pendiente</v>
          </cell>
          <cell r="I3822" t="str">
            <v/>
          </cell>
          <cell r="J3822">
            <v>0</v>
          </cell>
          <cell r="K3822">
            <v>0</v>
          </cell>
          <cell r="L3822">
            <v>0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>
            <v>0</v>
          </cell>
          <cell r="R3822">
            <v>0</v>
          </cell>
          <cell r="T3822">
            <v>0</v>
          </cell>
          <cell r="U3822">
            <v>41640</v>
          </cell>
          <cell r="V3822">
            <v>0</v>
          </cell>
          <cell r="Y3822" t="e">
            <v>#N/A</v>
          </cell>
        </row>
        <row r="3823">
          <cell r="E3823">
            <v>0</v>
          </cell>
          <cell r="F3823" t="str">
            <v>d - Pendiente</v>
          </cell>
          <cell r="I3823" t="str">
            <v/>
          </cell>
          <cell r="J3823">
            <v>0</v>
          </cell>
          <cell r="K3823">
            <v>0</v>
          </cell>
          <cell r="L3823">
            <v>0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>
            <v>0</v>
          </cell>
          <cell r="R3823">
            <v>0</v>
          </cell>
          <cell r="T3823">
            <v>0</v>
          </cell>
          <cell r="U3823">
            <v>41640</v>
          </cell>
          <cell r="V3823">
            <v>0</v>
          </cell>
          <cell r="Y3823" t="e">
            <v>#N/A</v>
          </cell>
        </row>
        <row r="3824">
          <cell r="E3824">
            <v>0</v>
          </cell>
          <cell r="F3824" t="str">
            <v>d - Pendiente</v>
          </cell>
          <cell r="I3824" t="str">
            <v/>
          </cell>
          <cell r="J3824">
            <v>0</v>
          </cell>
          <cell r="K3824">
            <v>0</v>
          </cell>
          <cell r="L3824">
            <v>0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>
            <v>0</v>
          </cell>
          <cell r="R3824">
            <v>0</v>
          </cell>
          <cell r="T3824">
            <v>0</v>
          </cell>
          <cell r="U3824">
            <v>41640</v>
          </cell>
          <cell r="V3824">
            <v>0</v>
          </cell>
          <cell r="Y3824" t="e">
            <v>#N/A</v>
          </cell>
        </row>
        <row r="3825">
          <cell r="E3825">
            <v>0</v>
          </cell>
          <cell r="F3825" t="str">
            <v>d - Pendiente</v>
          </cell>
          <cell r="I3825" t="str">
            <v/>
          </cell>
          <cell r="J3825">
            <v>0</v>
          </cell>
          <cell r="K3825">
            <v>0</v>
          </cell>
          <cell r="L3825">
            <v>0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>
            <v>0</v>
          </cell>
          <cell r="R3825">
            <v>0</v>
          </cell>
          <cell r="T3825">
            <v>0</v>
          </cell>
          <cell r="U3825">
            <v>41640</v>
          </cell>
          <cell r="V3825">
            <v>0</v>
          </cell>
          <cell r="Y3825" t="e">
            <v>#N/A</v>
          </cell>
        </row>
        <row r="3826">
          <cell r="E3826">
            <v>0</v>
          </cell>
          <cell r="F3826" t="str">
            <v>d - Pendiente</v>
          </cell>
          <cell r="I3826" t="str">
            <v/>
          </cell>
          <cell r="J3826">
            <v>0</v>
          </cell>
          <cell r="K3826">
            <v>0</v>
          </cell>
          <cell r="L3826">
            <v>0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>
            <v>0</v>
          </cell>
          <cell r="R3826">
            <v>0</v>
          </cell>
          <cell r="T3826">
            <v>0</v>
          </cell>
          <cell r="U3826">
            <v>41640</v>
          </cell>
          <cell r="V3826">
            <v>0</v>
          </cell>
          <cell r="Y3826" t="e">
            <v>#N/A</v>
          </cell>
        </row>
        <row r="3827">
          <cell r="E3827">
            <v>0</v>
          </cell>
          <cell r="F3827" t="str">
            <v>d - Pendiente</v>
          </cell>
          <cell r="I3827" t="str">
            <v/>
          </cell>
          <cell r="J3827">
            <v>0</v>
          </cell>
          <cell r="K3827">
            <v>0</v>
          </cell>
          <cell r="L3827">
            <v>0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>
            <v>0</v>
          </cell>
          <cell r="R3827">
            <v>0</v>
          </cell>
          <cell r="T3827">
            <v>0</v>
          </cell>
          <cell r="U3827">
            <v>41640</v>
          </cell>
          <cell r="V3827">
            <v>0</v>
          </cell>
          <cell r="Y3827" t="e">
            <v>#N/A</v>
          </cell>
        </row>
        <row r="3828">
          <cell r="E3828">
            <v>0</v>
          </cell>
          <cell r="F3828" t="str">
            <v>d - Pendiente</v>
          </cell>
          <cell r="I3828" t="str">
            <v/>
          </cell>
          <cell r="J3828">
            <v>0</v>
          </cell>
          <cell r="K3828">
            <v>0</v>
          </cell>
          <cell r="L3828">
            <v>0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>
            <v>0</v>
          </cell>
          <cell r="R3828">
            <v>0</v>
          </cell>
          <cell r="T3828">
            <v>0</v>
          </cell>
          <cell r="U3828">
            <v>41640</v>
          </cell>
          <cell r="V3828">
            <v>0</v>
          </cell>
          <cell r="Y3828" t="e">
            <v>#N/A</v>
          </cell>
        </row>
        <row r="3829">
          <cell r="E3829">
            <v>0</v>
          </cell>
          <cell r="F3829" t="str">
            <v>d - Pendiente</v>
          </cell>
          <cell r="I3829" t="str">
            <v/>
          </cell>
          <cell r="J3829">
            <v>0</v>
          </cell>
          <cell r="K3829">
            <v>0</v>
          </cell>
          <cell r="L3829">
            <v>0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>
            <v>0</v>
          </cell>
          <cell r="R3829">
            <v>0</v>
          </cell>
          <cell r="T3829">
            <v>0</v>
          </cell>
          <cell r="U3829">
            <v>41640</v>
          </cell>
          <cell r="V3829">
            <v>0</v>
          </cell>
          <cell r="Y3829" t="e">
            <v>#N/A</v>
          </cell>
        </row>
        <row r="3830">
          <cell r="E3830">
            <v>0</v>
          </cell>
          <cell r="F3830" t="str">
            <v>d - Pendiente</v>
          </cell>
          <cell r="I3830" t="str">
            <v/>
          </cell>
          <cell r="J3830">
            <v>0</v>
          </cell>
          <cell r="K3830">
            <v>0</v>
          </cell>
          <cell r="L3830">
            <v>0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>
            <v>0</v>
          </cell>
          <cell r="R3830">
            <v>0</v>
          </cell>
          <cell r="T3830">
            <v>0</v>
          </cell>
          <cell r="U3830">
            <v>41640</v>
          </cell>
          <cell r="V3830">
            <v>0</v>
          </cell>
          <cell r="Y3830" t="e">
            <v>#N/A</v>
          </cell>
        </row>
        <row r="3831">
          <cell r="E3831">
            <v>0</v>
          </cell>
          <cell r="F3831" t="str">
            <v>d - Pendiente</v>
          </cell>
          <cell r="I3831" t="str">
            <v/>
          </cell>
          <cell r="J3831">
            <v>0</v>
          </cell>
          <cell r="K3831">
            <v>0</v>
          </cell>
          <cell r="L3831">
            <v>0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>
            <v>0</v>
          </cell>
          <cell r="R3831">
            <v>0</v>
          </cell>
          <cell r="T3831">
            <v>0</v>
          </cell>
          <cell r="U3831">
            <v>41640</v>
          </cell>
          <cell r="V3831">
            <v>0</v>
          </cell>
          <cell r="Y3831" t="e">
            <v>#N/A</v>
          </cell>
        </row>
        <row r="3832">
          <cell r="E3832">
            <v>0</v>
          </cell>
          <cell r="F3832" t="str">
            <v>d - Pendiente</v>
          </cell>
          <cell r="I3832" t="str">
            <v/>
          </cell>
          <cell r="J3832">
            <v>0</v>
          </cell>
          <cell r="K3832">
            <v>0</v>
          </cell>
          <cell r="L3832">
            <v>0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>
            <v>0</v>
          </cell>
          <cell r="R3832">
            <v>0</v>
          </cell>
          <cell r="T3832">
            <v>0</v>
          </cell>
          <cell r="U3832">
            <v>41640</v>
          </cell>
          <cell r="V3832">
            <v>0</v>
          </cell>
          <cell r="Y3832" t="e">
            <v>#N/A</v>
          </cell>
        </row>
        <row r="3833">
          <cell r="E3833">
            <v>0</v>
          </cell>
          <cell r="F3833" t="str">
            <v>d - Pendiente</v>
          </cell>
          <cell r="I3833" t="str">
            <v/>
          </cell>
          <cell r="J3833">
            <v>0</v>
          </cell>
          <cell r="K3833">
            <v>0</v>
          </cell>
          <cell r="L3833">
            <v>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>
            <v>0</v>
          </cell>
          <cell r="R3833">
            <v>0</v>
          </cell>
          <cell r="T3833">
            <v>0</v>
          </cell>
          <cell r="U3833">
            <v>41640</v>
          </cell>
          <cell r="V3833">
            <v>0</v>
          </cell>
          <cell r="Y3833" t="e">
            <v>#N/A</v>
          </cell>
        </row>
        <row r="3834">
          <cell r="E3834">
            <v>0</v>
          </cell>
          <cell r="F3834" t="str">
            <v>d - Pendiente</v>
          </cell>
          <cell r="I3834" t="str">
            <v/>
          </cell>
          <cell r="J3834">
            <v>0</v>
          </cell>
          <cell r="K3834">
            <v>0</v>
          </cell>
          <cell r="L3834">
            <v>0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>
            <v>0</v>
          </cell>
          <cell r="R3834">
            <v>0</v>
          </cell>
          <cell r="T3834">
            <v>0</v>
          </cell>
          <cell r="U3834">
            <v>41640</v>
          </cell>
          <cell r="V3834">
            <v>0</v>
          </cell>
          <cell r="Y3834" t="e">
            <v>#N/A</v>
          </cell>
        </row>
        <row r="3835">
          <cell r="E3835">
            <v>0</v>
          </cell>
          <cell r="F3835" t="str">
            <v>d - Pendiente</v>
          </cell>
          <cell r="I3835" t="str">
            <v/>
          </cell>
          <cell r="J3835">
            <v>0</v>
          </cell>
          <cell r="K3835">
            <v>0</v>
          </cell>
          <cell r="L3835">
            <v>0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>
            <v>0</v>
          </cell>
          <cell r="R3835">
            <v>0</v>
          </cell>
          <cell r="T3835">
            <v>0</v>
          </cell>
          <cell r="U3835">
            <v>41640</v>
          </cell>
          <cell r="V3835">
            <v>0</v>
          </cell>
          <cell r="Y3835" t="e">
            <v>#N/A</v>
          </cell>
        </row>
        <row r="3836">
          <cell r="E3836">
            <v>0</v>
          </cell>
          <cell r="F3836" t="str">
            <v>d - Pendiente</v>
          </cell>
          <cell r="I3836" t="str">
            <v/>
          </cell>
          <cell r="J3836">
            <v>0</v>
          </cell>
          <cell r="K3836">
            <v>0</v>
          </cell>
          <cell r="L3836">
            <v>0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>
            <v>0</v>
          </cell>
          <cell r="R3836">
            <v>0</v>
          </cell>
          <cell r="T3836">
            <v>0</v>
          </cell>
          <cell r="U3836">
            <v>41640</v>
          </cell>
          <cell r="V3836">
            <v>0</v>
          </cell>
          <cell r="Y3836" t="e">
            <v>#N/A</v>
          </cell>
        </row>
        <row r="3837">
          <cell r="E3837">
            <v>0</v>
          </cell>
          <cell r="F3837" t="str">
            <v>d - Pendiente</v>
          </cell>
          <cell r="I3837" t="str">
            <v/>
          </cell>
          <cell r="J3837">
            <v>0</v>
          </cell>
          <cell r="K3837">
            <v>0</v>
          </cell>
          <cell r="L3837">
            <v>0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>
            <v>0</v>
          </cell>
          <cell r="R3837">
            <v>0</v>
          </cell>
          <cell r="T3837">
            <v>0</v>
          </cell>
          <cell r="U3837">
            <v>41640</v>
          </cell>
          <cell r="V3837">
            <v>0</v>
          </cell>
          <cell r="Y3837" t="e">
            <v>#N/A</v>
          </cell>
        </row>
        <row r="3838">
          <cell r="E3838">
            <v>0</v>
          </cell>
          <cell r="F3838" t="str">
            <v>d - Pendiente</v>
          </cell>
          <cell r="I3838" t="str">
            <v/>
          </cell>
          <cell r="J3838">
            <v>0</v>
          </cell>
          <cell r="K3838">
            <v>0</v>
          </cell>
          <cell r="L3838">
            <v>0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>
            <v>0</v>
          </cell>
          <cell r="R3838">
            <v>0</v>
          </cell>
          <cell r="T3838">
            <v>0</v>
          </cell>
          <cell r="U3838">
            <v>41640</v>
          </cell>
          <cell r="V3838">
            <v>0</v>
          </cell>
          <cell r="Y3838" t="e">
            <v>#N/A</v>
          </cell>
        </row>
        <row r="3839">
          <cell r="E3839">
            <v>0</v>
          </cell>
          <cell r="F3839" t="str">
            <v>d - Pendiente</v>
          </cell>
          <cell r="I3839" t="str">
            <v/>
          </cell>
          <cell r="J3839">
            <v>0</v>
          </cell>
          <cell r="K3839">
            <v>0</v>
          </cell>
          <cell r="L3839">
            <v>0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>
            <v>0</v>
          </cell>
          <cell r="R3839">
            <v>0</v>
          </cell>
          <cell r="T3839">
            <v>0</v>
          </cell>
          <cell r="U3839">
            <v>41640</v>
          </cell>
          <cell r="V3839">
            <v>0</v>
          </cell>
          <cell r="Y3839" t="e">
            <v>#N/A</v>
          </cell>
        </row>
        <row r="3840">
          <cell r="E3840">
            <v>0</v>
          </cell>
          <cell r="F3840" t="str">
            <v>d - Pendiente</v>
          </cell>
          <cell r="I3840" t="str">
            <v/>
          </cell>
          <cell r="J3840">
            <v>0</v>
          </cell>
          <cell r="K3840">
            <v>0</v>
          </cell>
          <cell r="L3840">
            <v>0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>
            <v>0</v>
          </cell>
          <cell r="R3840">
            <v>0</v>
          </cell>
          <cell r="T3840">
            <v>0</v>
          </cell>
          <cell r="U3840">
            <v>41640</v>
          </cell>
          <cell r="V3840">
            <v>0</v>
          </cell>
          <cell r="Y3840" t="e">
            <v>#N/A</v>
          </cell>
        </row>
        <row r="3841">
          <cell r="E3841">
            <v>0</v>
          </cell>
          <cell r="F3841" t="str">
            <v>d - Pendiente</v>
          </cell>
          <cell r="I3841" t="str">
            <v/>
          </cell>
          <cell r="J3841">
            <v>0</v>
          </cell>
          <cell r="K3841">
            <v>0</v>
          </cell>
          <cell r="L3841">
            <v>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>
            <v>0</v>
          </cell>
          <cell r="R3841">
            <v>0</v>
          </cell>
          <cell r="T3841">
            <v>0</v>
          </cell>
          <cell r="U3841">
            <v>41640</v>
          </cell>
          <cell r="V3841">
            <v>0</v>
          </cell>
          <cell r="Y3841" t="e">
            <v>#N/A</v>
          </cell>
        </row>
        <row r="3842">
          <cell r="E3842">
            <v>0</v>
          </cell>
          <cell r="F3842" t="str">
            <v>d - Pendiente</v>
          </cell>
          <cell r="I3842" t="str">
            <v/>
          </cell>
          <cell r="J3842">
            <v>0</v>
          </cell>
          <cell r="K3842">
            <v>0</v>
          </cell>
          <cell r="L3842">
            <v>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>
            <v>0</v>
          </cell>
          <cell r="R3842">
            <v>0</v>
          </cell>
          <cell r="T3842">
            <v>0</v>
          </cell>
          <cell r="U3842">
            <v>41640</v>
          </cell>
          <cell r="V3842">
            <v>0</v>
          </cell>
          <cell r="Y3842" t="e">
            <v>#N/A</v>
          </cell>
        </row>
        <row r="3843">
          <cell r="E3843">
            <v>0</v>
          </cell>
          <cell r="F3843" t="str">
            <v>d - Pendiente</v>
          </cell>
          <cell r="I3843" t="str">
            <v/>
          </cell>
          <cell r="J3843">
            <v>0</v>
          </cell>
          <cell r="K3843">
            <v>0</v>
          </cell>
          <cell r="L3843">
            <v>0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>
            <v>0</v>
          </cell>
          <cell r="R3843">
            <v>0</v>
          </cell>
          <cell r="T3843">
            <v>0</v>
          </cell>
          <cell r="U3843">
            <v>41640</v>
          </cell>
          <cell r="V3843">
            <v>0</v>
          </cell>
          <cell r="Y3843" t="e">
            <v>#N/A</v>
          </cell>
        </row>
        <row r="3844">
          <cell r="E3844">
            <v>0</v>
          </cell>
          <cell r="F3844" t="str">
            <v>d - Pendiente</v>
          </cell>
          <cell r="I3844" t="str">
            <v/>
          </cell>
          <cell r="J3844">
            <v>0</v>
          </cell>
          <cell r="K3844">
            <v>0</v>
          </cell>
          <cell r="L3844">
            <v>0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>
            <v>0</v>
          </cell>
          <cell r="R3844">
            <v>0</v>
          </cell>
          <cell r="T3844">
            <v>0</v>
          </cell>
          <cell r="U3844">
            <v>41640</v>
          </cell>
          <cell r="V3844">
            <v>0</v>
          </cell>
          <cell r="Y3844" t="e">
            <v>#N/A</v>
          </cell>
        </row>
        <row r="3845">
          <cell r="E3845">
            <v>0</v>
          </cell>
          <cell r="F3845" t="str">
            <v>d - Pendiente</v>
          </cell>
          <cell r="I3845" t="str">
            <v/>
          </cell>
          <cell r="J3845">
            <v>0</v>
          </cell>
          <cell r="K3845">
            <v>0</v>
          </cell>
          <cell r="L3845">
            <v>0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>
            <v>0</v>
          </cell>
          <cell r="R3845">
            <v>0</v>
          </cell>
          <cell r="T3845">
            <v>0</v>
          </cell>
          <cell r="U3845">
            <v>41640</v>
          </cell>
          <cell r="V3845">
            <v>0</v>
          </cell>
          <cell r="Y3845" t="e">
            <v>#N/A</v>
          </cell>
        </row>
        <row r="3846">
          <cell r="E3846">
            <v>0</v>
          </cell>
          <cell r="F3846" t="str">
            <v>d - Pendiente</v>
          </cell>
          <cell r="I3846" t="str">
            <v/>
          </cell>
          <cell r="J3846">
            <v>0</v>
          </cell>
          <cell r="K3846">
            <v>0</v>
          </cell>
          <cell r="L3846">
            <v>0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>
            <v>0</v>
          </cell>
          <cell r="R3846">
            <v>0</v>
          </cell>
          <cell r="T3846">
            <v>0</v>
          </cell>
          <cell r="U3846">
            <v>41640</v>
          </cell>
          <cell r="V3846">
            <v>0</v>
          </cell>
          <cell r="Y3846" t="e">
            <v>#N/A</v>
          </cell>
        </row>
        <row r="3847">
          <cell r="E3847">
            <v>0</v>
          </cell>
          <cell r="F3847" t="str">
            <v>d - Pendiente</v>
          </cell>
          <cell r="I3847" t="str">
            <v/>
          </cell>
          <cell r="J3847">
            <v>0</v>
          </cell>
          <cell r="K3847">
            <v>0</v>
          </cell>
          <cell r="L3847">
            <v>0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>
            <v>0</v>
          </cell>
          <cell r="R3847">
            <v>0</v>
          </cell>
          <cell r="T3847">
            <v>0</v>
          </cell>
          <cell r="U3847">
            <v>41640</v>
          </cell>
          <cell r="V3847">
            <v>0</v>
          </cell>
          <cell r="Y3847" t="e">
            <v>#N/A</v>
          </cell>
        </row>
        <row r="3848">
          <cell r="E3848">
            <v>0</v>
          </cell>
          <cell r="F3848" t="str">
            <v>d - Pendiente</v>
          </cell>
          <cell r="I3848" t="str">
            <v/>
          </cell>
          <cell r="J3848">
            <v>0</v>
          </cell>
          <cell r="K3848">
            <v>0</v>
          </cell>
          <cell r="L3848">
            <v>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>
            <v>0</v>
          </cell>
          <cell r="R3848">
            <v>0</v>
          </cell>
          <cell r="T3848">
            <v>0</v>
          </cell>
          <cell r="U3848">
            <v>41640</v>
          </cell>
          <cell r="V3848">
            <v>0</v>
          </cell>
          <cell r="Y3848" t="e">
            <v>#N/A</v>
          </cell>
        </row>
        <row r="3849">
          <cell r="E3849">
            <v>0</v>
          </cell>
          <cell r="F3849" t="str">
            <v>d - Pendiente</v>
          </cell>
          <cell r="I3849" t="str">
            <v/>
          </cell>
          <cell r="J3849">
            <v>0</v>
          </cell>
          <cell r="K3849">
            <v>0</v>
          </cell>
          <cell r="L3849">
            <v>0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>
            <v>0</v>
          </cell>
          <cell r="R3849">
            <v>0</v>
          </cell>
          <cell r="T3849">
            <v>0</v>
          </cell>
          <cell r="U3849">
            <v>41640</v>
          </cell>
          <cell r="V3849">
            <v>0</v>
          </cell>
          <cell r="Y3849" t="e">
            <v>#N/A</v>
          </cell>
        </row>
        <row r="3850">
          <cell r="E3850">
            <v>0</v>
          </cell>
          <cell r="F3850" t="str">
            <v>d - Pendiente</v>
          </cell>
          <cell r="I3850" t="str">
            <v/>
          </cell>
          <cell r="J3850">
            <v>0</v>
          </cell>
          <cell r="K3850">
            <v>0</v>
          </cell>
          <cell r="L3850">
            <v>0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>
            <v>0</v>
          </cell>
          <cell r="R3850">
            <v>0</v>
          </cell>
          <cell r="T3850">
            <v>0</v>
          </cell>
          <cell r="U3850">
            <v>41640</v>
          </cell>
          <cell r="V3850">
            <v>0</v>
          </cell>
          <cell r="Y3850" t="e">
            <v>#N/A</v>
          </cell>
        </row>
        <row r="3851">
          <cell r="E3851">
            <v>0</v>
          </cell>
          <cell r="F3851" t="str">
            <v>d - Pendiente</v>
          </cell>
          <cell r="I3851" t="str">
            <v/>
          </cell>
          <cell r="J3851">
            <v>0</v>
          </cell>
          <cell r="K3851">
            <v>0</v>
          </cell>
          <cell r="L3851">
            <v>0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>
            <v>0</v>
          </cell>
          <cell r="R3851">
            <v>0</v>
          </cell>
          <cell r="T3851">
            <v>0</v>
          </cell>
          <cell r="U3851">
            <v>41640</v>
          </cell>
          <cell r="V3851">
            <v>0</v>
          </cell>
          <cell r="Y3851" t="e">
            <v>#N/A</v>
          </cell>
        </row>
        <row r="3852">
          <cell r="E3852">
            <v>0</v>
          </cell>
          <cell r="F3852" t="str">
            <v>d - Pendiente</v>
          </cell>
          <cell r="I3852" t="str">
            <v/>
          </cell>
          <cell r="J3852">
            <v>0</v>
          </cell>
          <cell r="K3852">
            <v>0</v>
          </cell>
          <cell r="L3852">
            <v>0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>
            <v>0</v>
          </cell>
          <cell r="R3852">
            <v>0</v>
          </cell>
          <cell r="T3852">
            <v>0</v>
          </cell>
          <cell r="U3852">
            <v>41640</v>
          </cell>
          <cell r="V3852">
            <v>0</v>
          </cell>
          <cell r="Y3852" t="e">
            <v>#N/A</v>
          </cell>
        </row>
        <row r="3853">
          <cell r="E3853">
            <v>0</v>
          </cell>
          <cell r="F3853" t="str">
            <v>d - Pendiente</v>
          </cell>
          <cell r="I3853" t="str">
            <v/>
          </cell>
          <cell r="J3853">
            <v>0</v>
          </cell>
          <cell r="K3853">
            <v>0</v>
          </cell>
          <cell r="L3853">
            <v>0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>
            <v>0</v>
          </cell>
          <cell r="R3853">
            <v>0</v>
          </cell>
          <cell r="T3853">
            <v>0</v>
          </cell>
          <cell r="U3853">
            <v>41640</v>
          </cell>
          <cell r="V3853">
            <v>0</v>
          </cell>
          <cell r="Y3853" t="e">
            <v>#N/A</v>
          </cell>
        </row>
        <row r="3854">
          <cell r="E3854">
            <v>0</v>
          </cell>
          <cell r="F3854" t="str">
            <v>d - Pendiente</v>
          </cell>
          <cell r="I3854" t="str">
            <v/>
          </cell>
          <cell r="J3854">
            <v>0</v>
          </cell>
          <cell r="K3854">
            <v>0</v>
          </cell>
          <cell r="L3854">
            <v>0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>
            <v>0</v>
          </cell>
          <cell r="R3854">
            <v>0</v>
          </cell>
          <cell r="T3854">
            <v>0</v>
          </cell>
          <cell r="U3854">
            <v>41640</v>
          </cell>
          <cell r="V3854">
            <v>0</v>
          </cell>
          <cell r="Y3854" t="e">
            <v>#N/A</v>
          </cell>
        </row>
        <row r="3855">
          <cell r="E3855">
            <v>0</v>
          </cell>
          <cell r="F3855" t="str">
            <v>d - Pendiente</v>
          </cell>
          <cell r="I3855" t="str">
            <v/>
          </cell>
          <cell r="J3855">
            <v>0</v>
          </cell>
          <cell r="K3855">
            <v>0</v>
          </cell>
          <cell r="L3855">
            <v>0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>
            <v>0</v>
          </cell>
          <cell r="R3855">
            <v>0</v>
          </cell>
          <cell r="T3855">
            <v>0</v>
          </cell>
          <cell r="U3855">
            <v>41640</v>
          </cell>
          <cell r="V3855">
            <v>0</v>
          </cell>
          <cell r="Y3855" t="e">
            <v>#N/A</v>
          </cell>
        </row>
        <row r="3856">
          <cell r="E3856">
            <v>0</v>
          </cell>
          <cell r="F3856" t="str">
            <v>d - Pendiente</v>
          </cell>
          <cell r="I3856" t="str">
            <v/>
          </cell>
          <cell r="J3856">
            <v>0</v>
          </cell>
          <cell r="K3856">
            <v>0</v>
          </cell>
          <cell r="L3856">
            <v>0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>
            <v>0</v>
          </cell>
          <cell r="R3856">
            <v>0</v>
          </cell>
          <cell r="T3856">
            <v>0</v>
          </cell>
          <cell r="U3856">
            <v>41640</v>
          </cell>
          <cell r="V3856">
            <v>0</v>
          </cell>
          <cell r="Y3856" t="e">
            <v>#N/A</v>
          </cell>
        </row>
        <row r="3857">
          <cell r="E3857">
            <v>0</v>
          </cell>
          <cell r="F3857" t="str">
            <v>d - Pendiente</v>
          </cell>
          <cell r="I3857" t="str">
            <v/>
          </cell>
          <cell r="J3857">
            <v>0</v>
          </cell>
          <cell r="K3857">
            <v>0</v>
          </cell>
          <cell r="L3857">
            <v>0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>
            <v>0</v>
          </cell>
          <cell r="R3857">
            <v>0</v>
          </cell>
          <cell r="T3857">
            <v>0</v>
          </cell>
          <cell r="U3857">
            <v>41640</v>
          </cell>
          <cell r="V3857">
            <v>0</v>
          </cell>
          <cell r="Y3857" t="e">
            <v>#N/A</v>
          </cell>
        </row>
        <row r="3858">
          <cell r="E3858">
            <v>0</v>
          </cell>
          <cell r="F3858" t="str">
            <v>d - Pendiente</v>
          </cell>
          <cell r="I3858" t="str">
            <v/>
          </cell>
          <cell r="J3858">
            <v>0</v>
          </cell>
          <cell r="K3858">
            <v>0</v>
          </cell>
          <cell r="L3858">
            <v>0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>
            <v>0</v>
          </cell>
          <cell r="R3858">
            <v>0</v>
          </cell>
          <cell r="T3858">
            <v>0</v>
          </cell>
          <cell r="U3858">
            <v>41640</v>
          </cell>
          <cell r="V3858">
            <v>0</v>
          </cell>
          <cell r="Y3858" t="e">
            <v>#N/A</v>
          </cell>
        </row>
        <row r="3859">
          <cell r="E3859">
            <v>0</v>
          </cell>
          <cell r="F3859" t="str">
            <v>d - Pendiente</v>
          </cell>
          <cell r="I3859" t="str">
            <v/>
          </cell>
          <cell r="J3859">
            <v>0</v>
          </cell>
          <cell r="K3859">
            <v>0</v>
          </cell>
          <cell r="L3859">
            <v>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>
            <v>0</v>
          </cell>
          <cell r="R3859">
            <v>0</v>
          </cell>
          <cell r="T3859">
            <v>0</v>
          </cell>
          <cell r="U3859">
            <v>41640</v>
          </cell>
          <cell r="V3859">
            <v>0</v>
          </cell>
          <cell r="Y3859" t="e">
            <v>#N/A</v>
          </cell>
        </row>
        <row r="3860">
          <cell r="E3860">
            <v>0</v>
          </cell>
          <cell r="F3860" t="str">
            <v>d - Pendiente</v>
          </cell>
          <cell r="I3860" t="str">
            <v/>
          </cell>
          <cell r="J3860">
            <v>0</v>
          </cell>
          <cell r="K3860">
            <v>0</v>
          </cell>
          <cell r="L3860">
            <v>0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>
            <v>0</v>
          </cell>
          <cell r="R3860">
            <v>0</v>
          </cell>
          <cell r="T3860">
            <v>0</v>
          </cell>
          <cell r="U3860">
            <v>41640</v>
          </cell>
          <cell r="V3860">
            <v>0</v>
          </cell>
          <cell r="Y3860" t="e">
            <v>#N/A</v>
          </cell>
        </row>
        <row r="3861">
          <cell r="E3861">
            <v>0</v>
          </cell>
          <cell r="F3861" t="str">
            <v>d - Pendiente</v>
          </cell>
          <cell r="I3861" t="str">
            <v/>
          </cell>
          <cell r="J3861">
            <v>0</v>
          </cell>
          <cell r="K3861">
            <v>0</v>
          </cell>
          <cell r="L3861">
            <v>0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>
            <v>0</v>
          </cell>
          <cell r="R3861">
            <v>0</v>
          </cell>
          <cell r="T3861">
            <v>0</v>
          </cell>
          <cell r="U3861">
            <v>41640</v>
          </cell>
          <cell r="V3861">
            <v>0</v>
          </cell>
          <cell r="Y3861" t="e">
            <v>#N/A</v>
          </cell>
        </row>
        <row r="3862">
          <cell r="E3862">
            <v>0</v>
          </cell>
          <cell r="F3862" t="str">
            <v>d - Pendiente</v>
          </cell>
          <cell r="I3862" t="str">
            <v/>
          </cell>
          <cell r="J3862">
            <v>0</v>
          </cell>
          <cell r="K3862">
            <v>0</v>
          </cell>
          <cell r="L3862">
            <v>0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>
            <v>0</v>
          </cell>
          <cell r="R3862">
            <v>0</v>
          </cell>
          <cell r="T3862">
            <v>0</v>
          </cell>
          <cell r="U3862">
            <v>41640</v>
          </cell>
          <cell r="V3862">
            <v>0</v>
          </cell>
          <cell r="Y3862" t="e">
            <v>#N/A</v>
          </cell>
        </row>
        <row r="3863">
          <cell r="E3863">
            <v>0</v>
          </cell>
          <cell r="F3863" t="str">
            <v>d - Pendiente</v>
          </cell>
          <cell r="I3863" t="str">
            <v/>
          </cell>
          <cell r="J3863">
            <v>0</v>
          </cell>
          <cell r="K3863">
            <v>0</v>
          </cell>
          <cell r="L3863">
            <v>0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>
            <v>0</v>
          </cell>
          <cell r="R3863">
            <v>0</v>
          </cell>
          <cell r="T3863">
            <v>0</v>
          </cell>
          <cell r="U3863">
            <v>41640</v>
          </cell>
          <cell r="V3863">
            <v>0</v>
          </cell>
          <cell r="Y3863" t="e">
            <v>#N/A</v>
          </cell>
        </row>
        <row r="3864">
          <cell r="E3864">
            <v>0</v>
          </cell>
          <cell r="F3864" t="str">
            <v>d - Pendiente</v>
          </cell>
          <cell r="I3864" t="str">
            <v/>
          </cell>
          <cell r="J3864">
            <v>0</v>
          </cell>
          <cell r="K3864">
            <v>0</v>
          </cell>
          <cell r="L3864">
            <v>0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>
            <v>0</v>
          </cell>
          <cell r="R3864">
            <v>0</v>
          </cell>
          <cell r="T3864">
            <v>0</v>
          </cell>
          <cell r="U3864">
            <v>41640</v>
          </cell>
          <cell r="V3864">
            <v>0</v>
          </cell>
          <cell r="Y3864" t="e">
            <v>#N/A</v>
          </cell>
        </row>
        <row r="3865">
          <cell r="E3865">
            <v>0</v>
          </cell>
          <cell r="F3865" t="str">
            <v>d - Pendiente</v>
          </cell>
          <cell r="I3865" t="str">
            <v/>
          </cell>
          <cell r="J3865">
            <v>0</v>
          </cell>
          <cell r="K3865">
            <v>0</v>
          </cell>
          <cell r="L3865">
            <v>0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>
            <v>0</v>
          </cell>
          <cell r="R3865">
            <v>0</v>
          </cell>
          <cell r="T3865">
            <v>0</v>
          </cell>
          <cell r="U3865">
            <v>41640</v>
          </cell>
          <cell r="V3865">
            <v>0</v>
          </cell>
          <cell r="Y3865" t="e">
            <v>#N/A</v>
          </cell>
        </row>
        <row r="3866">
          <cell r="E3866">
            <v>0</v>
          </cell>
          <cell r="F3866" t="str">
            <v>d - Pendiente</v>
          </cell>
          <cell r="I3866" t="str">
            <v/>
          </cell>
          <cell r="J3866">
            <v>0</v>
          </cell>
          <cell r="K3866">
            <v>0</v>
          </cell>
          <cell r="L3866">
            <v>0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>
            <v>0</v>
          </cell>
          <cell r="R3866">
            <v>0</v>
          </cell>
          <cell r="T3866">
            <v>0</v>
          </cell>
          <cell r="U3866">
            <v>41640</v>
          </cell>
          <cell r="V3866">
            <v>0</v>
          </cell>
          <cell r="Y3866" t="e">
            <v>#N/A</v>
          </cell>
        </row>
        <row r="3867">
          <cell r="E3867">
            <v>0</v>
          </cell>
          <cell r="F3867" t="str">
            <v>d - Pendiente</v>
          </cell>
          <cell r="I3867" t="str">
            <v/>
          </cell>
          <cell r="J3867">
            <v>0</v>
          </cell>
          <cell r="K3867">
            <v>0</v>
          </cell>
          <cell r="L3867">
            <v>0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>
            <v>0</v>
          </cell>
          <cell r="R3867">
            <v>0</v>
          </cell>
          <cell r="T3867">
            <v>0</v>
          </cell>
          <cell r="U3867">
            <v>41640</v>
          </cell>
          <cell r="V3867">
            <v>0</v>
          </cell>
          <cell r="Y3867" t="e">
            <v>#N/A</v>
          </cell>
        </row>
        <row r="3868">
          <cell r="E3868">
            <v>0</v>
          </cell>
          <cell r="F3868" t="str">
            <v>d - Pendiente</v>
          </cell>
          <cell r="I3868" t="str">
            <v/>
          </cell>
          <cell r="J3868">
            <v>0</v>
          </cell>
          <cell r="K3868">
            <v>0</v>
          </cell>
          <cell r="L3868">
            <v>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>
            <v>0</v>
          </cell>
          <cell r="R3868">
            <v>0</v>
          </cell>
          <cell r="T3868">
            <v>0</v>
          </cell>
          <cell r="U3868">
            <v>41640</v>
          </cell>
          <cell r="V3868">
            <v>0</v>
          </cell>
          <cell r="Y3868" t="e">
            <v>#N/A</v>
          </cell>
        </row>
        <row r="3869">
          <cell r="E3869">
            <v>0</v>
          </cell>
          <cell r="F3869" t="str">
            <v>d - Pendiente</v>
          </cell>
          <cell r="I3869" t="str">
            <v/>
          </cell>
          <cell r="J3869">
            <v>0</v>
          </cell>
          <cell r="K3869">
            <v>0</v>
          </cell>
          <cell r="L3869">
            <v>0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>
            <v>0</v>
          </cell>
          <cell r="R3869">
            <v>0</v>
          </cell>
          <cell r="T3869">
            <v>0</v>
          </cell>
          <cell r="U3869">
            <v>41640</v>
          </cell>
          <cell r="V3869">
            <v>0</v>
          </cell>
          <cell r="Y3869" t="e">
            <v>#N/A</v>
          </cell>
        </row>
        <row r="3870">
          <cell r="E3870">
            <v>0</v>
          </cell>
          <cell r="F3870" t="str">
            <v>d - Pendiente</v>
          </cell>
          <cell r="I3870" t="str">
            <v/>
          </cell>
          <cell r="J3870">
            <v>0</v>
          </cell>
          <cell r="K3870">
            <v>0</v>
          </cell>
          <cell r="L3870">
            <v>0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>
            <v>0</v>
          </cell>
          <cell r="R3870">
            <v>0</v>
          </cell>
          <cell r="T3870">
            <v>0</v>
          </cell>
          <cell r="U3870">
            <v>41640</v>
          </cell>
          <cell r="V3870">
            <v>0</v>
          </cell>
          <cell r="Y3870" t="e">
            <v>#N/A</v>
          </cell>
        </row>
        <row r="3871">
          <cell r="E3871">
            <v>0</v>
          </cell>
          <cell r="F3871" t="str">
            <v>d - Pendiente</v>
          </cell>
          <cell r="I3871" t="str">
            <v/>
          </cell>
          <cell r="J3871">
            <v>0</v>
          </cell>
          <cell r="K3871">
            <v>0</v>
          </cell>
          <cell r="L3871">
            <v>0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>
            <v>0</v>
          </cell>
          <cell r="R3871">
            <v>0</v>
          </cell>
          <cell r="T3871">
            <v>0</v>
          </cell>
          <cell r="U3871">
            <v>41640</v>
          </cell>
          <cell r="V3871">
            <v>0</v>
          </cell>
          <cell r="Y3871" t="e">
            <v>#N/A</v>
          </cell>
        </row>
        <row r="3872">
          <cell r="E3872">
            <v>0</v>
          </cell>
          <cell r="F3872" t="str">
            <v>d - Pendiente</v>
          </cell>
          <cell r="I3872" t="str">
            <v/>
          </cell>
          <cell r="J3872">
            <v>0</v>
          </cell>
          <cell r="K3872">
            <v>0</v>
          </cell>
          <cell r="L3872">
            <v>0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>
            <v>0</v>
          </cell>
          <cell r="R3872">
            <v>0</v>
          </cell>
          <cell r="T3872">
            <v>0</v>
          </cell>
          <cell r="U3872">
            <v>41640</v>
          </cell>
          <cell r="V3872">
            <v>0</v>
          </cell>
          <cell r="Y3872" t="e">
            <v>#N/A</v>
          </cell>
        </row>
        <row r="3873">
          <cell r="E3873">
            <v>0</v>
          </cell>
          <cell r="F3873" t="str">
            <v>d - Pendiente</v>
          </cell>
          <cell r="I3873" t="str">
            <v/>
          </cell>
          <cell r="J3873">
            <v>0</v>
          </cell>
          <cell r="K3873">
            <v>0</v>
          </cell>
          <cell r="L3873">
            <v>0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>
            <v>0</v>
          </cell>
          <cell r="R3873">
            <v>0</v>
          </cell>
          <cell r="T3873">
            <v>0</v>
          </cell>
          <cell r="U3873">
            <v>41640</v>
          </cell>
          <cell r="V3873">
            <v>0</v>
          </cell>
          <cell r="Y3873" t="e">
            <v>#N/A</v>
          </cell>
        </row>
        <row r="3874">
          <cell r="E3874">
            <v>0</v>
          </cell>
          <cell r="F3874" t="str">
            <v>d - Pendiente</v>
          </cell>
          <cell r="I3874" t="str">
            <v/>
          </cell>
          <cell r="J3874">
            <v>0</v>
          </cell>
          <cell r="K3874">
            <v>0</v>
          </cell>
          <cell r="L3874">
            <v>0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>
            <v>0</v>
          </cell>
          <cell r="R3874">
            <v>0</v>
          </cell>
          <cell r="T3874">
            <v>0</v>
          </cell>
          <cell r="U3874">
            <v>41640</v>
          </cell>
          <cell r="V3874">
            <v>0</v>
          </cell>
          <cell r="Y3874" t="e">
            <v>#N/A</v>
          </cell>
        </row>
        <row r="3875">
          <cell r="E3875">
            <v>0</v>
          </cell>
          <cell r="F3875" t="str">
            <v>d - Pendiente</v>
          </cell>
          <cell r="I3875" t="str">
            <v/>
          </cell>
          <cell r="J3875">
            <v>0</v>
          </cell>
          <cell r="K3875">
            <v>0</v>
          </cell>
          <cell r="L3875">
            <v>0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>
            <v>0</v>
          </cell>
          <cell r="R3875">
            <v>0</v>
          </cell>
          <cell r="T3875">
            <v>0</v>
          </cell>
          <cell r="U3875">
            <v>41640</v>
          </cell>
          <cell r="V3875">
            <v>0</v>
          </cell>
          <cell r="Y3875" t="e">
            <v>#N/A</v>
          </cell>
        </row>
        <row r="3876">
          <cell r="E3876">
            <v>0</v>
          </cell>
          <cell r="F3876" t="str">
            <v>d - Pendiente</v>
          </cell>
          <cell r="I3876" t="str">
            <v/>
          </cell>
          <cell r="J3876">
            <v>0</v>
          </cell>
          <cell r="K3876">
            <v>0</v>
          </cell>
          <cell r="L3876">
            <v>0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>
            <v>0</v>
          </cell>
          <cell r="R3876">
            <v>0</v>
          </cell>
          <cell r="T3876">
            <v>0</v>
          </cell>
          <cell r="U3876">
            <v>41640</v>
          </cell>
          <cell r="V3876">
            <v>0</v>
          </cell>
          <cell r="Y3876" t="e">
            <v>#N/A</v>
          </cell>
        </row>
        <row r="3877">
          <cell r="E3877">
            <v>0</v>
          </cell>
          <cell r="F3877" t="str">
            <v>d - Pendiente</v>
          </cell>
          <cell r="I3877" t="str">
            <v/>
          </cell>
          <cell r="J3877">
            <v>0</v>
          </cell>
          <cell r="K3877">
            <v>0</v>
          </cell>
          <cell r="L3877">
            <v>0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>
            <v>0</v>
          </cell>
          <cell r="R3877">
            <v>0</v>
          </cell>
          <cell r="T3877">
            <v>0</v>
          </cell>
          <cell r="U3877">
            <v>41640</v>
          </cell>
          <cell r="V3877">
            <v>0</v>
          </cell>
          <cell r="Y3877" t="e">
            <v>#N/A</v>
          </cell>
        </row>
        <row r="3878">
          <cell r="E3878">
            <v>0</v>
          </cell>
          <cell r="F3878" t="str">
            <v>d - Pendiente</v>
          </cell>
          <cell r="I3878" t="str">
            <v/>
          </cell>
          <cell r="J3878">
            <v>0</v>
          </cell>
          <cell r="K3878">
            <v>0</v>
          </cell>
          <cell r="L3878">
            <v>0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>
            <v>0</v>
          </cell>
          <cell r="R3878">
            <v>0</v>
          </cell>
          <cell r="T3878">
            <v>0</v>
          </cell>
          <cell r="U3878">
            <v>41640</v>
          </cell>
          <cell r="V3878">
            <v>0</v>
          </cell>
          <cell r="Y3878" t="e">
            <v>#N/A</v>
          </cell>
        </row>
        <row r="3879">
          <cell r="E3879">
            <v>0</v>
          </cell>
          <cell r="F3879" t="str">
            <v>d - Pendiente</v>
          </cell>
          <cell r="I3879" t="str">
            <v/>
          </cell>
          <cell r="J3879">
            <v>0</v>
          </cell>
          <cell r="K3879">
            <v>0</v>
          </cell>
          <cell r="L3879">
            <v>0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>
            <v>0</v>
          </cell>
          <cell r="R3879">
            <v>0</v>
          </cell>
          <cell r="T3879">
            <v>0</v>
          </cell>
          <cell r="U3879">
            <v>41640</v>
          </cell>
          <cell r="V3879">
            <v>0</v>
          </cell>
          <cell r="Y3879" t="e">
            <v>#N/A</v>
          </cell>
        </row>
        <row r="3880">
          <cell r="E3880">
            <v>0</v>
          </cell>
          <cell r="F3880" t="str">
            <v>d - Pendiente</v>
          </cell>
          <cell r="I3880" t="str">
            <v/>
          </cell>
          <cell r="J3880">
            <v>0</v>
          </cell>
          <cell r="K3880">
            <v>0</v>
          </cell>
          <cell r="L3880">
            <v>0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>
            <v>0</v>
          </cell>
          <cell r="R3880">
            <v>0</v>
          </cell>
          <cell r="T3880">
            <v>0</v>
          </cell>
          <cell r="U3880">
            <v>41640</v>
          </cell>
          <cell r="V3880">
            <v>0</v>
          </cell>
          <cell r="Y3880" t="e">
            <v>#N/A</v>
          </cell>
        </row>
        <row r="3881">
          <cell r="E3881">
            <v>0</v>
          </cell>
          <cell r="F3881" t="str">
            <v>d - Pendiente</v>
          </cell>
          <cell r="I3881" t="str">
            <v/>
          </cell>
          <cell r="J3881">
            <v>0</v>
          </cell>
          <cell r="K3881">
            <v>0</v>
          </cell>
          <cell r="L3881">
            <v>0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>
            <v>0</v>
          </cell>
          <cell r="R3881">
            <v>0</v>
          </cell>
          <cell r="T3881">
            <v>0</v>
          </cell>
          <cell r="U3881">
            <v>41640</v>
          </cell>
          <cell r="V3881">
            <v>0</v>
          </cell>
          <cell r="Y3881" t="e">
            <v>#N/A</v>
          </cell>
        </row>
        <row r="3882">
          <cell r="E3882">
            <v>0</v>
          </cell>
          <cell r="F3882" t="str">
            <v>d - Pendiente</v>
          </cell>
          <cell r="I3882" t="str">
            <v/>
          </cell>
          <cell r="J3882">
            <v>0</v>
          </cell>
          <cell r="K3882">
            <v>0</v>
          </cell>
          <cell r="L3882">
            <v>0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>
            <v>0</v>
          </cell>
          <cell r="R3882">
            <v>0</v>
          </cell>
          <cell r="T3882">
            <v>0</v>
          </cell>
          <cell r="U3882">
            <v>41640</v>
          </cell>
          <cell r="V3882">
            <v>0</v>
          </cell>
          <cell r="Y3882" t="e">
            <v>#N/A</v>
          </cell>
        </row>
        <row r="3883">
          <cell r="E3883">
            <v>0</v>
          </cell>
          <cell r="F3883" t="str">
            <v>d - Pendiente</v>
          </cell>
          <cell r="I3883" t="str">
            <v/>
          </cell>
          <cell r="J3883">
            <v>0</v>
          </cell>
          <cell r="K3883">
            <v>0</v>
          </cell>
          <cell r="L3883">
            <v>0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>
            <v>0</v>
          </cell>
          <cell r="R3883">
            <v>0</v>
          </cell>
          <cell r="T3883">
            <v>0</v>
          </cell>
          <cell r="U3883">
            <v>41640</v>
          </cell>
          <cell r="V3883">
            <v>0</v>
          </cell>
          <cell r="Y3883" t="e">
            <v>#N/A</v>
          </cell>
        </row>
        <row r="3884">
          <cell r="E3884">
            <v>0</v>
          </cell>
          <cell r="F3884" t="str">
            <v>d - Pendiente</v>
          </cell>
          <cell r="I3884" t="str">
            <v/>
          </cell>
          <cell r="J3884">
            <v>0</v>
          </cell>
          <cell r="K3884">
            <v>0</v>
          </cell>
          <cell r="L3884">
            <v>0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>
            <v>0</v>
          </cell>
          <cell r="R3884">
            <v>0</v>
          </cell>
          <cell r="T3884">
            <v>0</v>
          </cell>
          <cell r="U3884">
            <v>41640</v>
          </cell>
          <cell r="V3884">
            <v>0</v>
          </cell>
          <cell r="Y3884" t="e">
            <v>#N/A</v>
          </cell>
        </row>
        <row r="3885">
          <cell r="E3885">
            <v>0</v>
          </cell>
          <cell r="F3885" t="str">
            <v>d - Pendiente</v>
          </cell>
          <cell r="I3885" t="str">
            <v/>
          </cell>
          <cell r="J3885">
            <v>0</v>
          </cell>
          <cell r="K3885">
            <v>0</v>
          </cell>
          <cell r="L3885">
            <v>0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>
            <v>0</v>
          </cell>
          <cell r="R3885">
            <v>0</v>
          </cell>
          <cell r="T3885">
            <v>0</v>
          </cell>
          <cell r="U3885">
            <v>41640</v>
          </cell>
          <cell r="V3885">
            <v>0</v>
          </cell>
          <cell r="Y3885" t="e">
            <v>#N/A</v>
          </cell>
        </row>
        <row r="3886">
          <cell r="E3886">
            <v>0</v>
          </cell>
          <cell r="F3886" t="str">
            <v>d - Pendiente</v>
          </cell>
          <cell r="I3886" t="str">
            <v/>
          </cell>
          <cell r="J3886">
            <v>0</v>
          </cell>
          <cell r="K3886">
            <v>0</v>
          </cell>
          <cell r="L3886">
            <v>0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>
            <v>0</v>
          </cell>
          <cell r="R3886">
            <v>0</v>
          </cell>
          <cell r="T3886">
            <v>0</v>
          </cell>
          <cell r="U3886">
            <v>41640</v>
          </cell>
          <cell r="V3886">
            <v>0</v>
          </cell>
          <cell r="Y3886" t="e">
            <v>#N/A</v>
          </cell>
        </row>
        <row r="3887">
          <cell r="E3887">
            <v>0</v>
          </cell>
          <cell r="F3887" t="str">
            <v>d - Pendiente</v>
          </cell>
          <cell r="I3887" t="str">
            <v/>
          </cell>
          <cell r="J3887">
            <v>0</v>
          </cell>
          <cell r="K3887">
            <v>0</v>
          </cell>
          <cell r="L3887">
            <v>0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>
            <v>0</v>
          </cell>
          <cell r="R3887">
            <v>0</v>
          </cell>
          <cell r="T3887">
            <v>0</v>
          </cell>
          <cell r="U3887">
            <v>41640</v>
          </cell>
          <cell r="V3887">
            <v>0</v>
          </cell>
          <cell r="Y3887" t="e">
            <v>#N/A</v>
          </cell>
        </row>
        <row r="3888">
          <cell r="E3888">
            <v>0</v>
          </cell>
          <cell r="F3888" t="str">
            <v>d - Pendiente</v>
          </cell>
          <cell r="I3888" t="str">
            <v/>
          </cell>
          <cell r="J3888">
            <v>0</v>
          </cell>
          <cell r="K3888">
            <v>0</v>
          </cell>
          <cell r="L3888">
            <v>0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>
            <v>0</v>
          </cell>
          <cell r="R3888">
            <v>0</v>
          </cell>
          <cell r="T3888">
            <v>0</v>
          </cell>
          <cell r="U3888">
            <v>41640</v>
          </cell>
          <cell r="V3888">
            <v>0</v>
          </cell>
          <cell r="Y3888" t="e">
            <v>#N/A</v>
          </cell>
        </row>
        <row r="3889">
          <cell r="E3889">
            <v>0</v>
          </cell>
          <cell r="F3889" t="str">
            <v>d - Pendiente</v>
          </cell>
          <cell r="I3889" t="str">
            <v/>
          </cell>
          <cell r="J3889">
            <v>0</v>
          </cell>
          <cell r="K3889">
            <v>0</v>
          </cell>
          <cell r="L3889">
            <v>0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>
            <v>0</v>
          </cell>
          <cell r="R3889">
            <v>0</v>
          </cell>
          <cell r="T3889">
            <v>0</v>
          </cell>
          <cell r="U3889">
            <v>41640</v>
          </cell>
          <cell r="V3889">
            <v>0</v>
          </cell>
          <cell r="Y3889" t="e">
            <v>#N/A</v>
          </cell>
        </row>
        <row r="3890">
          <cell r="E3890">
            <v>0</v>
          </cell>
          <cell r="F3890" t="str">
            <v>d - Pendiente</v>
          </cell>
          <cell r="I3890" t="str">
            <v/>
          </cell>
          <cell r="J3890">
            <v>0</v>
          </cell>
          <cell r="K3890">
            <v>0</v>
          </cell>
          <cell r="L3890">
            <v>0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>
            <v>0</v>
          </cell>
          <cell r="R3890">
            <v>0</v>
          </cell>
          <cell r="T3890">
            <v>0</v>
          </cell>
          <cell r="U3890">
            <v>41640</v>
          </cell>
          <cell r="V3890">
            <v>0</v>
          </cell>
          <cell r="Y3890" t="e">
            <v>#N/A</v>
          </cell>
        </row>
        <row r="3891">
          <cell r="E3891">
            <v>0</v>
          </cell>
          <cell r="F3891" t="str">
            <v>d - Pendiente</v>
          </cell>
          <cell r="I3891" t="str">
            <v/>
          </cell>
          <cell r="J3891">
            <v>0</v>
          </cell>
          <cell r="K3891">
            <v>0</v>
          </cell>
          <cell r="L3891">
            <v>0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>
            <v>0</v>
          </cell>
          <cell r="R3891">
            <v>0</v>
          </cell>
          <cell r="T3891">
            <v>0</v>
          </cell>
          <cell r="U3891">
            <v>41640</v>
          </cell>
          <cell r="V3891">
            <v>0</v>
          </cell>
          <cell r="Y3891" t="e">
            <v>#N/A</v>
          </cell>
        </row>
        <row r="3892">
          <cell r="E3892">
            <v>0</v>
          </cell>
          <cell r="F3892" t="str">
            <v>d - Pendiente</v>
          </cell>
          <cell r="I3892" t="str">
            <v/>
          </cell>
          <cell r="J3892">
            <v>0</v>
          </cell>
          <cell r="K3892">
            <v>0</v>
          </cell>
          <cell r="L3892">
            <v>0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>
            <v>0</v>
          </cell>
          <cell r="R3892">
            <v>0</v>
          </cell>
          <cell r="T3892">
            <v>0</v>
          </cell>
          <cell r="U3892">
            <v>41640</v>
          </cell>
          <cell r="V3892">
            <v>0</v>
          </cell>
          <cell r="Y3892" t="e">
            <v>#N/A</v>
          </cell>
        </row>
        <row r="3893">
          <cell r="E3893">
            <v>0</v>
          </cell>
          <cell r="F3893" t="str">
            <v>d - Pendiente</v>
          </cell>
          <cell r="I3893" t="str">
            <v/>
          </cell>
          <cell r="J3893">
            <v>0</v>
          </cell>
          <cell r="K3893">
            <v>0</v>
          </cell>
          <cell r="L3893">
            <v>0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>
            <v>0</v>
          </cell>
          <cell r="R3893">
            <v>0</v>
          </cell>
          <cell r="T3893">
            <v>0</v>
          </cell>
          <cell r="U3893">
            <v>41640</v>
          </cell>
          <cell r="V3893">
            <v>0</v>
          </cell>
          <cell r="Y3893" t="e">
            <v>#N/A</v>
          </cell>
        </row>
        <row r="3894">
          <cell r="E3894">
            <v>0</v>
          </cell>
          <cell r="F3894" t="str">
            <v>d - Pendiente</v>
          </cell>
          <cell r="I3894" t="str">
            <v/>
          </cell>
          <cell r="J3894">
            <v>0</v>
          </cell>
          <cell r="K3894">
            <v>0</v>
          </cell>
          <cell r="L3894">
            <v>0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>
            <v>0</v>
          </cell>
          <cell r="R3894">
            <v>0</v>
          </cell>
          <cell r="T3894">
            <v>0</v>
          </cell>
          <cell r="U3894">
            <v>41640</v>
          </cell>
          <cell r="V3894">
            <v>0</v>
          </cell>
          <cell r="Y3894" t="e">
            <v>#N/A</v>
          </cell>
        </row>
        <row r="3895">
          <cell r="E3895">
            <v>0</v>
          </cell>
          <cell r="F3895" t="str">
            <v>d - Pendiente</v>
          </cell>
          <cell r="I3895" t="str">
            <v/>
          </cell>
          <cell r="J3895">
            <v>0</v>
          </cell>
          <cell r="K3895">
            <v>0</v>
          </cell>
          <cell r="L3895">
            <v>0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>
            <v>0</v>
          </cell>
          <cell r="R3895">
            <v>0</v>
          </cell>
          <cell r="T3895">
            <v>0</v>
          </cell>
          <cell r="U3895">
            <v>41640</v>
          </cell>
          <cell r="V3895">
            <v>0</v>
          </cell>
          <cell r="Y3895" t="e">
            <v>#N/A</v>
          </cell>
        </row>
        <row r="3896">
          <cell r="E3896">
            <v>0</v>
          </cell>
          <cell r="F3896" t="str">
            <v>d - Pendiente</v>
          </cell>
          <cell r="I3896" t="str">
            <v/>
          </cell>
          <cell r="J3896">
            <v>0</v>
          </cell>
          <cell r="K3896">
            <v>0</v>
          </cell>
          <cell r="L3896">
            <v>0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>
            <v>0</v>
          </cell>
          <cell r="R3896">
            <v>0</v>
          </cell>
          <cell r="T3896">
            <v>0</v>
          </cell>
          <cell r="U3896">
            <v>41640</v>
          </cell>
          <cell r="V3896">
            <v>0</v>
          </cell>
          <cell r="Y3896" t="e">
            <v>#N/A</v>
          </cell>
        </row>
        <row r="3897">
          <cell r="E3897">
            <v>0</v>
          </cell>
          <cell r="F3897" t="str">
            <v>d - Pendiente</v>
          </cell>
          <cell r="I3897" t="str">
            <v/>
          </cell>
          <cell r="J3897">
            <v>0</v>
          </cell>
          <cell r="K3897">
            <v>0</v>
          </cell>
          <cell r="L3897">
            <v>0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>
            <v>0</v>
          </cell>
          <cell r="R3897">
            <v>0</v>
          </cell>
          <cell r="T3897">
            <v>0</v>
          </cell>
          <cell r="U3897">
            <v>41640</v>
          </cell>
          <cell r="V3897">
            <v>0</v>
          </cell>
          <cell r="Y3897" t="e">
            <v>#N/A</v>
          </cell>
        </row>
        <row r="3898">
          <cell r="E3898">
            <v>0</v>
          </cell>
          <cell r="F3898" t="str">
            <v>d - Pendiente</v>
          </cell>
          <cell r="I3898" t="str">
            <v/>
          </cell>
          <cell r="J3898">
            <v>0</v>
          </cell>
          <cell r="K3898">
            <v>0</v>
          </cell>
          <cell r="L3898">
            <v>0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>
            <v>0</v>
          </cell>
          <cell r="R3898">
            <v>0</v>
          </cell>
          <cell r="T3898">
            <v>0</v>
          </cell>
          <cell r="U3898">
            <v>41640</v>
          </cell>
          <cell r="V3898">
            <v>0</v>
          </cell>
          <cell r="Y3898" t="e">
            <v>#N/A</v>
          </cell>
        </row>
        <row r="3899">
          <cell r="E3899">
            <v>0</v>
          </cell>
          <cell r="F3899" t="str">
            <v>d - Pendiente</v>
          </cell>
          <cell r="I3899" t="str">
            <v/>
          </cell>
          <cell r="J3899">
            <v>0</v>
          </cell>
          <cell r="K3899">
            <v>0</v>
          </cell>
          <cell r="L3899">
            <v>0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>
            <v>0</v>
          </cell>
          <cell r="R3899">
            <v>0</v>
          </cell>
          <cell r="T3899">
            <v>0</v>
          </cell>
          <cell r="U3899">
            <v>41640</v>
          </cell>
          <cell r="V3899">
            <v>0</v>
          </cell>
          <cell r="Y3899" t="e">
            <v>#N/A</v>
          </cell>
        </row>
        <row r="3900">
          <cell r="E3900">
            <v>0</v>
          </cell>
          <cell r="F3900" t="str">
            <v>d - Pendiente</v>
          </cell>
          <cell r="I3900" t="str">
            <v/>
          </cell>
          <cell r="J3900">
            <v>0</v>
          </cell>
          <cell r="K3900">
            <v>0</v>
          </cell>
          <cell r="L3900">
            <v>0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>
            <v>0</v>
          </cell>
          <cell r="R3900">
            <v>0</v>
          </cell>
          <cell r="T3900">
            <v>0</v>
          </cell>
          <cell r="U3900">
            <v>41640</v>
          </cell>
          <cell r="V3900">
            <v>0</v>
          </cell>
          <cell r="Y3900" t="e">
            <v>#N/A</v>
          </cell>
        </row>
        <row r="3901">
          <cell r="E3901">
            <v>0</v>
          </cell>
          <cell r="F3901" t="str">
            <v>d - Pendiente</v>
          </cell>
          <cell r="I3901" t="str">
            <v/>
          </cell>
          <cell r="J3901">
            <v>0</v>
          </cell>
          <cell r="K3901">
            <v>0</v>
          </cell>
          <cell r="L3901">
            <v>0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>
            <v>0</v>
          </cell>
          <cell r="R3901">
            <v>0</v>
          </cell>
          <cell r="T3901">
            <v>0</v>
          </cell>
          <cell r="U3901">
            <v>41640</v>
          </cell>
          <cell r="V3901">
            <v>0</v>
          </cell>
          <cell r="Y3901" t="e">
            <v>#N/A</v>
          </cell>
        </row>
        <row r="3902">
          <cell r="E3902">
            <v>0</v>
          </cell>
          <cell r="F3902" t="str">
            <v>d - Pendiente</v>
          </cell>
          <cell r="I3902" t="str">
            <v/>
          </cell>
          <cell r="J3902">
            <v>0</v>
          </cell>
          <cell r="K3902">
            <v>0</v>
          </cell>
          <cell r="L3902">
            <v>0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>
            <v>0</v>
          </cell>
          <cell r="R3902">
            <v>0</v>
          </cell>
          <cell r="T3902">
            <v>0</v>
          </cell>
          <cell r="U3902">
            <v>41640</v>
          </cell>
          <cell r="V3902">
            <v>0</v>
          </cell>
          <cell r="Y3902" t="e">
            <v>#N/A</v>
          </cell>
        </row>
        <row r="3903">
          <cell r="E3903">
            <v>0</v>
          </cell>
          <cell r="F3903" t="str">
            <v>d - Pendiente</v>
          </cell>
          <cell r="I3903" t="str">
            <v/>
          </cell>
          <cell r="J3903">
            <v>0</v>
          </cell>
          <cell r="K3903">
            <v>0</v>
          </cell>
          <cell r="L3903">
            <v>0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>
            <v>0</v>
          </cell>
          <cell r="R3903">
            <v>0</v>
          </cell>
          <cell r="T3903">
            <v>0</v>
          </cell>
          <cell r="U3903">
            <v>41640</v>
          </cell>
          <cell r="V3903">
            <v>0</v>
          </cell>
          <cell r="Y3903" t="e">
            <v>#N/A</v>
          </cell>
        </row>
        <row r="3904">
          <cell r="E3904">
            <v>0</v>
          </cell>
          <cell r="F3904" t="str">
            <v>d - Pendiente</v>
          </cell>
          <cell r="I3904" t="str">
            <v/>
          </cell>
          <cell r="J3904">
            <v>0</v>
          </cell>
          <cell r="K3904">
            <v>0</v>
          </cell>
          <cell r="L3904">
            <v>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>
            <v>0</v>
          </cell>
          <cell r="R3904">
            <v>0</v>
          </cell>
          <cell r="T3904">
            <v>0</v>
          </cell>
          <cell r="U3904">
            <v>41640</v>
          </cell>
          <cell r="V3904">
            <v>0</v>
          </cell>
          <cell r="Y3904" t="e">
            <v>#N/A</v>
          </cell>
        </row>
        <row r="3905">
          <cell r="E3905">
            <v>0</v>
          </cell>
          <cell r="F3905" t="str">
            <v>d - Pendiente</v>
          </cell>
          <cell r="I3905" t="str">
            <v/>
          </cell>
          <cell r="J3905">
            <v>0</v>
          </cell>
          <cell r="K3905">
            <v>0</v>
          </cell>
          <cell r="L3905">
            <v>0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>
            <v>0</v>
          </cell>
          <cell r="R3905">
            <v>0</v>
          </cell>
          <cell r="T3905">
            <v>0</v>
          </cell>
          <cell r="U3905">
            <v>41640</v>
          </cell>
          <cell r="V3905">
            <v>0</v>
          </cell>
          <cell r="Y3905" t="e">
            <v>#N/A</v>
          </cell>
        </row>
        <row r="3906">
          <cell r="E3906">
            <v>0</v>
          </cell>
          <cell r="F3906" t="str">
            <v>d - Pendiente</v>
          </cell>
          <cell r="I3906" t="str">
            <v/>
          </cell>
          <cell r="J3906">
            <v>0</v>
          </cell>
          <cell r="K3906">
            <v>0</v>
          </cell>
          <cell r="L3906">
            <v>0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>
            <v>0</v>
          </cell>
          <cell r="R3906">
            <v>0</v>
          </cell>
          <cell r="T3906">
            <v>0</v>
          </cell>
          <cell r="U3906">
            <v>41640</v>
          </cell>
          <cell r="V3906">
            <v>0</v>
          </cell>
          <cell r="Y3906" t="e">
            <v>#N/A</v>
          </cell>
        </row>
        <row r="3907">
          <cell r="E3907">
            <v>0</v>
          </cell>
          <cell r="F3907" t="str">
            <v>d - Pendiente</v>
          </cell>
          <cell r="I3907" t="str">
            <v/>
          </cell>
          <cell r="J3907">
            <v>0</v>
          </cell>
          <cell r="K3907">
            <v>0</v>
          </cell>
          <cell r="L3907">
            <v>0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>
            <v>0</v>
          </cell>
          <cell r="R3907">
            <v>0</v>
          </cell>
          <cell r="T3907">
            <v>0</v>
          </cell>
          <cell r="U3907">
            <v>41640</v>
          </cell>
          <cell r="V3907">
            <v>0</v>
          </cell>
          <cell r="Y3907" t="e">
            <v>#N/A</v>
          </cell>
        </row>
        <row r="3908">
          <cell r="E3908">
            <v>0</v>
          </cell>
          <cell r="F3908" t="str">
            <v>d - Pendiente</v>
          </cell>
          <cell r="I3908" t="str">
            <v/>
          </cell>
          <cell r="J3908">
            <v>0</v>
          </cell>
          <cell r="K3908">
            <v>0</v>
          </cell>
          <cell r="L3908">
            <v>0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>
            <v>0</v>
          </cell>
          <cell r="R3908">
            <v>0</v>
          </cell>
          <cell r="T3908">
            <v>0</v>
          </cell>
          <cell r="U3908">
            <v>41640</v>
          </cell>
          <cell r="V3908">
            <v>0</v>
          </cell>
          <cell r="Y3908" t="e">
            <v>#N/A</v>
          </cell>
        </row>
        <row r="3909">
          <cell r="E3909">
            <v>0</v>
          </cell>
          <cell r="F3909" t="str">
            <v>d - Pendiente</v>
          </cell>
          <cell r="I3909" t="str">
            <v/>
          </cell>
          <cell r="J3909">
            <v>0</v>
          </cell>
          <cell r="K3909">
            <v>0</v>
          </cell>
          <cell r="L3909">
            <v>0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>
            <v>0</v>
          </cell>
          <cell r="R3909">
            <v>0</v>
          </cell>
          <cell r="T3909">
            <v>0</v>
          </cell>
          <cell r="U3909">
            <v>41640</v>
          </cell>
          <cell r="V3909">
            <v>0</v>
          </cell>
          <cell r="Y3909" t="e">
            <v>#N/A</v>
          </cell>
        </row>
        <row r="3910">
          <cell r="E3910">
            <v>0</v>
          </cell>
          <cell r="F3910" t="str">
            <v>d - Pendiente</v>
          </cell>
          <cell r="I3910" t="str">
            <v/>
          </cell>
          <cell r="J3910">
            <v>0</v>
          </cell>
          <cell r="K3910">
            <v>0</v>
          </cell>
          <cell r="L3910">
            <v>0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>
            <v>0</v>
          </cell>
          <cell r="R3910">
            <v>0</v>
          </cell>
          <cell r="T3910">
            <v>0</v>
          </cell>
          <cell r="U3910">
            <v>41640</v>
          </cell>
          <cell r="V3910">
            <v>0</v>
          </cell>
          <cell r="Y3910" t="e">
            <v>#N/A</v>
          </cell>
        </row>
        <row r="3911">
          <cell r="E3911">
            <v>0</v>
          </cell>
          <cell r="F3911" t="str">
            <v>d - Pendiente</v>
          </cell>
          <cell r="I3911" t="str">
            <v/>
          </cell>
          <cell r="J3911">
            <v>0</v>
          </cell>
          <cell r="K3911">
            <v>0</v>
          </cell>
          <cell r="L3911">
            <v>0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>
            <v>0</v>
          </cell>
          <cell r="R3911">
            <v>0</v>
          </cell>
          <cell r="T3911">
            <v>0</v>
          </cell>
          <cell r="U3911">
            <v>41640</v>
          </cell>
          <cell r="V3911">
            <v>0</v>
          </cell>
          <cell r="Y3911" t="e">
            <v>#N/A</v>
          </cell>
        </row>
        <row r="3912">
          <cell r="E3912">
            <v>0</v>
          </cell>
          <cell r="F3912" t="str">
            <v>d - Pendiente</v>
          </cell>
          <cell r="I3912" t="str">
            <v/>
          </cell>
          <cell r="J3912">
            <v>0</v>
          </cell>
          <cell r="K3912">
            <v>0</v>
          </cell>
          <cell r="L3912">
            <v>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>
            <v>0</v>
          </cell>
          <cell r="R3912">
            <v>0</v>
          </cell>
          <cell r="T3912">
            <v>0</v>
          </cell>
          <cell r="U3912">
            <v>41640</v>
          </cell>
          <cell r="V3912">
            <v>0</v>
          </cell>
          <cell r="Y3912" t="e">
            <v>#N/A</v>
          </cell>
        </row>
        <row r="3913">
          <cell r="E3913">
            <v>0</v>
          </cell>
          <cell r="F3913" t="str">
            <v>d - Pendiente</v>
          </cell>
          <cell r="I3913" t="str">
            <v/>
          </cell>
          <cell r="J3913">
            <v>0</v>
          </cell>
          <cell r="K3913">
            <v>0</v>
          </cell>
          <cell r="L3913">
            <v>0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>
            <v>0</v>
          </cell>
          <cell r="R3913">
            <v>0</v>
          </cell>
          <cell r="T3913">
            <v>0</v>
          </cell>
          <cell r="U3913">
            <v>41640</v>
          </cell>
          <cell r="V3913">
            <v>0</v>
          </cell>
          <cell r="Y3913" t="e">
            <v>#N/A</v>
          </cell>
        </row>
        <row r="3914">
          <cell r="E3914">
            <v>0</v>
          </cell>
          <cell r="F3914" t="str">
            <v>d - Pendiente</v>
          </cell>
          <cell r="I3914" t="str">
            <v/>
          </cell>
          <cell r="J3914">
            <v>0</v>
          </cell>
          <cell r="K3914">
            <v>0</v>
          </cell>
          <cell r="L3914">
            <v>0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>
            <v>0</v>
          </cell>
          <cell r="R3914">
            <v>0</v>
          </cell>
          <cell r="T3914">
            <v>0</v>
          </cell>
          <cell r="U3914">
            <v>41640</v>
          </cell>
          <cell r="V3914">
            <v>0</v>
          </cell>
          <cell r="Y3914" t="e">
            <v>#N/A</v>
          </cell>
        </row>
        <row r="3915">
          <cell r="E3915">
            <v>0</v>
          </cell>
          <cell r="F3915" t="str">
            <v>d - Pendiente</v>
          </cell>
          <cell r="I3915" t="str">
            <v/>
          </cell>
          <cell r="J3915">
            <v>0</v>
          </cell>
          <cell r="K3915">
            <v>0</v>
          </cell>
          <cell r="L3915">
            <v>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>
            <v>0</v>
          </cell>
          <cell r="R3915">
            <v>0</v>
          </cell>
          <cell r="T3915">
            <v>0</v>
          </cell>
          <cell r="U3915">
            <v>41640</v>
          </cell>
          <cell r="V3915">
            <v>0</v>
          </cell>
          <cell r="Y3915" t="e">
            <v>#N/A</v>
          </cell>
        </row>
        <row r="3916">
          <cell r="E3916">
            <v>0</v>
          </cell>
          <cell r="F3916" t="str">
            <v>d - Pendiente</v>
          </cell>
          <cell r="I3916" t="str">
            <v/>
          </cell>
          <cell r="J3916">
            <v>0</v>
          </cell>
          <cell r="K3916">
            <v>0</v>
          </cell>
          <cell r="L3916">
            <v>0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>
            <v>0</v>
          </cell>
          <cell r="R3916">
            <v>0</v>
          </cell>
          <cell r="T3916">
            <v>0</v>
          </cell>
          <cell r="U3916">
            <v>41640</v>
          </cell>
          <cell r="V3916">
            <v>0</v>
          </cell>
          <cell r="Y3916" t="e">
            <v>#N/A</v>
          </cell>
        </row>
        <row r="3917">
          <cell r="E3917">
            <v>0</v>
          </cell>
          <cell r="F3917" t="str">
            <v>d - Pendiente</v>
          </cell>
          <cell r="I3917" t="str">
            <v/>
          </cell>
          <cell r="J3917">
            <v>0</v>
          </cell>
          <cell r="K3917">
            <v>0</v>
          </cell>
          <cell r="L3917">
            <v>0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>
            <v>0</v>
          </cell>
          <cell r="R3917">
            <v>0</v>
          </cell>
          <cell r="T3917">
            <v>0</v>
          </cell>
          <cell r="U3917">
            <v>41640</v>
          </cell>
          <cell r="V3917">
            <v>0</v>
          </cell>
          <cell r="Y3917" t="e">
            <v>#N/A</v>
          </cell>
        </row>
        <row r="3918">
          <cell r="E3918">
            <v>0</v>
          </cell>
          <cell r="F3918" t="str">
            <v>d - Pendiente</v>
          </cell>
          <cell r="I3918" t="str">
            <v/>
          </cell>
          <cell r="J3918">
            <v>0</v>
          </cell>
          <cell r="K3918">
            <v>0</v>
          </cell>
          <cell r="L3918">
            <v>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>
            <v>0</v>
          </cell>
          <cell r="R3918">
            <v>0</v>
          </cell>
          <cell r="T3918">
            <v>0</v>
          </cell>
          <cell r="U3918">
            <v>41640</v>
          </cell>
          <cell r="V3918">
            <v>0</v>
          </cell>
          <cell r="Y3918" t="e">
            <v>#N/A</v>
          </cell>
        </row>
        <row r="3919">
          <cell r="E3919">
            <v>0</v>
          </cell>
          <cell r="F3919" t="str">
            <v>d - Pendiente</v>
          </cell>
          <cell r="I3919" t="str">
            <v/>
          </cell>
          <cell r="J3919">
            <v>0</v>
          </cell>
          <cell r="K3919">
            <v>0</v>
          </cell>
          <cell r="L3919">
            <v>0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>
            <v>0</v>
          </cell>
          <cell r="R3919">
            <v>0</v>
          </cell>
          <cell r="T3919">
            <v>0</v>
          </cell>
          <cell r="U3919">
            <v>41640</v>
          </cell>
          <cell r="V3919">
            <v>0</v>
          </cell>
          <cell r="Y3919" t="e">
            <v>#N/A</v>
          </cell>
        </row>
        <row r="3920">
          <cell r="E3920">
            <v>0</v>
          </cell>
          <cell r="F3920" t="str">
            <v>d - Pendiente</v>
          </cell>
          <cell r="I3920" t="str">
            <v/>
          </cell>
          <cell r="J3920">
            <v>0</v>
          </cell>
          <cell r="K3920">
            <v>0</v>
          </cell>
          <cell r="L3920">
            <v>0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>
            <v>0</v>
          </cell>
          <cell r="R3920">
            <v>0</v>
          </cell>
          <cell r="T3920">
            <v>0</v>
          </cell>
          <cell r="U3920">
            <v>41640</v>
          </cell>
          <cell r="V3920">
            <v>0</v>
          </cell>
          <cell r="Y3920" t="e">
            <v>#N/A</v>
          </cell>
        </row>
        <row r="3921">
          <cell r="E3921">
            <v>0</v>
          </cell>
          <cell r="F3921" t="str">
            <v>d - Pendiente</v>
          </cell>
          <cell r="I3921" t="str">
            <v/>
          </cell>
          <cell r="J3921">
            <v>0</v>
          </cell>
          <cell r="K3921">
            <v>0</v>
          </cell>
          <cell r="L3921">
            <v>0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>
            <v>0</v>
          </cell>
          <cell r="R3921">
            <v>0</v>
          </cell>
          <cell r="T3921">
            <v>0</v>
          </cell>
          <cell r="U3921">
            <v>41640</v>
          </cell>
          <cell r="V3921">
            <v>0</v>
          </cell>
          <cell r="Y3921" t="e">
            <v>#N/A</v>
          </cell>
        </row>
        <row r="3922">
          <cell r="E3922">
            <v>0</v>
          </cell>
          <cell r="F3922" t="str">
            <v>d - Pendiente</v>
          </cell>
          <cell r="I3922" t="str">
            <v/>
          </cell>
          <cell r="J3922">
            <v>0</v>
          </cell>
          <cell r="K3922">
            <v>0</v>
          </cell>
          <cell r="L3922">
            <v>0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>
            <v>0</v>
          </cell>
          <cell r="R3922">
            <v>0</v>
          </cell>
          <cell r="T3922">
            <v>0</v>
          </cell>
          <cell r="U3922">
            <v>41640</v>
          </cell>
          <cell r="V3922">
            <v>0</v>
          </cell>
          <cell r="Y3922" t="e">
            <v>#N/A</v>
          </cell>
        </row>
        <row r="3923">
          <cell r="E3923">
            <v>0</v>
          </cell>
          <cell r="F3923" t="str">
            <v>d - Pendiente</v>
          </cell>
          <cell r="I3923" t="str">
            <v/>
          </cell>
          <cell r="J3923">
            <v>0</v>
          </cell>
          <cell r="K3923">
            <v>0</v>
          </cell>
          <cell r="L3923">
            <v>0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>
            <v>0</v>
          </cell>
          <cell r="R3923">
            <v>0</v>
          </cell>
          <cell r="T3923">
            <v>0</v>
          </cell>
          <cell r="U3923">
            <v>41640</v>
          </cell>
          <cell r="V3923">
            <v>0</v>
          </cell>
          <cell r="Y3923" t="e">
            <v>#N/A</v>
          </cell>
        </row>
        <row r="3924">
          <cell r="E3924">
            <v>0</v>
          </cell>
          <cell r="F3924" t="str">
            <v>d - Pendiente</v>
          </cell>
          <cell r="I3924" t="str">
            <v/>
          </cell>
          <cell r="J3924">
            <v>0</v>
          </cell>
          <cell r="K3924">
            <v>0</v>
          </cell>
          <cell r="L3924">
            <v>0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>
            <v>0</v>
          </cell>
          <cell r="R3924">
            <v>0</v>
          </cell>
          <cell r="T3924">
            <v>0</v>
          </cell>
          <cell r="U3924">
            <v>41640</v>
          </cell>
          <cell r="V3924">
            <v>0</v>
          </cell>
          <cell r="Y3924" t="e">
            <v>#N/A</v>
          </cell>
        </row>
        <row r="3925">
          <cell r="E3925">
            <v>0</v>
          </cell>
          <cell r="F3925" t="str">
            <v>d - Pendiente</v>
          </cell>
          <cell r="I3925" t="str">
            <v/>
          </cell>
          <cell r="J3925">
            <v>0</v>
          </cell>
          <cell r="K3925">
            <v>0</v>
          </cell>
          <cell r="L3925">
            <v>0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>
            <v>0</v>
          </cell>
          <cell r="R3925">
            <v>0</v>
          </cell>
          <cell r="T3925">
            <v>0</v>
          </cell>
          <cell r="U3925">
            <v>41640</v>
          </cell>
          <cell r="V3925">
            <v>0</v>
          </cell>
          <cell r="Y3925" t="e">
            <v>#N/A</v>
          </cell>
        </row>
        <row r="3926">
          <cell r="E3926">
            <v>0</v>
          </cell>
          <cell r="F3926" t="str">
            <v>d - Pendiente</v>
          </cell>
          <cell r="I3926" t="str">
            <v/>
          </cell>
          <cell r="J3926">
            <v>0</v>
          </cell>
          <cell r="K3926">
            <v>0</v>
          </cell>
          <cell r="L3926">
            <v>0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>
            <v>0</v>
          </cell>
          <cell r="R3926">
            <v>0</v>
          </cell>
          <cell r="T3926">
            <v>0</v>
          </cell>
          <cell r="U3926">
            <v>41640</v>
          </cell>
          <cell r="V3926">
            <v>0</v>
          </cell>
          <cell r="Y3926" t="e">
            <v>#N/A</v>
          </cell>
        </row>
        <row r="3927">
          <cell r="E3927">
            <v>0</v>
          </cell>
          <cell r="F3927" t="str">
            <v>d - Pendiente</v>
          </cell>
          <cell r="I3927" t="str">
            <v/>
          </cell>
          <cell r="J3927">
            <v>0</v>
          </cell>
          <cell r="K3927">
            <v>0</v>
          </cell>
          <cell r="L3927">
            <v>0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>
            <v>0</v>
          </cell>
          <cell r="R3927">
            <v>0</v>
          </cell>
          <cell r="T3927">
            <v>0</v>
          </cell>
          <cell r="U3927">
            <v>41640</v>
          </cell>
          <cell r="V3927">
            <v>0</v>
          </cell>
          <cell r="Y3927" t="e">
            <v>#N/A</v>
          </cell>
        </row>
        <row r="3928">
          <cell r="E3928">
            <v>0</v>
          </cell>
          <cell r="F3928" t="str">
            <v>d - Pendiente</v>
          </cell>
          <cell r="I3928" t="str">
            <v/>
          </cell>
          <cell r="J3928">
            <v>0</v>
          </cell>
          <cell r="K3928">
            <v>0</v>
          </cell>
          <cell r="L3928">
            <v>0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>
            <v>0</v>
          </cell>
          <cell r="R3928">
            <v>0</v>
          </cell>
          <cell r="T3928">
            <v>0</v>
          </cell>
          <cell r="U3928">
            <v>41640</v>
          </cell>
          <cell r="V3928">
            <v>0</v>
          </cell>
          <cell r="Y3928" t="e">
            <v>#N/A</v>
          </cell>
        </row>
        <row r="3929">
          <cell r="E3929">
            <v>0</v>
          </cell>
          <cell r="F3929" t="str">
            <v>d - Pendiente</v>
          </cell>
          <cell r="I3929" t="str">
            <v/>
          </cell>
          <cell r="J3929">
            <v>0</v>
          </cell>
          <cell r="K3929">
            <v>0</v>
          </cell>
          <cell r="L3929">
            <v>0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>
            <v>0</v>
          </cell>
          <cell r="R3929">
            <v>0</v>
          </cell>
          <cell r="T3929">
            <v>0</v>
          </cell>
          <cell r="U3929">
            <v>41640</v>
          </cell>
          <cell r="V3929">
            <v>0</v>
          </cell>
          <cell r="Y3929" t="e">
            <v>#N/A</v>
          </cell>
        </row>
        <row r="3930">
          <cell r="E3930">
            <v>0</v>
          </cell>
          <cell r="F3930" t="str">
            <v>d - Pendiente</v>
          </cell>
          <cell r="I3930" t="str">
            <v/>
          </cell>
          <cell r="J3930">
            <v>0</v>
          </cell>
          <cell r="K3930">
            <v>0</v>
          </cell>
          <cell r="L3930">
            <v>0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>
            <v>0</v>
          </cell>
          <cell r="R3930">
            <v>0</v>
          </cell>
          <cell r="T3930">
            <v>0</v>
          </cell>
          <cell r="U3930">
            <v>41640</v>
          </cell>
          <cell r="V3930">
            <v>0</v>
          </cell>
          <cell r="Y3930" t="e">
            <v>#N/A</v>
          </cell>
        </row>
        <row r="3931">
          <cell r="E3931">
            <v>0</v>
          </cell>
          <cell r="F3931" t="str">
            <v>d - Pendiente</v>
          </cell>
          <cell r="I3931" t="str">
            <v/>
          </cell>
          <cell r="J3931">
            <v>0</v>
          </cell>
          <cell r="K3931">
            <v>0</v>
          </cell>
          <cell r="L3931">
            <v>0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>
            <v>0</v>
          </cell>
          <cell r="R3931">
            <v>0</v>
          </cell>
          <cell r="T3931">
            <v>0</v>
          </cell>
          <cell r="U3931">
            <v>41640</v>
          </cell>
          <cell r="V3931">
            <v>0</v>
          </cell>
          <cell r="Y3931" t="e">
            <v>#N/A</v>
          </cell>
        </row>
        <row r="3932">
          <cell r="E3932">
            <v>0</v>
          </cell>
          <cell r="F3932" t="str">
            <v>d - Pendiente</v>
          </cell>
          <cell r="I3932" t="str">
            <v/>
          </cell>
          <cell r="J3932">
            <v>0</v>
          </cell>
          <cell r="K3932">
            <v>0</v>
          </cell>
          <cell r="L3932">
            <v>0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>
            <v>0</v>
          </cell>
          <cell r="R3932">
            <v>0</v>
          </cell>
          <cell r="T3932">
            <v>0</v>
          </cell>
          <cell r="U3932">
            <v>41640</v>
          </cell>
          <cell r="V3932">
            <v>0</v>
          </cell>
          <cell r="Y3932" t="e">
            <v>#N/A</v>
          </cell>
        </row>
        <row r="3933">
          <cell r="E3933">
            <v>0</v>
          </cell>
          <cell r="F3933" t="str">
            <v>d - Pendiente</v>
          </cell>
          <cell r="I3933" t="str">
            <v/>
          </cell>
          <cell r="J3933">
            <v>0</v>
          </cell>
          <cell r="K3933">
            <v>0</v>
          </cell>
          <cell r="L3933">
            <v>0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>
            <v>0</v>
          </cell>
          <cell r="R3933">
            <v>0</v>
          </cell>
          <cell r="T3933">
            <v>0</v>
          </cell>
          <cell r="U3933">
            <v>41640</v>
          </cell>
          <cell r="V3933">
            <v>0</v>
          </cell>
          <cell r="Y3933" t="e">
            <v>#N/A</v>
          </cell>
        </row>
        <row r="3934">
          <cell r="E3934">
            <v>0</v>
          </cell>
          <cell r="F3934" t="str">
            <v>d - Pendiente</v>
          </cell>
          <cell r="I3934" t="str">
            <v/>
          </cell>
          <cell r="J3934">
            <v>0</v>
          </cell>
          <cell r="K3934">
            <v>0</v>
          </cell>
          <cell r="L3934">
            <v>0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>
            <v>0</v>
          </cell>
          <cell r="R3934">
            <v>0</v>
          </cell>
          <cell r="T3934">
            <v>0</v>
          </cell>
          <cell r="U3934">
            <v>41640</v>
          </cell>
          <cell r="V3934">
            <v>0</v>
          </cell>
          <cell r="Y3934" t="e">
            <v>#N/A</v>
          </cell>
        </row>
        <row r="3935">
          <cell r="E3935">
            <v>0</v>
          </cell>
          <cell r="F3935" t="str">
            <v>d - Pendiente</v>
          </cell>
          <cell r="I3935" t="str">
            <v/>
          </cell>
          <cell r="J3935">
            <v>0</v>
          </cell>
          <cell r="K3935">
            <v>0</v>
          </cell>
          <cell r="L3935">
            <v>0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>
            <v>0</v>
          </cell>
          <cell r="R3935">
            <v>0</v>
          </cell>
          <cell r="T3935">
            <v>0</v>
          </cell>
          <cell r="U3935">
            <v>41640</v>
          </cell>
          <cell r="V3935">
            <v>0</v>
          </cell>
          <cell r="Y3935" t="e">
            <v>#N/A</v>
          </cell>
        </row>
        <row r="3936">
          <cell r="E3936">
            <v>0</v>
          </cell>
          <cell r="F3936" t="str">
            <v>d - Pendiente</v>
          </cell>
          <cell r="I3936" t="str">
            <v/>
          </cell>
          <cell r="J3936">
            <v>0</v>
          </cell>
          <cell r="K3936">
            <v>0</v>
          </cell>
          <cell r="L3936">
            <v>0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>
            <v>0</v>
          </cell>
          <cell r="R3936">
            <v>0</v>
          </cell>
          <cell r="T3936">
            <v>0</v>
          </cell>
          <cell r="U3936">
            <v>41640</v>
          </cell>
          <cell r="V3936">
            <v>0</v>
          </cell>
          <cell r="Y3936" t="e">
            <v>#N/A</v>
          </cell>
        </row>
        <row r="3937">
          <cell r="E3937">
            <v>0</v>
          </cell>
          <cell r="F3937" t="str">
            <v>d - Pendiente</v>
          </cell>
          <cell r="I3937" t="str">
            <v/>
          </cell>
          <cell r="J3937">
            <v>0</v>
          </cell>
          <cell r="K3937">
            <v>0</v>
          </cell>
          <cell r="L3937">
            <v>0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>
            <v>0</v>
          </cell>
          <cell r="R3937">
            <v>0</v>
          </cell>
          <cell r="T3937">
            <v>0</v>
          </cell>
          <cell r="U3937">
            <v>41640</v>
          </cell>
          <cell r="V3937">
            <v>0</v>
          </cell>
          <cell r="Y3937" t="e">
            <v>#N/A</v>
          </cell>
        </row>
        <row r="3938">
          <cell r="E3938">
            <v>0</v>
          </cell>
          <cell r="F3938" t="str">
            <v>d - Pendiente</v>
          </cell>
          <cell r="I3938" t="str">
            <v/>
          </cell>
          <cell r="J3938">
            <v>0</v>
          </cell>
          <cell r="K3938">
            <v>0</v>
          </cell>
          <cell r="L3938">
            <v>0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>
            <v>0</v>
          </cell>
          <cell r="R3938">
            <v>0</v>
          </cell>
          <cell r="T3938">
            <v>0</v>
          </cell>
          <cell r="U3938">
            <v>41640</v>
          </cell>
          <cell r="V3938">
            <v>0</v>
          </cell>
          <cell r="Y3938" t="e">
            <v>#N/A</v>
          </cell>
        </row>
        <row r="3939">
          <cell r="E3939">
            <v>0</v>
          </cell>
          <cell r="F3939" t="str">
            <v>d - Pendiente</v>
          </cell>
          <cell r="I3939" t="str">
            <v/>
          </cell>
          <cell r="J3939">
            <v>0</v>
          </cell>
          <cell r="K3939">
            <v>0</v>
          </cell>
          <cell r="L3939">
            <v>0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>
            <v>0</v>
          </cell>
          <cell r="R3939">
            <v>0</v>
          </cell>
          <cell r="T3939">
            <v>0</v>
          </cell>
          <cell r="U3939">
            <v>41640</v>
          </cell>
          <cell r="V3939">
            <v>0</v>
          </cell>
          <cell r="Y3939" t="e">
            <v>#N/A</v>
          </cell>
        </row>
        <row r="3940">
          <cell r="E3940">
            <v>0</v>
          </cell>
          <cell r="F3940" t="str">
            <v>d - Pendiente</v>
          </cell>
          <cell r="I3940" t="str">
            <v/>
          </cell>
          <cell r="J3940">
            <v>0</v>
          </cell>
          <cell r="K3940">
            <v>0</v>
          </cell>
          <cell r="L3940">
            <v>0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>
            <v>0</v>
          </cell>
          <cell r="R3940">
            <v>0</v>
          </cell>
          <cell r="T3940">
            <v>0</v>
          </cell>
          <cell r="U3940">
            <v>41640</v>
          </cell>
          <cell r="V3940">
            <v>0</v>
          </cell>
          <cell r="Y3940" t="e">
            <v>#N/A</v>
          </cell>
        </row>
        <row r="3941">
          <cell r="E3941">
            <v>0</v>
          </cell>
          <cell r="F3941" t="str">
            <v>d - Pendiente</v>
          </cell>
          <cell r="I3941" t="str">
            <v/>
          </cell>
          <cell r="J3941">
            <v>0</v>
          </cell>
          <cell r="K3941">
            <v>0</v>
          </cell>
          <cell r="L3941">
            <v>0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>
            <v>0</v>
          </cell>
          <cell r="R3941">
            <v>0</v>
          </cell>
          <cell r="T3941">
            <v>0</v>
          </cell>
          <cell r="U3941">
            <v>41640</v>
          </cell>
          <cell r="V3941">
            <v>0</v>
          </cell>
          <cell r="Y3941" t="e">
            <v>#N/A</v>
          </cell>
        </row>
        <row r="3942">
          <cell r="E3942">
            <v>0</v>
          </cell>
          <cell r="F3942" t="str">
            <v>d - Pendiente</v>
          </cell>
          <cell r="I3942" t="str">
            <v/>
          </cell>
          <cell r="J3942">
            <v>0</v>
          </cell>
          <cell r="K3942">
            <v>0</v>
          </cell>
          <cell r="L3942">
            <v>0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>
            <v>0</v>
          </cell>
          <cell r="R3942">
            <v>0</v>
          </cell>
          <cell r="T3942">
            <v>0</v>
          </cell>
          <cell r="U3942">
            <v>41640</v>
          </cell>
          <cell r="V3942">
            <v>0</v>
          </cell>
          <cell r="Y3942" t="e">
            <v>#N/A</v>
          </cell>
        </row>
        <row r="3943">
          <cell r="E3943">
            <v>0</v>
          </cell>
          <cell r="F3943" t="str">
            <v>d - Pendiente</v>
          </cell>
          <cell r="I3943" t="str">
            <v/>
          </cell>
          <cell r="J3943">
            <v>0</v>
          </cell>
          <cell r="K3943">
            <v>0</v>
          </cell>
          <cell r="L3943">
            <v>0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>
            <v>0</v>
          </cell>
          <cell r="R3943">
            <v>0</v>
          </cell>
          <cell r="T3943">
            <v>0</v>
          </cell>
          <cell r="U3943">
            <v>41640</v>
          </cell>
          <cell r="V3943">
            <v>0</v>
          </cell>
          <cell r="Y3943" t="e">
            <v>#N/A</v>
          </cell>
        </row>
        <row r="3944">
          <cell r="E3944">
            <v>0</v>
          </cell>
          <cell r="F3944" t="str">
            <v>d - Pendiente</v>
          </cell>
          <cell r="I3944" t="str">
            <v/>
          </cell>
          <cell r="J3944">
            <v>0</v>
          </cell>
          <cell r="K3944">
            <v>0</v>
          </cell>
          <cell r="L3944">
            <v>0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>
            <v>0</v>
          </cell>
          <cell r="R3944">
            <v>0</v>
          </cell>
          <cell r="T3944">
            <v>0</v>
          </cell>
          <cell r="U3944">
            <v>41640</v>
          </cell>
          <cell r="V3944">
            <v>0</v>
          </cell>
          <cell r="Y3944" t="e">
            <v>#N/A</v>
          </cell>
        </row>
        <row r="3945">
          <cell r="E3945">
            <v>0</v>
          </cell>
          <cell r="F3945" t="str">
            <v>d - Pendiente</v>
          </cell>
          <cell r="I3945" t="str">
            <v/>
          </cell>
          <cell r="J3945">
            <v>0</v>
          </cell>
          <cell r="K3945">
            <v>0</v>
          </cell>
          <cell r="L3945">
            <v>0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>
            <v>0</v>
          </cell>
          <cell r="R3945">
            <v>0</v>
          </cell>
          <cell r="T3945">
            <v>0</v>
          </cell>
          <cell r="U3945">
            <v>41640</v>
          </cell>
          <cell r="V3945">
            <v>0</v>
          </cell>
          <cell r="Y3945" t="e">
            <v>#N/A</v>
          </cell>
        </row>
        <row r="3946">
          <cell r="E3946">
            <v>0</v>
          </cell>
          <cell r="F3946" t="str">
            <v>d - Pendiente</v>
          </cell>
          <cell r="I3946" t="str">
            <v/>
          </cell>
          <cell r="J3946">
            <v>0</v>
          </cell>
          <cell r="K3946">
            <v>0</v>
          </cell>
          <cell r="L3946">
            <v>0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>
            <v>0</v>
          </cell>
          <cell r="R3946">
            <v>0</v>
          </cell>
          <cell r="T3946">
            <v>0</v>
          </cell>
          <cell r="U3946">
            <v>41640</v>
          </cell>
          <cell r="V3946">
            <v>0</v>
          </cell>
          <cell r="Y3946" t="e">
            <v>#N/A</v>
          </cell>
        </row>
        <row r="3947">
          <cell r="E3947">
            <v>0</v>
          </cell>
          <cell r="F3947" t="str">
            <v>d - Pendiente</v>
          </cell>
          <cell r="I3947" t="str">
            <v/>
          </cell>
          <cell r="J3947">
            <v>0</v>
          </cell>
          <cell r="K3947">
            <v>0</v>
          </cell>
          <cell r="L3947">
            <v>0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>
            <v>0</v>
          </cell>
          <cell r="R3947">
            <v>0</v>
          </cell>
          <cell r="T3947">
            <v>0</v>
          </cell>
          <cell r="U3947">
            <v>41640</v>
          </cell>
          <cell r="V3947">
            <v>0</v>
          </cell>
          <cell r="Y3947" t="e">
            <v>#N/A</v>
          </cell>
        </row>
        <row r="3948">
          <cell r="E3948">
            <v>0</v>
          </cell>
          <cell r="F3948" t="str">
            <v>d - Pendiente</v>
          </cell>
          <cell r="I3948" t="str">
            <v/>
          </cell>
          <cell r="J3948">
            <v>0</v>
          </cell>
          <cell r="K3948">
            <v>0</v>
          </cell>
          <cell r="L3948">
            <v>0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>
            <v>0</v>
          </cell>
          <cell r="R3948">
            <v>0</v>
          </cell>
          <cell r="T3948">
            <v>0</v>
          </cell>
          <cell r="U3948">
            <v>41640</v>
          </cell>
          <cell r="V3948">
            <v>0</v>
          </cell>
          <cell r="Y3948" t="e">
            <v>#N/A</v>
          </cell>
        </row>
        <row r="3949">
          <cell r="E3949">
            <v>0</v>
          </cell>
          <cell r="F3949" t="str">
            <v>d - Pendiente</v>
          </cell>
          <cell r="I3949" t="str">
            <v/>
          </cell>
          <cell r="J3949">
            <v>0</v>
          </cell>
          <cell r="K3949">
            <v>0</v>
          </cell>
          <cell r="L3949">
            <v>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>
            <v>0</v>
          </cell>
          <cell r="R3949">
            <v>0</v>
          </cell>
          <cell r="T3949">
            <v>0</v>
          </cell>
          <cell r="U3949">
            <v>41640</v>
          </cell>
          <cell r="V3949">
            <v>0</v>
          </cell>
          <cell r="Y3949" t="e">
            <v>#N/A</v>
          </cell>
        </row>
        <row r="3950">
          <cell r="E3950">
            <v>0</v>
          </cell>
          <cell r="F3950" t="str">
            <v>d - Pendiente</v>
          </cell>
          <cell r="I3950" t="str">
            <v/>
          </cell>
          <cell r="J3950">
            <v>0</v>
          </cell>
          <cell r="K3950">
            <v>0</v>
          </cell>
          <cell r="L3950">
            <v>0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>
            <v>0</v>
          </cell>
          <cell r="R3950">
            <v>0</v>
          </cell>
          <cell r="T3950">
            <v>0</v>
          </cell>
          <cell r="U3950">
            <v>41640</v>
          </cell>
          <cell r="V3950">
            <v>0</v>
          </cell>
          <cell r="Y3950" t="e">
            <v>#N/A</v>
          </cell>
        </row>
        <row r="3951">
          <cell r="E3951">
            <v>0</v>
          </cell>
          <cell r="F3951" t="str">
            <v>d - Pendiente</v>
          </cell>
          <cell r="I3951" t="str">
            <v/>
          </cell>
          <cell r="J3951">
            <v>0</v>
          </cell>
          <cell r="K3951">
            <v>0</v>
          </cell>
          <cell r="L3951">
            <v>0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>
            <v>0</v>
          </cell>
          <cell r="R3951">
            <v>0</v>
          </cell>
          <cell r="T3951">
            <v>0</v>
          </cell>
          <cell r="U3951">
            <v>41640</v>
          </cell>
          <cell r="V3951">
            <v>0</v>
          </cell>
          <cell r="Y3951" t="e">
            <v>#N/A</v>
          </cell>
        </row>
        <row r="3952">
          <cell r="E3952">
            <v>0</v>
          </cell>
          <cell r="F3952" t="str">
            <v>d - Pendiente</v>
          </cell>
          <cell r="I3952" t="str">
            <v/>
          </cell>
          <cell r="J3952">
            <v>0</v>
          </cell>
          <cell r="K3952">
            <v>0</v>
          </cell>
          <cell r="L3952">
            <v>0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>
            <v>0</v>
          </cell>
          <cell r="R3952">
            <v>0</v>
          </cell>
          <cell r="T3952">
            <v>0</v>
          </cell>
          <cell r="U3952">
            <v>41640</v>
          </cell>
          <cell r="V3952">
            <v>0</v>
          </cell>
          <cell r="Y3952" t="e">
            <v>#N/A</v>
          </cell>
        </row>
        <row r="3953">
          <cell r="E3953">
            <v>0</v>
          </cell>
          <cell r="F3953" t="str">
            <v>d - Pendiente</v>
          </cell>
          <cell r="I3953" t="str">
            <v/>
          </cell>
          <cell r="J3953">
            <v>0</v>
          </cell>
          <cell r="K3953">
            <v>0</v>
          </cell>
          <cell r="L3953">
            <v>0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>
            <v>0</v>
          </cell>
          <cell r="R3953">
            <v>0</v>
          </cell>
          <cell r="T3953">
            <v>0</v>
          </cell>
          <cell r="U3953">
            <v>41640</v>
          </cell>
          <cell r="V3953">
            <v>0</v>
          </cell>
          <cell r="Y3953" t="e">
            <v>#N/A</v>
          </cell>
        </row>
        <row r="3954">
          <cell r="E3954">
            <v>0</v>
          </cell>
          <cell r="F3954" t="str">
            <v>d - Pendiente</v>
          </cell>
          <cell r="I3954" t="str">
            <v/>
          </cell>
          <cell r="J3954">
            <v>0</v>
          </cell>
          <cell r="K3954">
            <v>0</v>
          </cell>
          <cell r="L3954">
            <v>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>
            <v>0</v>
          </cell>
          <cell r="R3954">
            <v>0</v>
          </cell>
          <cell r="T3954">
            <v>0</v>
          </cell>
          <cell r="U3954">
            <v>41640</v>
          </cell>
          <cell r="V3954">
            <v>0</v>
          </cell>
          <cell r="Y3954" t="e">
            <v>#N/A</v>
          </cell>
        </row>
        <row r="3955">
          <cell r="E3955">
            <v>0</v>
          </cell>
          <cell r="F3955" t="str">
            <v>d - Pendiente</v>
          </cell>
          <cell r="I3955" t="str">
            <v/>
          </cell>
          <cell r="J3955">
            <v>0</v>
          </cell>
          <cell r="K3955">
            <v>0</v>
          </cell>
          <cell r="L3955">
            <v>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>
            <v>0</v>
          </cell>
          <cell r="R3955">
            <v>0</v>
          </cell>
          <cell r="T3955">
            <v>0</v>
          </cell>
          <cell r="U3955">
            <v>41640</v>
          </cell>
          <cell r="V3955">
            <v>0</v>
          </cell>
          <cell r="Y3955" t="e">
            <v>#N/A</v>
          </cell>
        </row>
        <row r="3956">
          <cell r="E3956">
            <v>0</v>
          </cell>
          <cell r="F3956" t="str">
            <v>d - Pendiente</v>
          </cell>
          <cell r="I3956" t="str">
            <v/>
          </cell>
          <cell r="J3956">
            <v>0</v>
          </cell>
          <cell r="K3956">
            <v>0</v>
          </cell>
          <cell r="L3956">
            <v>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>
            <v>0</v>
          </cell>
          <cell r="R3956">
            <v>0</v>
          </cell>
          <cell r="T3956">
            <v>0</v>
          </cell>
          <cell r="U3956">
            <v>41640</v>
          </cell>
          <cell r="V3956">
            <v>0</v>
          </cell>
          <cell r="Y3956" t="e">
            <v>#N/A</v>
          </cell>
        </row>
        <row r="3957">
          <cell r="E3957">
            <v>0</v>
          </cell>
          <cell r="F3957" t="str">
            <v>d - Pendiente</v>
          </cell>
          <cell r="I3957" t="str">
            <v/>
          </cell>
          <cell r="J3957">
            <v>0</v>
          </cell>
          <cell r="K3957">
            <v>0</v>
          </cell>
          <cell r="L3957">
            <v>0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>
            <v>0</v>
          </cell>
          <cell r="R3957">
            <v>0</v>
          </cell>
          <cell r="T3957">
            <v>0</v>
          </cell>
          <cell r="U3957">
            <v>41640</v>
          </cell>
          <cell r="V3957">
            <v>0</v>
          </cell>
          <cell r="Y3957" t="e">
            <v>#N/A</v>
          </cell>
        </row>
        <row r="3958">
          <cell r="E3958">
            <v>0</v>
          </cell>
          <cell r="F3958" t="str">
            <v>d - Pendiente</v>
          </cell>
          <cell r="I3958" t="str">
            <v/>
          </cell>
          <cell r="J3958">
            <v>0</v>
          </cell>
          <cell r="K3958">
            <v>0</v>
          </cell>
          <cell r="L3958">
            <v>0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>
            <v>0</v>
          </cell>
          <cell r="R3958">
            <v>0</v>
          </cell>
          <cell r="T3958">
            <v>0</v>
          </cell>
          <cell r="U3958">
            <v>41640</v>
          </cell>
          <cell r="V3958">
            <v>0</v>
          </cell>
          <cell r="Y3958" t="e">
            <v>#N/A</v>
          </cell>
        </row>
        <row r="3959">
          <cell r="E3959">
            <v>0</v>
          </cell>
          <cell r="F3959" t="str">
            <v>d - Pendiente</v>
          </cell>
          <cell r="I3959" t="str">
            <v/>
          </cell>
          <cell r="J3959">
            <v>0</v>
          </cell>
          <cell r="K3959">
            <v>0</v>
          </cell>
          <cell r="L3959">
            <v>0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>
            <v>0</v>
          </cell>
          <cell r="R3959">
            <v>0</v>
          </cell>
          <cell r="T3959">
            <v>0</v>
          </cell>
          <cell r="U3959">
            <v>41640</v>
          </cell>
          <cell r="V3959">
            <v>0</v>
          </cell>
          <cell r="Y3959" t="e">
            <v>#N/A</v>
          </cell>
        </row>
        <row r="3960">
          <cell r="E3960">
            <v>0</v>
          </cell>
          <cell r="F3960" t="str">
            <v>d - Pendiente</v>
          </cell>
          <cell r="I3960" t="str">
            <v/>
          </cell>
          <cell r="J3960">
            <v>0</v>
          </cell>
          <cell r="K3960">
            <v>0</v>
          </cell>
          <cell r="L3960">
            <v>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>
            <v>0</v>
          </cell>
          <cell r="R3960">
            <v>0</v>
          </cell>
          <cell r="T3960">
            <v>0</v>
          </cell>
          <cell r="U3960">
            <v>41640</v>
          </cell>
          <cell r="V3960">
            <v>0</v>
          </cell>
          <cell r="Y3960" t="e">
            <v>#N/A</v>
          </cell>
        </row>
        <row r="3961">
          <cell r="E3961">
            <v>0</v>
          </cell>
          <cell r="F3961" t="str">
            <v>d - Pendiente</v>
          </cell>
          <cell r="I3961" t="str">
            <v/>
          </cell>
          <cell r="J3961">
            <v>0</v>
          </cell>
          <cell r="K3961">
            <v>0</v>
          </cell>
          <cell r="L3961">
            <v>0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>
            <v>0</v>
          </cell>
          <cell r="R3961">
            <v>0</v>
          </cell>
          <cell r="T3961">
            <v>0</v>
          </cell>
          <cell r="U3961">
            <v>41640</v>
          </cell>
          <cell r="V3961">
            <v>0</v>
          </cell>
          <cell r="Y3961" t="e">
            <v>#N/A</v>
          </cell>
        </row>
        <row r="3962">
          <cell r="E3962">
            <v>0</v>
          </cell>
          <cell r="F3962" t="str">
            <v>d - Pendiente</v>
          </cell>
          <cell r="I3962" t="str">
            <v/>
          </cell>
          <cell r="J3962">
            <v>0</v>
          </cell>
          <cell r="K3962">
            <v>0</v>
          </cell>
          <cell r="L3962">
            <v>0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>
            <v>0</v>
          </cell>
          <cell r="R3962">
            <v>0</v>
          </cell>
          <cell r="T3962">
            <v>0</v>
          </cell>
          <cell r="U3962">
            <v>41640</v>
          </cell>
          <cell r="V3962">
            <v>0</v>
          </cell>
          <cell r="Y3962" t="e">
            <v>#N/A</v>
          </cell>
        </row>
        <row r="3963">
          <cell r="E3963">
            <v>0</v>
          </cell>
          <cell r="F3963" t="str">
            <v>d - Pendiente</v>
          </cell>
          <cell r="I3963" t="str">
            <v/>
          </cell>
          <cell r="J3963">
            <v>0</v>
          </cell>
          <cell r="K3963">
            <v>0</v>
          </cell>
          <cell r="L3963">
            <v>0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>
            <v>0</v>
          </cell>
          <cell r="R3963">
            <v>0</v>
          </cell>
          <cell r="T3963">
            <v>0</v>
          </cell>
          <cell r="U3963">
            <v>41640</v>
          </cell>
          <cell r="V3963">
            <v>0</v>
          </cell>
          <cell r="Y3963" t="e">
            <v>#N/A</v>
          </cell>
        </row>
        <row r="3964">
          <cell r="E3964">
            <v>0</v>
          </cell>
          <cell r="F3964" t="str">
            <v>d - Pendiente</v>
          </cell>
          <cell r="I3964" t="str">
            <v/>
          </cell>
          <cell r="J3964">
            <v>0</v>
          </cell>
          <cell r="K3964">
            <v>0</v>
          </cell>
          <cell r="L3964">
            <v>0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>
            <v>0</v>
          </cell>
          <cell r="R3964">
            <v>0</v>
          </cell>
          <cell r="T3964">
            <v>0</v>
          </cell>
          <cell r="U3964">
            <v>41640</v>
          </cell>
          <cell r="V3964">
            <v>0</v>
          </cell>
          <cell r="Y3964" t="e">
            <v>#N/A</v>
          </cell>
        </row>
        <row r="3965">
          <cell r="E3965">
            <v>0</v>
          </cell>
          <cell r="F3965" t="str">
            <v>d - Pendiente</v>
          </cell>
          <cell r="I3965" t="str">
            <v/>
          </cell>
          <cell r="J3965">
            <v>0</v>
          </cell>
          <cell r="K3965">
            <v>0</v>
          </cell>
          <cell r="L3965">
            <v>0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>
            <v>0</v>
          </cell>
          <cell r="R3965">
            <v>0</v>
          </cell>
          <cell r="T3965">
            <v>0</v>
          </cell>
          <cell r="U3965">
            <v>41640</v>
          </cell>
          <cell r="V3965">
            <v>0</v>
          </cell>
          <cell r="Y3965" t="e">
            <v>#N/A</v>
          </cell>
        </row>
        <row r="3966">
          <cell r="E3966">
            <v>0</v>
          </cell>
          <cell r="F3966" t="str">
            <v>d - Pendiente</v>
          </cell>
          <cell r="I3966" t="str">
            <v/>
          </cell>
          <cell r="J3966">
            <v>0</v>
          </cell>
          <cell r="K3966">
            <v>0</v>
          </cell>
          <cell r="L3966">
            <v>0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>
            <v>0</v>
          </cell>
          <cell r="R3966">
            <v>0</v>
          </cell>
          <cell r="T3966">
            <v>0</v>
          </cell>
          <cell r="U3966">
            <v>41640</v>
          </cell>
          <cell r="V3966">
            <v>0</v>
          </cell>
          <cell r="Y3966" t="e">
            <v>#N/A</v>
          </cell>
        </row>
        <row r="3967">
          <cell r="E3967">
            <v>0</v>
          </cell>
          <cell r="F3967" t="str">
            <v>d - Pendiente</v>
          </cell>
          <cell r="I3967" t="str">
            <v/>
          </cell>
          <cell r="J3967">
            <v>0</v>
          </cell>
          <cell r="K3967">
            <v>0</v>
          </cell>
          <cell r="L3967">
            <v>0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>
            <v>0</v>
          </cell>
          <cell r="R3967">
            <v>0</v>
          </cell>
          <cell r="T3967">
            <v>0</v>
          </cell>
          <cell r="U3967">
            <v>41640</v>
          </cell>
          <cell r="V3967">
            <v>0</v>
          </cell>
          <cell r="Y3967" t="e">
            <v>#N/A</v>
          </cell>
        </row>
        <row r="3968">
          <cell r="E3968">
            <v>0</v>
          </cell>
          <cell r="F3968" t="str">
            <v>d - Pendiente</v>
          </cell>
          <cell r="I3968" t="str">
            <v/>
          </cell>
          <cell r="J3968">
            <v>0</v>
          </cell>
          <cell r="K3968">
            <v>0</v>
          </cell>
          <cell r="L3968">
            <v>0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>
            <v>0</v>
          </cell>
          <cell r="R3968">
            <v>0</v>
          </cell>
          <cell r="T3968">
            <v>0</v>
          </cell>
          <cell r="U3968">
            <v>41640</v>
          </cell>
          <cell r="V3968">
            <v>0</v>
          </cell>
          <cell r="Y3968" t="e">
            <v>#N/A</v>
          </cell>
        </row>
        <row r="3969">
          <cell r="E3969">
            <v>0</v>
          </cell>
          <cell r="F3969" t="str">
            <v>d - Pendiente</v>
          </cell>
          <cell r="I3969" t="str">
            <v/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T3969">
            <v>0</v>
          </cell>
          <cell r="U3969">
            <v>41640</v>
          </cell>
          <cell r="V3969">
            <v>0</v>
          </cell>
          <cell r="Y3969" t="e">
            <v>#N/A</v>
          </cell>
        </row>
        <row r="3970">
          <cell r="E3970">
            <v>0</v>
          </cell>
          <cell r="F3970" t="str">
            <v>d - Pendiente</v>
          </cell>
          <cell r="I3970" t="str">
            <v/>
          </cell>
          <cell r="J3970">
            <v>0</v>
          </cell>
          <cell r="K3970">
            <v>0</v>
          </cell>
          <cell r="L3970">
            <v>0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>
            <v>0</v>
          </cell>
          <cell r="R3970">
            <v>0</v>
          </cell>
          <cell r="T3970">
            <v>0</v>
          </cell>
          <cell r="U3970">
            <v>41640</v>
          </cell>
          <cell r="V3970">
            <v>0</v>
          </cell>
          <cell r="Y3970" t="e">
            <v>#N/A</v>
          </cell>
        </row>
        <row r="3971">
          <cell r="E3971">
            <v>0</v>
          </cell>
          <cell r="F3971" t="str">
            <v>d - Pendiente</v>
          </cell>
          <cell r="I3971" t="str">
            <v/>
          </cell>
          <cell r="J3971">
            <v>0</v>
          </cell>
          <cell r="K3971">
            <v>0</v>
          </cell>
          <cell r="L3971">
            <v>0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>
            <v>0</v>
          </cell>
          <cell r="R3971">
            <v>0</v>
          </cell>
          <cell r="T3971">
            <v>0</v>
          </cell>
          <cell r="U3971">
            <v>41640</v>
          </cell>
          <cell r="V3971">
            <v>0</v>
          </cell>
          <cell r="Y3971" t="e">
            <v>#N/A</v>
          </cell>
        </row>
        <row r="3972">
          <cell r="E3972">
            <v>0</v>
          </cell>
          <cell r="F3972" t="str">
            <v>d - Pendiente</v>
          </cell>
          <cell r="I3972" t="str">
            <v/>
          </cell>
          <cell r="J3972">
            <v>0</v>
          </cell>
          <cell r="K3972">
            <v>0</v>
          </cell>
          <cell r="L3972">
            <v>0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>
            <v>0</v>
          </cell>
          <cell r="R3972">
            <v>0</v>
          </cell>
          <cell r="T3972">
            <v>0</v>
          </cell>
          <cell r="U3972">
            <v>41640</v>
          </cell>
          <cell r="V3972">
            <v>0</v>
          </cell>
          <cell r="Y3972" t="e">
            <v>#N/A</v>
          </cell>
        </row>
        <row r="3973">
          <cell r="E3973">
            <v>0</v>
          </cell>
          <cell r="F3973" t="str">
            <v>d - Pendiente</v>
          </cell>
          <cell r="I3973" t="str">
            <v/>
          </cell>
          <cell r="J3973">
            <v>0</v>
          </cell>
          <cell r="K3973">
            <v>0</v>
          </cell>
          <cell r="L3973">
            <v>0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>
            <v>0</v>
          </cell>
          <cell r="R3973">
            <v>0</v>
          </cell>
          <cell r="T3973">
            <v>0</v>
          </cell>
          <cell r="U3973">
            <v>41640</v>
          </cell>
          <cell r="V3973">
            <v>0</v>
          </cell>
          <cell r="Y3973" t="e">
            <v>#N/A</v>
          </cell>
        </row>
        <row r="3974">
          <cell r="E3974">
            <v>0</v>
          </cell>
          <cell r="F3974" t="str">
            <v>d - Pendiente</v>
          </cell>
          <cell r="I3974" t="str">
            <v/>
          </cell>
          <cell r="J3974">
            <v>0</v>
          </cell>
          <cell r="K3974">
            <v>0</v>
          </cell>
          <cell r="L3974">
            <v>0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>
            <v>0</v>
          </cell>
          <cell r="R3974">
            <v>0</v>
          </cell>
          <cell r="T3974">
            <v>0</v>
          </cell>
          <cell r="U3974">
            <v>41640</v>
          </cell>
          <cell r="V3974">
            <v>0</v>
          </cell>
          <cell r="Y3974" t="e">
            <v>#N/A</v>
          </cell>
        </row>
        <row r="3975">
          <cell r="E3975">
            <v>0</v>
          </cell>
          <cell r="F3975" t="str">
            <v>d - Pendiente</v>
          </cell>
          <cell r="I3975" t="str">
            <v/>
          </cell>
          <cell r="J3975">
            <v>0</v>
          </cell>
          <cell r="K3975">
            <v>0</v>
          </cell>
          <cell r="L3975">
            <v>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>
            <v>0</v>
          </cell>
          <cell r="R3975">
            <v>0</v>
          </cell>
          <cell r="T3975">
            <v>0</v>
          </cell>
          <cell r="U3975">
            <v>41640</v>
          </cell>
          <cell r="V3975">
            <v>0</v>
          </cell>
          <cell r="Y3975" t="e">
            <v>#N/A</v>
          </cell>
        </row>
        <row r="3976">
          <cell r="E3976">
            <v>0</v>
          </cell>
          <cell r="F3976" t="str">
            <v>d - Pendiente</v>
          </cell>
          <cell r="I3976" t="str">
            <v/>
          </cell>
          <cell r="J3976">
            <v>0</v>
          </cell>
          <cell r="K3976">
            <v>0</v>
          </cell>
          <cell r="L3976">
            <v>0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>
            <v>0</v>
          </cell>
          <cell r="R3976">
            <v>0</v>
          </cell>
          <cell r="T3976">
            <v>0</v>
          </cell>
          <cell r="U3976">
            <v>41640</v>
          </cell>
          <cell r="V3976">
            <v>0</v>
          </cell>
          <cell r="Y3976" t="e">
            <v>#N/A</v>
          </cell>
        </row>
        <row r="3977">
          <cell r="E3977">
            <v>0</v>
          </cell>
          <cell r="F3977" t="str">
            <v>d - Pendiente</v>
          </cell>
          <cell r="I3977" t="str">
            <v/>
          </cell>
          <cell r="J3977">
            <v>0</v>
          </cell>
          <cell r="K3977">
            <v>0</v>
          </cell>
          <cell r="L3977">
            <v>0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>
            <v>0</v>
          </cell>
          <cell r="R3977">
            <v>0</v>
          </cell>
          <cell r="T3977">
            <v>0</v>
          </cell>
          <cell r="U3977">
            <v>41640</v>
          </cell>
          <cell r="V3977">
            <v>0</v>
          </cell>
          <cell r="Y3977" t="e">
            <v>#N/A</v>
          </cell>
        </row>
        <row r="3978">
          <cell r="E3978">
            <v>0</v>
          </cell>
          <cell r="F3978" t="str">
            <v>d - Pendiente</v>
          </cell>
          <cell r="I3978" t="str">
            <v/>
          </cell>
          <cell r="J3978">
            <v>0</v>
          </cell>
          <cell r="K3978">
            <v>0</v>
          </cell>
          <cell r="L3978">
            <v>0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>
            <v>0</v>
          </cell>
          <cell r="R3978">
            <v>0</v>
          </cell>
          <cell r="T3978">
            <v>0</v>
          </cell>
          <cell r="U3978">
            <v>41640</v>
          </cell>
          <cell r="V3978">
            <v>0</v>
          </cell>
          <cell r="Y3978" t="e">
            <v>#N/A</v>
          </cell>
        </row>
        <row r="3979">
          <cell r="E3979">
            <v>0</v>
          </cell>
          <cell r="F3979" t="str">
            <v>d - Pendiente</v>
          </cell>
          <cell r="I3979" t="str">
            <v/>
          </cell>
          <cell r="J3979">
            <v>0</v>
          </cell>
          <cell r="K3979">
            <v>0</v>
          </cell>
          <cell r="L3979">
            <v>0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>
            <v>0</v>
          </cell>
          <cell r="R3979">
            <v>0</v>
          </cell>
          <cell r="T3979">
            <v>0</v>
          </cell>
          <cell r="U3979">
            <v>41640</v>
          </cell>
          <cell r="V3979">
            <v>0</v>
          </cell>
          <cell r="Y3979" t="e">
            <v>#N/A</v>
          </cell>
        </row>
        <row r="3980">
          <cell r="E3980">
            <v>0</v>
          </cell>
          <cell r="F3980" t="str">
            <v>d - Pendiente</v>
          </cell>
          <cell r="I3980" t="str">
            <v/>
          </cell>
          <cell r="J3980">
            <v>0</v>
          </cell>
          <cell r="K3980">
            <v>0</v>
          </cell>
          <cell r="L3980">
            <v>0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>
            <v>0</v>
          </cell>
          <cell r="R3980">
            <v>0</v>
          </cell>
          <cell r="T3980">
            <v>0</v>
          </cell>
          <cell r="U3980">
            <v>41640</v>
          </cell>
          <cell r="V3980">
            <v>0</v>
          </cell>
          <cell r="Y3980" t="e">
            <v>#N/A</v>
          </cell>
        </row>
        <row r="3981">
          <cell r="E3981">
            <v>0</v>
          </cell>
          <cell r="F3981" t="str">
            <v>d - Pendiente</v>
          </cell>
          <cell r="I3981" t="str">
            <v/>
          </cell>
          <cell r="J3981">
            <v>0</v>
          </cell>
          <cell r="K3981">
            <v>0</v>
          </cell>
          <cell r="L3981">
            <v>0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>
            <v>0</v>
          </cell>
          <cell r="R3981">
            <v>0</v>
          </cell>
          <cell r="T3981">
            <v>0</v>
          </cell>
          <cell r="U3981">
            <v>41640</v>
          </cell>
          <cell r="V3981">
            <v>0</v>
          </cell>
          <cell r="Y3981" t="e">
            <v>#N/A</v>
          </cell>
        </row>
        <row r="3982">
          <cell r="E3982">
            <v>0</v>
          </cell>
          <cell r="F3982" t="str">
            <v>d - Pendiente</v>
          </cell>
          <cell r="I3982" t="str">
            <v/>
          </cell>
          <cell r="J3982">
            <v>0</v>
          </cell>
          <cell r="K3982">
            <v>0</v>
          </cell>
          <cell r="L3982">
            <v>0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>
            <v>0</v>
          </cell>
          <cell r="R3982">
            <v>0</v>
          </cell>
          <cell r="T3982">
            <v>0</v>
          </cell>
          <cell r="U3982">
            <v>41640</v>
          </cell>
          <cell r="V3982">
            <v>0</v>
          </cell>
          <cell r="Y3982" t="e">
            <v>#N/A</v>
          </cell>
        </row>
        <row r="3983">
          <cell r="E3983">
            <v>0</v>
          </cell>
          <cell r="F3983" t="str">
            <v>d - Pendiente</v>
          </cell>
          <cell r="I3983" t="str">
            <v/>
          </cell>
          <cell r="J3983">
            <v>0</v>
          </cell>
          <cell r="K3983">
            <v>0</v>
          </cell>
          <cell r="L3983">
            <v>0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>
            <v>0</v>
          </cell>
          <cell r="R3983">
            <v>0</v>
          </cell>
          <cell r="T3983">
            <v>0</v>
          </cell>
          <cell r="U3983">
            <v>41640</v>
          </cell>
          <cell r="V3983">
            <v>0</v>
          </cell>
          <cell r="Y3983" t="e">
            <v>#N/A</v>
          </cell>
        </row>
        <row r="3984">
          <cell r="E3984">
            <v>0</v>
          </cell>
          <cell r="F3984" t="str">
            <v>d - Pendiente</v>
          </cell>
          <cell r="I3984" t="str">
            <v/>
          </cell>
          <cell r="J3984">
            <v>0</v>
          </cell>
          <cell r="K3984">
            <v>0</v>
          </cell>
          <cell r="L3984">
            <v>0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>
            <v>0</v>
          </cell>
          <cell r="R3984">
            <v>0</v>
          </cell>
          <cell r="T3984">
            <v>0</v>
          </cell>
          <cell r="U3984">
            <v>41640</v>
          </cell>
          <cell r="V3984">
            <v>0</v>
          </cell>
          <cell r="Y3984" t="e">
            <v>#N/A</v>
          </cell>
        </row>
        <row r="3985">
          <cell r="E3985">
            <v>0</v>
          </cell>
          <cell r="F3985" t="str">
            <v>d - Pendiente</v>
          </cell>
          <cell r="I3985" t="str">
            <v/>
          </cell>
          <cell r="J3985">
            <v>0</v>
          </cell>
          <cell r="K3985">
            <v>0</v>
          </cell>
          <cell r="L3985">
            <v>0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>
            <v>0</v>
          </cell>
          <cell r="R3985">
            <v>0</v>
          </cell>
          <cell r="T3985">
            <v>0</v>
          </cell>
          <cell r="U3985">
            <v>41640</v>
          </cell>
          <cell r="V3985">
            <v>0</v>
          </cell>
          <cell r="Y3985" t="e">
            <v>#N/A</v>
          </cell>
        </row>
        <row r="3986">
          <cell r="E3986">
            <v>0</v>
          </cell>
          <cell r="F3986" t="str">
            <v>d - Pendiente</v>
          </cell>
          <cell r="I3986" t="str">
            <v/>
          </cell>
          <cell r="J3986">
            <v>0</v>
          </cell>
          <cell r="K3986">
            <v>0</v>
          </cell>
          <cell r="L3986">
            <v>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>
            <v>0</v>
          </cell>
          <cell r="R3986">
            <v>0</v>
          </cell>
          <cell r="T3986">
            <v>0</v>
          </cell>
          <cell r="U3986">
            <v>41640</v>
          </cell>
          <cell r="V3986">
            <v>0</v>
          </cell>
          <cell r="Y3986" t="e">
            <v>#N/A</v>
          </cell>
        </row>
        <row r="3987">
          <cell r="E3987">
            <v>0</v>
          </cell>
          <cell r="F3987" t="str">
            <v>d - Pendiente</v>
          </cell>
          <cell r="I3987" t="str">
            <v/>
          </cell>
          <cell r="J3987">
            <v>0</v>
          </cell>
          <cell r="K3987">
            <v>0</v>
          </cell>
          <cell r="L3987">
            <v>0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>
            <v>0</v>
          </cell>
          <cell r="R3987">
            <v>0</v>
          </cell>
          <cell r="T3987">
            <v>0</v>
          </cell>
          <cell r="U3987">
            <v>41640</v>
          </cell>
          <cell r="V3987">
            <v>0</v>
          </cell>
          <cell r="Y3987" t="e">
            <v>#N/A</v>
          </cell>
        </row>
        <row r="3988">
          <cell r="E3988">
            <v>0</v>
          </cell>
          <cell r="F3988" t="str">
            <v>d - Pendiente</v>
          </cell>
          <cell r="I3988" t="str">
            <v/>
          </cell>
          <cell r="J3988">
            <v>0</v>
          </cell>
          <cell r="K3988">
            <v>0</v>
          </cell>
          <cell r="L3988">
            <v>0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>
            <v>0</v>
          </cell>
          <cell r="R3988">
            <v>0</v>
          </cell>
          <cell r="T3988">
            <v>0</v>
          </cell>
          <cell r="U3988">
            <v>41640</v>
          </cell>
          <cell r="V3988">
            <v>0</v>
          </cell>
          <cell r="Y3988" t="e">
            <v>#N/A</v>
          </cell>
        </row>
        <row r="3989">
          <cell r="E3989">
            <v>0</v>
          </cell>
          <cell r="F3989" t="str">
            <v>d - Pendiente</v>
          </cell>
          <cell r="I3989" t="str">
            <v/>
          </cell>
          <cell r="J3989">
            <v>0</v>
          </cell>
          <cell r="K3989">
            <v>0</v>
          </cell>
          <cell r="L3989">
            <v>0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>
            <v>0</v>
          </cell>
          <cell r="R3989">
            <v>0</v>
          </cell>
          <cell r="T3989">
            <v>0</v>
          </cell>
          <cell r="U3989">
            <v>41640</v>
          </cell>
          <cell r="V3989">
            <v>0</v>
          </cell>
          <cell r="Y3989" t="e">
            <v>#N/A</v>
          </cell>
        </row>
        <row r="3990">
          <cell r="E3990">
            <v>0</v>
          </cell>
          <cell r="F3990" t="str">
            <v>d - Pendiente</v>
          </cell>
          <cell r="I3990" t="str">
            <v/>
          </cell>
          <cell r="J3990">
            <v>0</v>
          </cell>
          <cell r="K3990">
            <v>0</v>
          </cell>
          <cell r="L3990">
            <v>0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>
            <v>0</v>
          </cell>
          <cell r="R3990">
            <v>0</v>
          </cell>
          <cell r="T3990">
            <v>0</v>
          </cell>
          <cell r="U3990">
            <v>41640</v>
          </cell>
          <cell r="V3990">
            <v>0</v>
          </cell>
          <cell r="Y3990" t="e">
            <v>#N/A</v>
          </cell>
        </row>
        <row r="3991">
          <cell r="E3991">
            <v>0</v>
          </cell>
          <cell r="F3991" t="str">
            <v>d - Pendiente</v>
          </cell>
          <cell r="I3991" t="str">
            <v/>
          </cell>
          <cell r="J3991">
            <v>0</v>
          </cell>
          <cell r="K3991">
            <v>0</v>
          </cell>
          <cell r="L3991">
            <v>0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>
            <v>0</v>
          </cell>
          <cell r="R3991">
            <v>0</v>
          </cell>
          <cell r="T3991">
            <v>0</v>
          </cell>
          <cell r="U3991">
            <v>41640</v>
          </cell>
          <cell r="V3991">
            <v>0</v>
          </cell>
          <cell r="Y3991" t="e">
            <v>#N/A</v>
          </cell>
        </row>
        <row r="3992">
          <cell r="E3992">
            <v>0</v>
          </cell>
          <cell r="F3992" t="str">
            <v>d - Pendiente</v>
          </cell>
          <cell r="I3992" t="str">
            <v/>
          </cell>
          <cell r="J3992">
            <v>0</v>
          </cell>
          <cell r="K3992">
            <v>0</v>
          </cell>
          <cell r="L3992">
            <v>0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>
            <v>0</v>
          </cell>
          <cell r="R3992">
            <v>0</v>
          </cell>
          <cell r="T3992">
            <v>0</v>
          </cell>
          <cell r="U3992">
            <v>41640</v>
          </cell>
          <cell r="V3992">
            <v>0</v>
          </cell>
          <cell r="Y3992" t="e">
            <v>#N/A</v>
          </cell>
        </row>
        <row r="3993">
          <cell r="E3993">
            <v>0</v>
          </cell>
          <cell r="F3993" t="str">
            <v>d - Pendiente</v>
          </cell>
          <cell r="I3993" t="str">
            <v/>
          </cell>
          <cell r="J3993">
            <v>0</v>
          </cell>
          <cell r="K3993">
            <v>0</v>
          </cell>
          <cell r="L3993">
            <v>0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>
            <v>0</v>
          </cell>
          <cell r="R3993">
            <v>0</v>
          </cell>
          <cell r="T3993">
            <v>0</v>
          </cell>
          <cell r="U3993">
            <v>41640</v>
          </cell>
          <cell r="V3993">
            <v>0</v>
          </cell>
          <cell r="Y3993" t="e">
            <v>#N/A</v>
          </cell>
        </row>
        <row r="3994">
          <cell r="E3994">
            <v>0</v>
          </cell>
          <cell r="F3994" t="str">
            <v>d - Pendiente</v>
          </cell>
          <cell r="I3994" t="str">
            <v/>
          </cell>
          <cell r="J3994">
            <v>0</v>
          </cell>
          <cell r="K3994">
            <v>0</v>
          </cell>
          <cell r="L3994">
            <v>0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>
            <v>0</v>
          </cell>
          <cell r="R3994">
            <v>0</v>
          </cell>
          <cell r="T3994">
            <v>0</v>
          </cell>
          <cell r="U3994">
            <v>41640</v>
          </cell>
          <cell r="V3994">
            <v>0</v>
          </cell>
          <cell r="Y3994" t="e">
            <v>#N/A</v>
          </cell>
        </row>
        <row r="3995">
          <cell r="E3995">
            <v>0</v>
          </cell>
          <cell r="F3995" t="str">
            <v>d - Pendiente</v>
          </cell>
          <cell r="I3995" t="str">
            <v/>
          </cell>
          <cell r="J3995">
            <v>0</v>
          </cell>
          <cell r="K3995">
            <v>0</v>
          </cell>
          <cell r="L3995">
            <v>0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>
            <v>0</v>
          </cell>
          <cell r="R3995">
            <v>0</v>
          </cell>
          <cell r="T3995">
            <v>0</v>
          </cell>
          <cell r="U3995">
            <v>41640</v>
          </cell>
          <cell r="V3995">
            <v>0</v>
          </cell>
          <cell r="Y3995" t="e">
            <v>#N/A</v>
          </cell>
        </row>
        <row r="3996">
          <cell r="E3996">
            <v>0</v>
          </cell>
          <cell r="F3996" t="str">
            <v>d - Pendiente</v>
          </cell>
          <cell r="I3996" t="str">
            <v/>
          </cell>
          <cell r="J3996">
            <v>0</v>
          </cell>
          <cell r="K3996">
            <v>0</v>
          </cell>
          <cell r="L3996">
            <v>0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>
            <v>0</v>
          </cell>
          <cell r="R3996">
            <v>0</v>
          </cell>
          <cell r="T3996">
            <v>0</v>
          </cell>
          <cell r="U3996">
            <v>41640</v>
          </cell>
          <cell r="V3996">
            <v>0</v>
          </cell>
          <cell r="Y3996" t="e">
            <v>#N/A</v>
          </cell>
        </row>
        <row r="3997">
          <cell r="E3997">
            <v>0</v>
          </cell>
          <cell r="F3997" t="str">
            <v>d - Pendiente</v>
          </cell>
          <cell r="I3997" t="str">
            <v/>
          </cell>
          <cell r="J3997">
            <v>0</v>
          </cell>
          <cell r="K3997">
            <v>0</v>
          </cell>
          <cell r="L3997">
            <v>0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>
            <v>0</v>
          </cell>
          <cell r="R3997">
            <v>0</v>
          </cell>
          <cell r="T3997">
            <v>0</v>
          </cell>
          <cell r="U3997">
            <v>41640</v>
          </cell>
          <cell r="V3997">
            <v>0</v>
          </cell>
          <cell r="Y3997" t="e">
            <v>#N/A</v>
          </cell>
        </row>
        <row r="3998">
          <cell r="E3998">
            <v>0</v>
          </cell>
          <cell r="F3998" t="str">
            <v>d - Pendiente</v>
          </cell>
          <cell r="I3998" t="str">
            <v/>
          </cell>
          <cell r="J3998">
            <v>0</v>
          </cell>
          <cell r="K3998">
            <v>0</v>
          </cell>
          <cell r="L3998">
            <v>0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>
            <v>0</v>
          </cell>
          <cell r="R3998">
            <v>0</v>
          </cell>
          <cell r="T3998">
            <v>0</v>
          </cell>
          <cell r="U3998">
            <v>41640</v>
          </cell>
          <cell r="V3998">
            <v>0</v>
          </cell>
          <cell r="Y3998" t="e">
            <v>#N/A</v>
          </cell>
        </row>
        <row r="3999">
          <cell r="E3999">
            <v>0</v>
          </cell>
          <cell r="F3999" t="str">
            <v>d - Pendiente</v>
          </cell>
          <cell r="I3999" t="str">
            <v/>
          </cell>
          <cell r="J3999">
            <v>0</v>
          </cell>
          <cell r="K3999">
            <v>0</v>
          </cell>
          <cell r="L3999">
            <v>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>
            <v>0</v>
          </cell>
          <cell r="R3999">
            <v>0</v>
          </cell>
          <cell r="T3999">
            <v>0</v>
          </cell>
          <cell r="U3999">
            <v>41640</v>
          </cell>
          <cell r="V3999">
            <v>0</v>
          </cell>
          <cell r="Y3999" t="e">
            <v>#N/A</v>
          </cell>
        </row>
        <row r="4000">
          <cell r="E4000">
            <v>0</v>
          </cell>
          <cell r="F4000" t="str">
            <v>d - Pendiente</v>
          </cell>
          <cell r="I4000" t="str">
            <v/>
          </cell>
          <cell r="J4000">
            <v>0</v>
          </cell>
          <cell r="K4000">
            <v>0</v>
          </cell>
          <cell r="L4000">
            <v>0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>
            <v>0</v>
          </cell>
          <cell r="R4000">
            <v>0</v>
          </cell>
          <cell r="T4000">
            <v>0</v>
          </cell>
          <cell r="U4000">
            <v>41640</v>
          </cell>
          <cell r="V4000">
            <v>0</v>
          </cell>
          <cell r="Y4000" t="e">
            <v>#N/A</v>
          </cell>
        </row>
        <row r="4001">
          <cell r="E4001">
            <v>0</v>
          </cell>
          <cell r="F4001" t="str">
            <v>d - Pendiente</v>
          </cell>
          <cell r="I4001" t="str">
            <v/>
          </cell>
          <cell r="J4001">
            <v>0</v>
          </cell>
          <cell r="K4001">
            <v>0</v>
          </cell>
          <cell r="L4001">
            <v>0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>
            <v>0</v>
          </cell>
          <cell r="R4001">
            <v>0</v>
          </cell>
          <cell r="T4001">
            <v>0</v>
          </cell>
          <cell r="U4001">
            <v>41640</v>
          </cell>
          <cell r="V4001">
            <v>0</v>
          </cell>
          <cell r="Y4001" t="e">
            <v>#N/A</v>
          </cell>
        </row>
        <row r="4002">
          <cell r="E4002">
            <v>0</v>
          </cell>
          <cell r="F4002" t="str">
            <v>d - Pendiente</v>
          </cell>
          <cell r="I4002" t="str">
            <v/>
          </cell>
          <cell r="J4002">
            <v>0</v>
          </cell>
          <cell r="K4002">
            <v>0</v>
          </cell>
          <cell r="L4002">
            <v>0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>
            <v>0</v>
          </cell>
          <cell r="R4002">
            <v>0</v>
          </cell>
          <cell r="T4002">
            <v>0</v>
          </cell>
          <cell r="U4002">
            <v>41640</v>
          </cell>
          <cell r="V4002">
            <v>0</v>
          </cell>
          <cell r="Y4002" t="e">
            <v>#N/A</v>
          </cell>
        </row>
        <row r="4003">
          <cell r="E4003">
            <v>0</v>
          </cell>
          <cell r="F4003" t="str">
            <v>d - Pendiente</v>
          </cell>
          <cell r="I4003" t="str">
            <v/>
          </cell>
          <cell r="J4003">
            <v>0</v>
          </cell>
          <cell r="K4003">
            <v>0</v>
          </cell>
          <cell r="L4003">
            <v>0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>
            <v>0</v>
          </cell>
          <cell r="R4003">
            <v>0</v>
          </cell>
          <cell r="T4003">
            <v>0</v>
          </cell>
          <cell r="U4003">
            <v>41640</v>
          </cell>
          <cell r="V4003">
            <v>0</v>
          </cell>
          <cell r="Y4003" t="e">
            <v>#N/A</v>
          </cell>
        </row>
        <row r="4004">
          <cell r="E4004">
            <v>0</v>
          </cell>
          <cell r="F4004" t="str">
            <v>d - Pendiente</v>
          </cell>
          <cell r="I4004" t="str">
            <v/>
          </cell>
          <cell r="J4004">
            <v>0</v>
          </cell>
          <cell r="K4004">
            <v>0</v>
          </cell>
          <cell r="L4004">
            <v>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>
            <v>0</v>
          </cell>
          <cell r="R4004">
            <v>0</v>
          </cell>
          <cell r="T4004">
            <v>0</v>
          </cell>
          <cell r="U4004">
            <v>41640</v>
          </cell>
          <cell r="V4004">
            <v>0</v>
          </cell>
          <cell r="Y4004" t="e">
            <v>#N/A</v>
          </cell>
        </row>
        <row r="4005">
          <cell r="E4005">
            <v>0</v>
          </cell>
          <cell r="F4005" t="str">
            <v>d - Pendiente</v>
          </cell>
          <cell r="I4005" t="str">
            <v/>
          </cell>
          <cell r="J4005">
            <v>0</v>
          </cell>
          <cell r="K4005">
            <v>0</v>
          </cell>
          <cell r="L4005">
            <v>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>
            <v>0</v>
          </cell>
          <cell r="R4005">
            <v>0</v>
          </cell>
          <cell r="T4005">
            <v>0</v>
          </cell>
          <cell r="U4005">
            <v>41640</v>
          </cell>
          <cell r="V4005">
            <v>0</v>
          </cell>
          <cell r="Y4005" t="e">
            <v>#N/A</v>
          </cell>
        </row>
        <row r="4006">
          <cell r="E4006">
            <v>0</v>
          </cell>
          <cell r="F4006" t="str">
            <v>d - Pendiente</v>
          </cell>
          <cell r="I4006" t="str">
            <v/>
          </cell>
          <cell r="J4006">
            <v>0</v>
          </cell>
          <cell r="K4006">
            <v>0</v>
          </cell>
          <cell r="L4006">
            <v>0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>
            <v>0</v>
          </cell>
          <cell r="R4006">
            <v>0</v>
          </cell>
          <cell r="T4006">
            <v>0</v>
          </cell>
          <cell r="U4006">
            <v>41640</v>
          </cell>
          <cell r="V4006">
            <v>0</v>
          </cell>
          <cell r="Y4006" t="e">
            <v>#N/A</v>
          </cell>
        </row>
        <row r="4007">
          <cell r="E4007">
            <v>0</v>
          </cell>
          <cell r="F4007" t="str">
            <v>d - Pendiente</v>
          </cell>
          <cell r="I4007" t="str">
            <v/>
          </cell>
          <cell r="J4007">
            <v>0</v>
          </cell>
          <cell r="K4007">
            <v>0</v>
          </cell>
          <cell r="L4007">
            <v>0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>
            <v>0</v>
          </cell>
          <cell r="R4007">
            <v>0</v>
          </cell>
          <cell r="T4007">
            <v>0</v>
          </cell>
          <cell r="U4007">
            <v>41640</v>
          </cell>
          <cell r="V4007">
            <v>0</v>
          </cell>
          <cell r="Y4007" t="e">
            <v>#N/A</v>
          </cell>
        </row>
        <row r="4008">
          <cell r="E4008">
            <v>0</v>
          </cell>
          <cell r="F4008" t="str">
            <v>d - Pendiente</v>
          </cell>
          <cell r="I4008" t="str">
            <v/>
          </cell>
          <cell r="J4008">
            <v>0</v>
          </cell>
          <cell r="K4008">
            <v>0</v>
          </cell>
          <cell r="L4008">
            <v>0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>
            <v>0</v>
          </cell>
          <cell r="R4008">
            <v>0</v>
          </cell>
          <cell r="T4008">
            <v>0</v>
          </cell>
          <cell r="U4008">
            <v>41640</v>
          </cell>
          <cell r="V4008">
            <v>0</v>
          </cell>
          <cell r="Y4008" t="e">
            <v>#N/A</v>
          </cell>
        </row>
        <row r="4009">
          <cell r="E4009">
            <v>0</v>
          </cell>
          <cell r="F4009" t="str">
            <v>d - Pendiente</v>
          </cell>
          <cell r="I4009" t="str">
            <v/>
          </cell>
          <cell r="J4009">
            <v>0</v>
          </cell>
          <cell r="K4009">
            <v>0</v>
          </cell>
          <cell r="L4009">
            <v>0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>
            <v>0</v>
          </cell>
          <cell r="R4009">
            <v>0</v>
          </cell>
          <cell r="T4009">
            <v>0</v>
          </cell>
          <cell r="U4009">
            <v>41640</v>
          </cell>
          <cell r="V4009">
            <v>0</v>
          </cell>
          <cell r="Y4009" t="e">
            <v>#N/A</v>
          </cell>
        </row>
        <row r="4010">
          <cell r="E4010">
            <v>0</v>
          </cell>
          <cell r="F4010" t="str">
            <v>d - Pendiente</v>
          </cell>
          <cell r="I4010" t="str">
            <v/>
          </cell>
          <cell r="J4010">
            <v>0</v>
          </cell>
          <cell r="K4010">
            <v>0</v>
          </cell>
          <cell r="L4010">
            <v>0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>
            <v>0</v>
          </cell>
          <cell r="R4010">
            <v>0</v>
          </cell>
          <cell r="T4010">
            <v>0</v>
          </cell>
          <cell r="U4010">
            <v>41640</v>
          </cell>
          <cell r="V4010">
            <v>0</v>
          </cell>
          <cell r="Y4010" t="e">
            <v>#N/A</v>
          </cell>
        </row>
        <row r="4011">
          <cell r="E4011">
            <v>0</v>
          </cell>
          <cell r="F4011" t="str">
            <v>d - Pendiente</v>
          </cell>
          <cell r="I4011" t="str">
            <v/>
          </cell>
          <cell r="J4011">
            <v>0</v>
          </cell>
          <cell r="K4011">
            <v>0</v>
          </cell>
          <cell r="L4011">
            <v>0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>
            <v>0</v>
          </cell>
          <cell r="R4011">
            <v>0</v>
          </cell>
          <cell r="T4011">
            <v>0</v>
          </cell>
          <cell r="U4011">
            <v>41640</v>
          </cell>
          <cell r="V4011">
            <v>0</v>
          </cell>
          <cell r="Y4011" t="e">
            <v>#N/A</v>
          </cell>
        </row>
        <row r="4012">
          <cell r="E4012">
            <v>0</v>
          </cell>
          <cell r="F4012" t="str">
            <v>d - Pendiente</v>
          </cell>
          <cell r="I4012" t="str">
            <v/>
          </cell>
          <cell r="J4012">
            <v>0</v>
          </cell>
          <cell r="K4012">
            <v>0</v>
          </cell>
          <cell r="L4012">
            <v>0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>
            <v>0</v>
          </cell>
          <cell r="R4012">
            <v>0</v>
          </cell>
          <cell r="T4012">
            <v>0</v>
          </cell>
          <cell r="U4012">
            <v>41640</v>
          </cell>
          <cell r="V4012">
            <v>0</v>
          </cell>
          <cell r="Y4012" t="e">
            <v>#N/A</v>
          </cell>
        </row>
        <row r="4013">
          <cell r="E4013">
            <v>0</v>
          </cell>
          <cell r="F4013" t="str">
            <v>d - Pendiente</v>
          </cell>
          <cell r="I4013" t="str">
            <v/>
          </cell>
          <cell r="J4013">
            <v>0</v>
          </cell>
          <cell r="K4013">
            <v>0</v>
          </cell>
          <cell r="L4013">
            <v>0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>
            <v>0</v>
          </cell>
          <cell r="R4013">
            <v>0</v>
          </cell>
          <cell r="T4013">
            <v>0</v>
          </cell>
          <cell r="U4013">
            <v>41640</v>
          </cell>
          <cell r="V4013">
            <v>0</v>
          </cell>
          <cell r="Y4013" t="e">
            <v>#N/A</v>
          </cell>
        </row>
        <row r="4014">
          <cell r="E4014">
            <v>0</v>
          </cell>
          <cell r="F4014" t="str">
            <v>d - Pendiente</v>
          </cell>
          <cell r="I4014" t="str">
            <v/>
          </cell>
          <cell r="J4014">
            <v>0</v>
          </cell>
          <cell r="K4014">
            <v>0</v>
          </cell>
          <cell r="L4014">
            <v>0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>
            <v>0</v>
          </cell>
          <cell r="R4014">
            <v>0</v>
          </cell>
          <cell r="T4014">
            <v>0</v>
          </cell>
          <cell r="U4014">
            <v>41640</v>
          </cell>
          <cell r="V4014">
            <v>0</v>
          </cell>
          <cell r="Y4014" t="e">
            <v>#N/A</v>
          </cell>
        </row>
        <row r="4015">
          <cell r="E4015">
            <v>0</v>
          </cell>
          <cell r="F4015" t="str">
            <v>d - Pendiente</v>
          </cell>
          <cell r="I4015" t="str">
            <v/>
          </cell>
          <cell r="J4015">
            <v>0</v>
          </cell>
          <cell r="K4015">
            <v>0</v>
          </cell>
          <cell r="L4015">
            <v>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>
            <v>0</v>
          </cell>
          <cell r="R4015">
            <v>0</v>
          </cell>
          <cell r="T4015">
            <v>0</v>
          </cell>
          <cell r="U4015">
            <v>41640</v>
          </cell>
          <cell r="V4015">
            <v>0</v>
          </cell>
          <cell r="Y4015" t="e">
            <v>#N/A</v>
          </cell>
        </row>
        <row r="4016">
          <cell r="E4016">
            <v>0</v>
          </cell>
          <cell r="F4016" t="str">
            <v>d - Pendiente</v>
          </cell>
          <cell r="I4016" t="str">
            <v/>
          </cell>
          <cell r="J4016">
            <v>0</v>
          </cell>
          <cell r="K4016">
            <v>0</v>
          </cell>
          <cell r="L4016">
            <v>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>
            <v>0</v>
          </cell>
          <cell r="R4016">
            <v>0</v>
          </cell>
          <cell r="T4016">
            <v>0</v>
          </cell>
          <cell r="U4016">
            <v>41640</v>
          </cell>
          <cell r="V4016">
            <v>0</v>
          </cell>
          <cell r="Y4016" t="e">
            <v>#N/A</v>
          </cell>
        </row>
        <row r="4017">
          <cell r="E4017">
            <v>0</v>
          </cell>
          <cell r="F4017" t="str">
            <v>d - Pendiente</v>
          </cell>
          <cell r="I4017" t="str">
            <v/>
          </cell>
          <cell r="J4017">
            <v>0</v>
          </cell>
          <cell r="K4017">
            <v>0</v>
          </cell>
          <cell r="L4017">
            <v>0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>
            <v>0</v>
          </cell>
          <cell r="R4017">
            <v>0</v>
          </cell>
          <cell r="T4017">
            <v>0</v>
          </cell>
          <cell r="U4017">
            <v>41640</v>
          </cell>
          <cell r="V4017">
            <v>0</v>
          </cell>
          <cell r="Y4017" t="e">
            <v>#N/A</v>
          </cell>
        </row>
        <row r="4018">
          <cell r="E4018">
            <v>0</v>
          </cell>
          <cell r="F4018" t="str">
            <v>d - Pendiente</v>
          </cell>
          <cell r="I4018" t="str">
            <v/>
          </cell>
          <cell r="J4018">
            <v>0</v>
          </cell>
          <cell r="K4018">
            <v>0</v>
          </cell>
          <cell r="L4018">
            <v>0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>
            <v>0</v>
          </cell>
          <cell r="R4018">
            <v>0</v>
          </cell>
          <cell r="T4018">
            <v>0</v>
          </cell>
          <cell r="U4018">
            <v>41640</v>
          </cell>
          <cell r="V4018">
            <v>0</v>
          </cell>
          <cell r="Y4018" t="e">
            <v>#N/A</v>
          </cell>
        </row>
        <row r="4019">
          <cell r="E4019">
            <v>0</v>
          </cell>
          <cell r="F4019" t="str">
            <v>d - Pendiente</v>
          </cell>
          <cell r="I4019" t="str">
            <v/>
          </cell>
          <cell r="J4019">
            <v>0</v>
          </cell>
          <cell r="K4019">
            <v>0</v>
          </cell>
          <cell r="L4019">
            <v>0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>
            <v>0</v>
          </cell>
          <cell r="R4019">
            <v>0</v>
          </cell>
          <cell r="T4019">
            <v>0</v>
          </cell>
          <cell r="U4019">
            <v>41640</v>
          </cell>
          <cell r="V4019">
            <v>0</v>
          </cell>
          <cell r="Y4019" t="e">
            <v>#N/A</v>
          </cell>
        </row>
        <row r="4020">
          <cell r="E4020">
            <v>0</v>
          </cell>
          <cell r="F4020" t="str">
            <v>d - Pendiente</v>
          </cell>
          <cell r="I4020" t="str">
            <v/>
          </cell>
          <cell r="J4020">
            <v>0</v>
          </cell>
          <cell r="K4020">
            <v>0</v>
          </cell>
          <cell r="L4020">
            <v>0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>
            <v>0</v>
          </cell>
          <cell r="R4020">
            <v>0</v>
          </cell>
          <cell r="T4020">
            <v>0</v>
          </cell>
          <cell r="U4020">
            <v>41640</v>
          </cell>
          <cell r="V4020">
            <v>0</v>
          </cell>
          <cell r="Y4020" t="e">
            <v>#N/A</v>
          </cell>
        </row>
        <row r="4021">
          <cell r="E4021">
            <v>0</v>
          </cell>
          <cell r="F4021" t="str">
            <v>d - Pendiente</v>
          </cell>
          <cell r="I4021" t="str">
            <v/>
          </cell>
          <cell r="J4021">
            <v>0</v>
          </cell>
          <cell r="K4021">
            <v>0</v>
          </cell>
          <cell r="L4021">
            <v>0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>
            <v>0</v>
          </cell>
          <cell r="R4021">
            <v>0</v>
          </cell>
          <cell r="T4021">
            <v>0</v>
          </cell>
          <cell r="U4021">
            <v>41640</v>
          </cell>
          <cell r="V4021">
            <v>0</v>
          </cell>
          <cell r="Y4021" t="e">
            <v>#N/A</v>
          </cell>
        </row>
        <row r="4022">
          <cell r="E4022">
            <v>0</v>
          </cell>
          <cell r="F4022" t="str">
            <v>d - Pendiente</v>
          </cell>
          <cell r="I4022" t="str">
            <v/>
          </cell>
          <cell r="J4022">
            <v>0</v>
          </cell>
          <cell r="K4022">
            <v>0</v>
          </cell>
          <cell r="L4022">
            <v>0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>
            <v>0</v>
          </cell>
          <cell r="R4022">
            <v>0</v>
          </cell>
          <cell r="T4022">
            <v>0</v>
          </cell>
          <cell r="U4022">
            <v>41640</v>
          </cell>
          <cell r="V4022">
            <v>0</v>
          </cell>
          <cell r="Y4022" t="e">
            <v>#N/A</v>
          </cell>
        </row>
        <row r="4023">
          <cell r="E4023">
            <v>0</v>
          </cell>
          <cell r="F4023" t="str">
            <v>d - Pendiente</v>
          </cell>
          <cell r="I4023" t="str">
            <v/>
          </cell>
          <cell r="J4023">
            <v>0</v>
          </cell>
          <cell r="K4023">
            <v>0</v>
          </cell>
          <cell r="L4023">
            <v>0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>
            <v>0</v>
          </cell>
          <cell r="R4023">
            <v>0</v>
          </cell>
          <cell r="T4023">
            <v>0</v>
          </cell>
          <cell r="U4023">
            <v>41640</v>
          </cell>
          <cell r="V4023">
            <v>0</v>
          </cell>
          <cell r="Y4023" t="e">
            <v>#N/A</v>
          </cell>
        </row>
        <row r="4024">
          <cell r="E4024">
            <v>0</v>
          </cell>
          <cell r="F4024" t="str">
            <v>d - Pendiente</v>
          </cell>
          <cell r="I4024" t="str">
            <v/>
          </cell>
          <cell r="J4024">
            <v>0</v>
          </cell>
          <cell r="K4024">
            <v>0</v>
          </cell>
          <cell r="L4024">
            <v>0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>
            <v>0</v>
          </cell>
          <cell r="R4024">
            <v>0</v>
          </cell>
          <cell r="T4024">
            <v>0</v>
          </cell>
          <cell r="U4024">
            <v>41640</v>
          </cell>
          <cell r="V4024">
            <v>0</v>
          </cell>
          <cell r="Y4024" t="e">
            <v>#N/A</v>
          </cell>
        </row>
        <row r="4025">
          <cell r="E4025">
            <v>0</v>
          </cell>
          <cell r="F4025" t="str">
            <v>d - Pendiente</v>
          </cell>
          <cell r="I4025" t="str">
            <v/>
          </cell>
          <cell r="J4025">
            <v>0</v>
          </cell>
          <cell r="K4025">
            <v>0</v>
          </cell>
          <cell r="L4025">
            <v>0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>
            <v>0</v>
          </cell>
          <cell r="R4025">
            <v>0</v>
          </cell>
          <cell r="T4025">
            <v>0</v>
          </cell>
          <cell r="U4025">
            <v>41640</v>
          </cell>
          <cell r="V4025">
            <v>0</v>
          </cell>
          <cell r="Y4025" t="e">
            <v>#N/A</v>
          </cell>
        </row>
        <row r="4026">
          <cell r="E4026">
            <v>0</v>
          </cell>
          <cell r="F4026" t="str">
            <v>d - Pendiente</v>
          </cell>
          <cell r="I4026" t="str">
            <v/>
          </cell>
          <cell r="J4026">
            <v>0</v>
          </cell>
          <cell r="K4026">
            <v>0</v>
          </cell>
          <cell r="L4026">
            <v>0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>
            <v>0</v>
          </cell>
          <cell r="R4026">
            <v>0</v>
          </cell>
          <cell r="T4026">
            <v>0</v>
          </cell>
          <cell r="U4026">
            <v>41640</v>
          </cell>
          <cell r="V4026">
            <v>0</v>
          </cell>
          <cell r="Y4026" t="e">
            <v>#N/A</v>
          </cell>
        </row>
        <row r="4027">
          <cell r="E4027">
            <v>0</v>
          </cell>
          <cell r="F4027" t="str">
            <v>d - Pendiente</v>
          </cell>
          <cell r="I4027" t="str">
            <v/>
          </cell>
          <cell r="J4027">
            <v>0</v>
          </cell>
          <cell r="K4027">
            <v>0</v>
          </cell>
          <cell r="L4027">
            <v>0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>
            <v>0</v>
          </cell>
          <cell r="R4027">
            <v>0</v>
          </cell>
          <cell r="T4027">
            <v>0</v>
          </cell>
          <cell r="U4027">
            <v>41640</v>
          </cell>
          <cell r="V4027">
            <v>0</v>
          </cell>
          <cell r="Y4027" t="e">
            <v>#N/A</v>
          </cell>
        </row>
        <row r="4028">
          <cell r="E4028">
            <v>0</v>
          </cell>
          <cell r="F4028" t="str">
            <v>d - Pendiente</v>
          </cell>
          <cell r="I4028" t="str">
            <v/>
          </cell>
          <cell r="J4028">
            <v>0</v>
          </cell>
          <cell r="K4028">
            <v>0</v>
          </cell>
          <cell r="L4028">
            <v>0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>
            <v>0</v>
          </cell>
          <cell r="R4028">
            <v>0</v>
          </cell>
          <cell r="T4028">
            <v>0</v>
          </cell>
          <cell r="U4028">
            <v>41640</v>
          </cell>
          <cell r="V4028">
            <v>0</v>
          </cell>
          <cell r="Y4028" t="e">
            <v>#N/A</v>
          </cell>
        </row>
        <row r="4029">
          <cell r="E4029">
            <v>0</v>
          </cell>
          <cell r="F4029" t="str">
            <v>d - Pendiente</v>
          </cell>
          <cell r="I4029" t="str">
            <v/>
          </cell>
          <cell r="J4029">
            <v>0</v>
          </cell>
          <cell r="K4029">
            <v>0</v>
          </cell>
          <cell r="L4029">
            <v>0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>
            <v>0</v>
          </cell>
          <cell r="R4029">
            <v>0</v>
          </cell>
          <cell r="T4029">
            <v>0</v>
          </cell>
          <cell r="U4029">
            <v>41640</v>
          </cell>
          <cell r="V4029">
            <v>0</v>
          </cell>
          <cell r="Y4029" t="e">
            <v>#N/A</v>
          </cell>
        </row>
        <row r="4030">
          <cell r="E4030">
            <v>0</v>
          </cell>
          <cell r="F4030" t="str">
            <v>d - Pendiente</v>
          </cell>
          <cell r="I4030" t="str">
            <v/>
          </cell>
          <cell r="J4030">
            <v>0</v>
          </cell>
          <cell r="K4030">
            <v>0</v>
          </cell>
          <cell r="L4030">
            <v>0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>
            <v>0</v>
          </cell>
          <cell r="R4030">
            <v>0</v>
          </cell>
          <cell r="T4030">
            <v>0</v>
          </cell>
          <cell r="U4030">
            <v>41640</v>
          </cell>
          <cell r="V4030">
            <v>0</v>
          </cell>
          <cell r="Y4030" t="e">
            <v>#N/A</v>
          </cell>
        </row>
        <row r="4031">
          <cell r="E4031">
            <v>0</v>
          </cell>
          <cell r="F4031" t="str">
            <v>d - Pendiente</v>
          </cell>
          <cell r="I4031" t="str">
            <v/>
          </cell>
          <cell r="J4031">
            <v>0</v>
          </cell>
          <cell r="K4031">
            <v>0</v>
          </cell>
          <cell r="L4031">
            <v>0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>
            <v>0</v>
          </cell>
          <cell r="R4031">
            <v>0</v>
          </cell>
          <cell r="T4031">
            <v>0</v>
          </cell>
          <cell r="U4031">
            <v>41640</v>
          </cell>
          <cell r="V4031">
            <v>0</v>
          </cell>
          <cell r="Y4031" t="e">
            <v>#N/A</v>
          </cell>
        </row>
        <row r="4032">
          <cell r="E4032">
            <v>0</v>
          </cell>
          <cell r="F4032" t="str">
            <v>d - Pendiente</v>
          </cell>
          <cell r="I4032" t="str">
            <v/>
          </cell>
          <cell r="J4032">
            <v>0</v>
          </cell>
          <cell r="K4032">
            <v>0</v>
          </cell>
          <cell r="L4032">
            <v>0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>
            <v>0</v>
          </cell>
          <cell r="R4032">
            <v>0</v>
          </cell>
          <cell r="T4032">
            <v>0</v>
          </cell>
          <cell r="U4032">
            <v>41640</v>
          </cell>
          <cell r="V4032">
            <v>0</v>
          </cell>
          <cell r="Y4032" t="e">
            <v>#N/A</v>
          </cell>
        </row>
        <row r="4033">
          <cell r="E4033">
            <v>0</v>
          </cell>
          <cell r="F4033" t="str">
            <v>d - Pendiente</v>
          </cell>
          <cell r="I4033" t="str">
            <v/>
          </cell>
          <cell r="J4033">
            <v>0</v>
          </cell>
          <cell r="K4033">
            <v>0</v>
          </cell>
          <cell r="L4033">
            <v>0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>
            <v>0</v>
          </cell>
          <cell r="R4033">
            <v>0</v>
          </cell>
          <cell r="T4033">
            <v>0</v>
          </cell>
          <cell r="U4033">
            <v>41640</v>
          </cell>
          <cell r="V4033">
            <v>0</v>
          </cell>
          <cell r="Y4033" t="e">
            <v>#N/A</v>
          </cell>
        </row>
        <row r="4034">
          <cell r="E4034">
            <v>0</v>
          </cell>
          <cell r="F4034" t="str">
            <v>d - Pendiente</v>
          </cell>
          <cell r="I4034" t="str">
            <v/>
          </cell>
          <cell r="J4034">
            <v>0</v>
          </cell>
          <cell r="K4034">
            <v>0</v>
          </cell>
          <cell r="L4034">
            <v>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>
            <v>0</v>
          </cell>
          <cell r="R4034">
            <v>0</v>
          </cell>
          <cell r="T4034">
            <v>0</v>
          </cell>
          <cell r="U4034">
            <v>41640</v>
          </cell>
          <cell r="V4034">
            <v>0</v>
          </cell>
          <cell r="Y4034" t="e">
            <v>#N/A</v>
          </cell>
        </row>
        <row r="4035">
          <cell r="E4035">
            <v>0</v>
          </cell>
          <cell r="F4035" t="str">
            <v>d - Pendiente</v>
          </cell>
          <cell r="I4035" t="str">
            <v/>
          </cell>
          <cell r="J4035">
            <v>0</v>
          </cell>
          <cell r="K4035">
            <v>0</v>
          </cell>
          <cell r="L4035">
            <v>0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>
            <v>0</v>
          </cell>
          <cell r="R4035">
            <v>0</v>
          </cell>
          <cell r="T4035">
            <v>0</v>
          </cell>
          <cell r="U4035">
            <v>41640</v>
          </cell>
          <cell r="V4035">
            <v>0</v>
          </cell>
          <cell r="Y4035" t="e">
            <v>#N/A</v>
          </cell>
        </row>
        <row r="4036">
          <cell r="E4036">
            <v>0</v>
          </cell>
          <cell r="F4036" t="str">
            <v>d - Pendiente</v>
          </cell>
          <cell r="I4036" t="str">
            <v/>
          </cell>
          <cell r="J4036">
            <v>0</v>
          </cell>
          <cell r="K4036">
            <v>0</v>
          </cell>
          <cell r="L4036">
            <v>0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>
            <v>0</v>
          </cell>
          <cell r="R4036">
            <v>0</v>
          </cell>
          <cell r="T4036">
            <v>0</v>
          </cell>
          <cell r="U4036">
            <v>41640</v>
          </cell>
          <cell r="V4036">
            <v>0</v>
          </cell>
          <cell r="Y4036" t="e">
            <v>#N/A</v>
          </cell>
        </row>
        <row r="4037">
          <cell r="E4037">
            <v>0</v>
          </cell>
          <cell r="F4037" t="str">
            <v>d - Pendiente</v>
          </cell>
          <cell r="I4037" t="str">
            <v/>
          </cell>
          <cell r="J4037">
            <v>0</v>
          </cell>
          <cell r="K4037">
            <v>0</v>
          </cell>
          <cell r="L4037">
            <v>0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>
            <v>0</v>
          </cell>
          <cell r="R4037">
            <v>0</v>
          </cell>
          <cell r="T4037">
            <v>0</v>
          </cell>
          <cell r="U4037">
            <v>41640</v>
          </cell>
          <cell r="V4037">
            <v>0</v>
          </cell>
          <cell r="Y4037" t="e">
            <v>#N/A</v>
          </cell>
        </row>
        <row r="4038">
          <cell r="E4038">
            <v>0</v>
          </cell>
          <cell r="F4038" t="str">
            <v>d - Pendiente</v>
          </cell>
          <cell r="I4038" t="str">
            <v/>
          </cell>
          <cell r="J4038">
            <v>0</v>
          </cell>
          <cell r="K4038">
            <v>0</v>
          </cell>
          <cell r="L4038">
            <v>0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>
            <v>0</v>
          </cell>
          <cell r="R4038">
            <v>0</v>
          </cell>
          <cell r="T4038">
            <v>0</v>
          </cell>
          <cell r="U4038">
            <v>41640</v>
          </cell>
          <cell r="V4038">
            <v>0</v>
          </cell>
          <cell r="Y4038" t="e">
            <v>#N/A</v>
          </cell>
        </row>
        <row r="4039">
          <cell r="E4039">
            <v>0</v>
          </cell>
          <cell r="F4039" t="str">
            <v>d - Pendiente</v>
          </cell>
          <cell r="I4039" t="str">
            <v/>
          </cell>
          <cell r="J4039">
            <v>0</v>
          </cell>
          <cell r="K4039">
            <v>0</v>
          </cell>
          <cell r="L4039">
            <v>0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>
            <v>0</v>
          </cell>
          <cell r="R4039">
            <v>0</v>
          </cell>
          <cell r="T4039">
            <v>0</v>
          </cell>
          <cell r="U4039">
            <v>41640</v>
          </cell>
          <cell r="V4039">
            <v>0</v>
          </cell>
          <cell r="Y4039" t="e">
            <v>#N/A</v>
          </cell>
        </row>
        <row r="4040">
          <cell r="E4040">
            <v>0</v>
          </cell>
          <cell r="F4040" t="str">
            <v>d - Pendiente</v>
          </cell>
          <cell r="I4040" t="str">
            <v/>
          </cell>
          <cell r="J4040">
            <v>0</v>
          </cell>
          <cell r="K4040">
            <v>0</v>
          </cell>
          <cell r="L4040">
            <v>0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>
            <v>0</v>
          </cell>
          <cell r="R4040">
            <v>0</v>
          </cell>
          <cell r="T4040">
            <v>0</v>
          </cell>
          <cell r="U4040">
            <v>41640</v>
          </cell>
          <cell r="V4040">
            <v>0</v>
          </cell>
          <cell r="Y4040" t="e">
            <v>#N/A</v>
          </cell>
        </row>
        <row r="4041">
          <cell r="E4041">
            <v>0</v>
          </cell>
          <cell r="F4041" t="str">
            <v>d - Pendiente</v>
          </cell>
          <cell r="I4041" t="str">
            <v/>
          </cell>
          <cell r="J4041">
            <v>0</v>
          </cell>
          <cell r="K4041">
            <v>0</v>
          </cell>
          <cell r="L4041">
            <v>0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>
            <v>0</v>
          </cell>
          <cell r="R4041">
            <v>0</v>
          </cell>
          <cell r="T4041">
            <v>0</v>
          </cell>
          <cell r="U4041">
            <v>41640</v>
          </cell>
          <cell r="V4041">
            <v>0</v>
          </cell>
          <cell r="Y4041" t="e">
            <v>#N/A</v>
          </cell>
        </row>
        <row r="4042">
          <cell r="E4042">
            <v>0</v>
          </cell>
          <cell r="F4042" t="str">
            <v>d - Pendiente</v>
          </cell>
          <cell r="I4042" t="str">
            <v/>
          </cell>
          <cell r="J4042">
            <v>0</v>
          </cell>
          <cell r="K4042">
            <v>0</v>
          </cell>
          <cell r="L4042">
            <v>0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>
            <v>0</v>
          </cell>
          <cell r="R4042">
            <v>0</v>
          </cell>
          <cell r="T4042">
            <v>0</v>
          </cell>
          <cell r="U4042">
            <v>41640</v>
          </cell>
          <cell r="V4042">
            <v>0</v>
          </cell>
          <cell r="Y4042" t="e">
            <v>#N/A</v>
          </cell>
        </row>
        <row r="4043">
          <cell r="E4043">
            <v>0</v>
          </cell>
          <cell r="F4043" t="str">
            <v>d - Pendiente</v>
          </cell>
          <cell r="I4043" t="str">
            <v/>
          </cell>
          <cell r="J4043">
            <v>0</v>
          </cell>
          <cell r="K4043">
            <v>0</v>
          </cell>
          <cell r="L4043">
            <v>0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>
            <v>0</v>
          </cell>
          <cell r="R4043">
            <v>0</v>
          </cell>
          <cell r="T4043">
            <v>0</v>
          </cell>
          <cell r="U4043">
            <v>41640</v>
          </cell>
          <cell r="V4043">
            <v>0</v>
          </cell>
          <cell r="Y4043" t="e">
            <v>#N/A</v>
          </cell>
        </row>
        <row r="4044">
          <cell r="E4044">
            <v>0</v>
          </cell>
          <cell r="F4044" t="str">
            <v>d - Pendiente</v>
          </cell>
          <cell r="I4044" t="str">
            <v/>
          </cell>
          <cell r="J4044">
            <v>0</v>
          </cell>
          <cell r="K4044">
            <v>0</v>
          </cell>
          <cell r="L4044">
            <v>0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>
            <v>0</v>
          </cell>
          <cell r="R4044">
            <v>0</v>
          </cell>
          <cell r="T4044">
            <v>0</v>
          </cell>
          <cell r="U4044">
            <v>41640</v>
          </cell>
          <cell r="V4044">
            <v>0</v>
          </cell>
          <cell r="Y4044" t="e">
            <v>#N/A</v>
          </cell>
        </row>
        <row r="4045">
          <cell r="E4045">
            <v>0</v>
          </cell>
          <cell r="F4045" t="str">
            <v>d - Pendiente</v>
          </cell>
          <cell r="I4045" t="str">
            <v/>
          </cell>
          <cell r="J4045">
            <v>0</v>
          </cell>
          <cell r="K4045">
            <v>0</v>
          </cell>
          <cell r="L4045">
            <v>0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>
            <v>0</v>
          </cell>
          <cell r="R4045">
            <v>0</v>
          </cell>
          <cell r="T4045">
            <v>0</v>
          </cell>
          <cell r="U4045">
            <v>41640</v>
          </cell>
          <cell r="V4045">
            <v>0</v>
          </cell>
          <cell r="Y4045" t="e">
            <v>#N/A</v>
          </cell>
        </row>
        <row r="4046">
          <cell r="E4046">
            <v>0</v>
          </cell>
          <cell r="F4046" t="str">
            <v>d - Pendiente</v>
          </cell>
          <cell r="I4046" t="str">
            <v/>
          </cell>
          <cell r="J4046">
            <v>0</v>
          </cell>
          <cell r="K4046">
            <v>0</v>
          </cell>
          <cell r="L4046">
            <v>0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>
            <v>0</v>
          </cell>
          <cell r="R4046">
            <v>0</v>
          </cell>
          <cell r="T4046">
            <v>0</v>
          </cell>
          <cell r="U4046">
            <v>41640</v>
          </cell>
          <cell r="V4046">
            <v>0</v>
          </cell>
          <cell r="Y4046" t="e">
            <v>#N/A</v>
          </cell>
        </row>
        <row r="4047">
          <cell r="E4047">
            <v>0</v>
          </cell>
          <cell r="F4047" t="str">
            <v>d - Pendiente</v>
          </cell>
          <cell r="I4047" t="str">
            <v/>
          </cell>
          <cell r="J4047">
            <v>0</v>
          </cell>
          <cell r="K4047">
            <v>0</v>
          </cell>
          <cell r="L4047">
            <v>0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>
            <v>0</v>
          </cell>
          <cell r="R4047">
            <v>0</v>
          </cell>
          <cell r="T4047">
            <v>0</v>
          </cell>
          <cell r="U4047">
            <v>41640</v>
          </cell>
          <cell r="V4047">
            <v>0</v>
          </cell>
          <cell r="Y4047" t="e">
            <v>#N/A</v>
          </cell>
        </row>
        <row r="4048">
          <cell r="E4048">
            <v>0</v>
          </cell>
          <cell r="F4048" t="str">
            <v>d - Pendiente</v>
          </cell>
          <cell r="I4048" t="str">
            <v/>
          </cell>
          <cell r="J4048">
            <v>0</v>
          </cell>
          <cell r="K4048">
            <v>0</v>
          </cell>
          <cell r="L4048">
            <v>0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>
            <v>0</v>
          </cell>
          <cell r="R4048">
            <v>0</v>
          </cell>
          <cell r="T4048">
            <v>0</v>
          </cell>
          <cell r="U4048">
            <v>41640</v>
          </cell>
          <cell r="V4048">
            <v>0</v>
          </cell>
          <cell r="Y4048" t="e">
            <v>#N/A</v>
          </cell>
        </row>
        <row r="4049">
          <cell r="E4049">
            <v>0</v>
          </cell>
          <cell r="F4049" t="str">
            <v>d - Pendiente</v>
          </cell>
          <cell r="I4049" t="str">
            <v/>
          </cell>
          <cell r="J4049">
            <v>0</v>
          </cell>
          <cell r="K4049">
            <v>0</v>
          </cell>
          <cell r="L4049">
            <v>0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>
            <v>0</v>
          </cell>
          <cell r="R4049">
            <v>0</v>
          </cell>
          <cell r="T4049">
            <v>0</v>
          </cell>
          <cell r="U4049">
            <v>41640</v>
          </cell>
          <cell r="V4049">
            <v>0</v>
          </cell>
          <cell r="Y4049" t="e">
            <v>#N/A</v>
          </cell>
        </row>
        <row r="4050">
          <cell r="E4050">
            <v>0</v>
          </cell>
          <cell r="F4050" t="str">
            <v>d - Pendiente</v>
          </cell>
          <cell r="I4050" t="str">
            <v/>
          </cell>
          <cell r="J4050">
            <v>0</v>
          </cell>
          <cell r="K4050">
            <v>0</v>
          </cell>
          <cell r="L4050">
            <v>0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>
            <v>0</v>
          </cell>
          <cell r="R4050">
            <v>0</v>
          </cell>
          <cell r="T4050">
            <v>0</v>
          </cell>
          <cell r="U4050">
            <v>41640</v>
          </cell>
          <cell r="V4050">
            <v>0</v>
          </cell>
          <cell r="Y4050" t="e">
            <v>#N/A</v>
          </cell>
        </row>
        <row r="4051">
          <cell r="E4051">
            <v>0</v>
          </cell>
          <cell r="F4051" t="str">
            <v>d - Pendiente</v>
          </cell>
          <cell r="I4051" t="str">
            <v/>
          </cell>
          <cell r="J4051">
            <v>0</v>
          </cell>
          <cell r="K4051">
            <v>0</v>
          </cell>
          <cell r="L4051">
            <v>0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>
            <v>0</v>
          </cell>
          <cell r="R4051">
            <v>0</v>
          </cell>
          <cell r="T4051">
            <v>0</v>
          </cell>
          <cell r="U4051">
            <v>41640</v>
          </cell>
          <cell r="V4051">
            <v>0</v>
          </cell>
          <cell r="Y4051" t="e">
            <v>#N/A</v>
          </cell>
        </row>
        <row r="4052">
          <cell r="E4052">
            <v>0</v>
          </cell>
          <cell r="F4052" t="str">
            <v>d - Pendiente</v>
          </cell>
          <cell r="I4052" t="str">
            <v/>
          </cell>
          <cell r="J4052">
            <v>0</v>
          </cell>
          <cell r="K4052">
            <v>0</v>
          </cell>
          <cell r="L4052">
            <v>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>
            <v>0</v>
          </cell>
          <cell r="R4052">
            <v>0</v>
          </cell>
          <cell r="T4052">
            <v>0</v>
          </cell>
          <cell r="U4052">
            <v>41640</v>
          </cell>
          <cell r="V4052">
            <v>0</v>
          </cell>
          <cell r="Y4052" t="e">
            <v>#N/A</v>
          </cell>
        </row>
        <row r="4053">
          <cell r="E4053">
            <v>0</v>
          </cell>
          <cell r="F4053" t="str">
            <v>d - Pendiente</v>
          </cell>
          <cell r="I4053" t="str">
            <v/>
          </cell>
          <cell r="J4053">
            <v>0</v>
          </cell>
          <cell r="K4053">
            <v>0</v>
          </cell>
          <cell r="L4053">
            <v>0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>
            <v>0</v>
          </cell>
          <cell r="R4053">
            <v>0</v>
          </cell>
          <cell r="T4053">
            <v>0</v>
          </cell>
          <cell r="U4053">
            <v>41640</v>
          </cell>
          <cell r="V4053">
            <v>0</v>
          </cell>
          <cell r="Y4053" t="e">
            <v>#N/A</v>
          </cell>
        </row>
        <row r="4054">
          <cell r="E4054">
            <v>0</v>
          </cell>
          <cell r="F4054" t="str">
            <v>d - Pendiente</v>
          </cell>
          <cell r="I4054" t="str">
            <v/>
          </cell>
          <cell r="J4054">
            <v>0</v>
          </cell>
          <cell r="K4054">
            <v>0</v>
          </cell>
          <cell r="L4054">
            <v>0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>
            <v>0</v>
          </cell>
          <cell r="R4054">
            <v>0</v>
          </cell>
          <cell r="T4054">
            <v>0</v>
          </cell>
          <cell r="U4054">
            <v>41640</v>
          </cell>
          <cell r="V4054">
            <v>0</v>
          </cell>
          <cell r="Y4054" t="e">
            <v>#N/A</v>
          </cell>
        </row>
        <row r="4055">
          <cell r="E4055">
            <v>0</v>
          </cell>
          <cell r="F4055" t="str">
            <v>d - Pendiente</v>
          </cell>
          <cell r="I4055" t="str">
            <v/>
          </cell>
          <cell r="J4055">
            <v>0</v>
          </cell>
          <cell r="K4055">
            <v>0</v>
          </cell>
          <cell r="L4055">
            <v>0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>
            <v>0</v>
          </cell>
          <cell r="R4055">
            <v>0</v>
          </cell>
          <cell r="T4055">
            <v>0</v>
          </cell>
          <cell r="U4055">
            <v>41640</v>
          </cell>
          <cell r="V4055">
            <v>0</v>
          </cell>
          <cell r="Y4055" t="e">
            <v>#N/A</v>
          </cell>
        </row>
        <row r="4056">
          <cell r="E4056">
            <v>0</v>
          </cell>
          <cell r="F4056" t="str">
            <v>d - Pendiente</v>
          </cell>
          <cell r="I4056" t="str">
            <v/>
          </cell>
          <cell r="J4056">
            <v>0</v>
          </cell>
          <cell r="K4056">
            <v>0</v>
          </cell>
          <cell r="L4056">
            <v>0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>
            <v>0</v>
          </cell>
          <cell r="R4056">
            <v>0</v>
          </cell>
          <cell r="T4056">
            <v>0</v>
          </cell>
          <cell r="U4056">
            <v>41640</v>
          </cell>
          <cell r="V4056">
            <v>0</v>
          </cell>
          <cell r="Y4056" t="e">
            <v>#N/A</v>
          </cell>
        </row>
        <row r="4057">
          <cell r="E4057">
            <v>0</v>
          </cell>
          <cell r="F4057" t="str">
            <v>d - Pendiente</v>
          </cell>
          <cell r="I4057" t="str">
            <v/>
          </cell>
          <cell r="J4057">
            <v>0</v>
          </cell>
          <cell r="K4057">
            <v>0</v>
          </cell>
          <cell r="L4057">
            <v>0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>
            <v>0</v>
          </cell>
          <cell r="R4057">
            <v>0</v>
          </cell>
          <cell r="T4057">
            <v>0</v>
          </cell>
          <cell r="U4057">
            <v>41640</v>
          </cell>
          <cell r="V4057">
            <v>0</v>
          </cell>
          <cell r="Y4057" t="e">
            <v>#N/A</v>
          </cell>
        </row>
        <row r="4058">
          <cell r="E4058">
            <v>0</v>
          </cell>
          <cell r="F4058" t="str">
            <v>d - Pendiente</v>
          </cell>
          <cell r="I4058" t="str">
            <v/>
          </cell>
          <cell r="J4058">
            <v>0</v>
          </cell>
          <cell r="K4058">
            <v>0</v>
          </cell>
          <cell r="L4058">
            <v>0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>
            <v>0</v>
          </cell>
          <cell r="R4058">
            <v>0</v>
          </cell>
          <cell r="T4058">
            <v>0</v>
          </cell>
          <cell r="U4058">
            <v>41640</v>
          </cell>
          <cell r="V4058">
            <v>0</v>
          </cell>
          <cell r="Y4058" t="e">
            <v>#N/A</v>
          </cell>
        </row>
        <row r="4059">
          <cell r="E4059">
            <v>0</v>
          </cell>
          <cell r="F4059" t="str">
            <v>d - Pendiente</v>
          </cell>
          <cell r="I4059" t="str">
            <v/>
          </cell>
          <cell r="J4059">
            <v>0</v>
          </cell>
          <cell r="K4059">
            <v>0</v>
          </cell>
          <cell r="L4059">
            <v>0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>
            <v>0</v>
          </cell>
          <cell r="R4059">
            <v>0</v>
          </cell>
          <cell r="T4059">
            <v>0</v>
          </cell>
          <cell r="U4059">
            <v>41640</v>
          </cell>
          <cell r="V4059">
            <v>0</v>
          </cell>
          <cell r="Y4059" t="e">
            <v>#N/A</v>
          </cell>
        </row>
        <row r="4060">
          <cell r="E4060">
            <v>0</v>
          </cell>
          <cell r="F4060" t="str">
            <v>d - Pendiente</v>
          </cell>
          <cell r="I4060" t="str">
            <v/>
          </cell>
          <cell r="J4060">
            <v>0</v>
          </cell>
          <cell r="K4060">
            <v>0</v>
          </cell>
          <cell r="L4060">
            <v>0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>
            <v>0</v>
          </cell>
          <cell r="R4060">
            <v>0</v>
          </cell>
          <cell r="T4060">
            <v>0</v>
          </cell>
          <cell r="U4060">
            <v>41640</v>
          </cell>
          <cell r="V4060">
            <v>0</v>
          </cell>
          <cell r="Y4060" t="e">
            <v>#N/A</v>
          </cell>
        </row>
        <row r="4061">
          <cell r="E4061">
            <v>0</v>
          </cell>
          <cell r="F4061" t="str">
            <v>d - Pendiente</v>
          </cell>
          <cell r="I4061" t="str">
            <v/>
          </cell>
          <cell r="J4061">
            <v>0</v>
          </cell>
          <cell r="K4061">
            <v>0</v>
          </cell>
          <cell r="L4061">
            <v>0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>
            <v>0</v>
          </cell>
          <cell r="R4061">
            <v>0</v>
          </cell>
          <cell r="T4061">
            <v>0</v>
          </cell>
          <cell r="U4061">
            <v>41640</v>
          </cell>
          <cell r="V4061">
            <v>0</v>
          </cell>
          <cell r="Y4061" t="e">
            <v>#N/A</v>
          </cell>
        </row>
        <row r="4062">
          <cell r="E4062">
            <v>0</v>
          </cell>
          <cell r="F4062" t="str">
            <v>d - Pendiente</v>
          </cell>
          <cell r="I4062" t="str">
            <v/>
          </cell>
          <cell r="J4062">
            <v>0</v>
          </cell>
          <cell r="K4062">
            <v>0</v>
          </cell>
          <cell r="L4062">
            <v>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>
            <v>0</v>
          </cell>
          <cell r="R4062">
            <v>0</v>
          </cell>
          <cell r="T4062">
            <v>0</v>
          </cell>
          <cell r="U4062">
            <v>41640</v>
          </cell>
          <cell r="V4062">
            <v>0</v>
          </cell>
          <cell r="Y4062" t="e">
            <v>#N/A</v>
          </cell>
        </row>
        <row r="4063">
          <cell r="E4063">
            <v>0</v>
          </cell>
          <cell r="F4063" t="str">
            <v>d - Pendiente</v>
          </cell>
          <cell r="I4063" t="str">
            <v/>
          </cell>
          <cell r="J4063">
            <v>0</v>
          </cell>
          <cell r="K4063">
            <v>0</v>
          </cell>
          <cell r="L4063">
            <v>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>
            <v>0</v>
          </cell>
          <cell r="R4063">
            <v>0</v>
          </cell>
          <cell r="T4063">
            <v>0</v>
          </cell>
          <cell r="U4063">
            <v>41640</v>
          </cell>
          <cell r="V4063">
            <v>0</v>
          </cell>
          <cell r="Y4063" t="e">
            <v>#N/A</v>
          </cell>
        </row>
        <row r="4064">
          <cell r="E4064">
            <v>0</v>
          </cell>
          <cell r="F4064" t="str">
            <v>d - Pendiente</v>
          </cell>
          <cell r="I4064" t="str">
            <v/>
          </cell>
          <cell r="J4064">
            <v>0</v>
          </cell>
          <cell r="K4064">
            <v>0</v>
          </cell>
          <cell r="L4064">
            <v>0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>
            <v>0</v>
          </cell>
          <cell r="R4064">
            <v>0</v>
          </cell>
          <cell r="T4064">
            <v>0</v>
          </cell>
          <cell r="U4064">
            <v>41640</v>
          </cell>
          <cell r="V4064">
            <v>0</v>
          </cell>
          <cell r="Y4064" t="e">
            <v>#N/A</v>
          </cell>
        </row>
        <row r="4065">
          <cell r="E4065">
            <v>0</v>
          </cell>
          <cell r="F4065" t="str">
            <v>d - Pendiente</v>
          </cell>
          <cell r="I4065" t="str">
            <v/>
          </cell>
          <cell r="J4065">
            <v>0</v>
          </cell>
          <cell r="K4065">
            <v>0</v>
          </cell>
          <cell r="L4065">
            <v>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>
            <v>0</v>
          </cell>
          <cell r="R4065">
            <v>0</v>
          </cell>
          <cell r="T4065">
            <v>0</v>
          </cell>
          <cell r="U4065">
            <v>41640</v>
          </cell>
          <cell r="V4065">
            <v>0</v>
          </cell>
          <cell r="Y4065" t="e">
            <v>#N/A</v>
          </cell>
        </row>
        <row r="4066">
          <cell r="E4066">
            <v>0</v>
          </cell>
          <cell r="F4066" t="str">
            <v>d - Pendiente</v>
          </cell>
          <cell r="I4066" t="str">
            <v/>
          </cell>
          <cell r="J4066">
            <v>0</v>
          </cell>
          <cell r="K4066">
            <v>0</v>
          </cell>
          <cell r="L4066">
            <v>0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>
            <v>0</v>
          </cell>
          <cell r="R4066">
            <v>0</v>
          </cell>
          <cell r="T4066">
            <v>0</v>
          </cell>
          <cell r="U4066">
            <v>41640</v>
          </cell>
          <cell r="V4066">
            <v>0</v>
          </cell>
          <cell r="Y4066" t="e">
            <v>#N/A</v>
          </cell>
        </row>
        <row r="4067">
          <cell r="E4067">
            <v>0</v>
          </cell>
          <cell r="F4067" t="str">
            <v>d - Pendiente</v>
          </cell>
          <cell r="I4067" t="str">
            <v/>
          </cell>
          <cell r="J4067">
            <v>0</v>
          </cell>
          <cell r="K4067">
            <v>0</v>
          </cell>
          <cell r="L4067">
            <v>0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>
            <v>0</v>
          </cell>
          <cell r="R4067">
            <v>0</v>
          </cell>
          <cell r="T4067">
            <v>0</v>
          </cell>
          <cell r="U4067">
            <v>41640</v>
          </cell>
          <cell r="V4067">
            <v>0</v>
          </cell>
          <cell r="Y4067" t="e">
            <v>#N/A</v>
          </cell>
        </row>
        <row r="4068">
          <cell r="E4068">
            <v>0</v>
          </cell>
          <cell r="F4068" t="str">
            <v>d - Pendiente</v>
          </cell>
          <cell r="I4068" t="str">
            <v/>
          </cell>
          <cell r="J4068">
            <v>0</v>
          </cell>
          <cell r="K4068">
            <v>0</v>
          </cell>
          <cell r="L4068">
            <v>0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>
            <v>0</v>
          </cell>
          <cell r="R4068">
            <v>0</v>
          </cell>
          <cell r="T4068">
            <v>0</v>
          </cell>
          <cell r="U4068">
            <v>41640</v>
          </cell>
          <cell r="V4068">
            <v>0</v>
          </cell>
          <cell r="Y4068" t="e">
            <v>#N/A</v>
          </cell>
        </row>
        <row r="4069">
          <cell r="E4069">
            <v>0</v>
          </cell>
          <cell r="F4069" t="str">
            <v>d - Pendiente</v>
          </cell>
          <cell r="I4069" t="str">
            <v/>
          </cell>
          <cell r="J4069">
            <v>0</v>
          </cell>
          <cell r="K4069">
            <v>0</v>
          </cell>
          <cell r="L4069">
            <v>0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>
            <v>0</v>
          </cell>
          <cell r="R4069">
            <v>0</v>
          </cell>
          <cell r="T4069">
            <v>0</v>
          </cell>
          <cell r="U4069">
            <v>41640</v>
          </cell>
          <cell r="V4069">
            <v>0</v>
          </cell>
          <cell r="Y4069" t="e">
            <v>#N/A</v>
          </cell>
        </row>
        <row r="4070">
          <cell r="E4070">
            <v>0</v>
          </cell>
          <cell r="F4070" t="str">
            <v>d - Pendiente</v>
          </cell>
          <cell r="I4070" t="str">
            <v/>
          </cell>
          <cell r="J4070">
            <v>0</v>
          </cell>
          <cell r="K4070">
            <v>0</v>
          </cell>
          <cell r="L4070">
            <v>0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>
            <v>0</v>
          </cell>
          <cell r="R4070">
            <v>0</v>
          </cell>
          <cell r="T4070">
            <v>0</v>
          </cell>
          <cell r="U4070">
            <v>41640</v>
          </cell>
          <cell r="V4070">
            <v>0</v>
          </cell>
          <cell r="Y4070" t="e">
            <v>#N/A</v>
          </cell>
        </row>
        <row r="4071">
          <cell r="E4071">
            <v>0</v>
          </cell>
          <cell r="F4071" t="str">
            <v>d - Pendiente</v>
          </cell>
          <cell r="I4071" t="str">
            <v/>
          </cell>
          <cell r="J4071">
            <v>0</v>
          </cell>
          <cell r="K4071">
            <v>0</v>
          </cell>
          <cell r="L4071">
            <v>0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>
            <v>0</v>
          </cell>
          <cell r="R4071">
            <v>0</v>
          </cell>
          <cell r="T4071">
            <v>0</v>
          </cell>
          <cell r="U4071">
            <v>41640</v>
          </cell>
          <cell r="V4071">
            <v>0</v>
          </cell>
          <cell r="Y4071" t="e">
            <v>#N/A</v>
          </cell>
        </row>
        <row r="4072">
          <cell r="E4072">
            <v>0</v>
          </cell>
          <cell r="F4072" t="str">
            <v>d - Pendiente</v>
          </cell>
          <cell r="I4072" t="str">
            <v/>
          </cell>
          <cell r="J4072">
            <v>0</v>
          </cell>
          <cell r="K4072">
            <v>0</v>
          </cell>
          <cell r="L4072">
            <v>0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>
            <v>0</v>
          </cell>
          <cell r="R4072">
            <v>0</v>
          </cell>
          <cell r="T4072">
            <v>0</v>
          </cell>
          <cell r="U4072">
            <v>41640</v>
          </cell>
          <cell r="V4072">
            <v>0</v>
          </cell>
          <cell r="Y4072" t="e">
            <v>#N/A</v>
          </cell>
        </row>
        <row r="4073">
          <cell r="E4073">
            <v>0</v>
          </cell>
          <cell r="F4073" t="str">
            <v>d - Pendiente</v>
          </cell>
          <cell r="I4073" t="str">
            <v/>
          </cell>
          <cell r="J4073">
            <v>0</v>
          </cell>
          <cell r="K4073">
            <v>0</v>
          </cell>
          <cell r="L4073">
            <v>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>
            <v>0</v>
          </cell>
          <cell r="R4073">
            <v>0</v>
          </cell>
          <cell r="T4073">
            <v>0</v>
          </cell>
          <cell r="U4073">
            <v>41640</v>
          </cell>
          <cell r="V4073">
            <v>0</v>
          </cell>
          <cell r="Y4073" t="e">
            <v>#N/A</v>
          </cell>
        </row>
        <row r="4074">
          <cell r="E4074">
            <v>0</v>
          </cell>
          <cell r="F4074" t="str">
            <v>d - Pendiente</v>
          </cell>
          <cell r="I4074" t="str">
            <v/>
          </cell>
          <cell r="J4074">
            <v>0</v>
          </cell>
          <cell r="K4074">
            <v>0</v>
          </cell>
          <cell r="L4074">
            <v>0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>
            <v>0</v>
          </cell>
          <cell r="R4074">
            <v>0</v>
          </cell>
          <cell r="T4074">
            <v>0</v>
          </cell>
          <cell r="U4074">
            <v>41640</v>
          </cell>
          <cell r="V4074">
            <v>0</v>
          </cell>
          <cell r="Y4074" t="e">
            <v>#N/A</v>
          </cell>
        </row>
        <row r="4075">
          <cell r="E4075">
            <v>0</v>
          </cell>
          <cell r="F4075" t="str">
            <v>d - Pendiente</v>
          </cell>
          <cell r="I4075" t="str">
            <v/>
          </cell>
          <cell r="J4075">
            <v>0</v>
          </cell>
          <cell r="K4075">
            <v>0</v>
          </cell>
          <cell r="L4075">
            <v>0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>
            <v>0</v>
          </cell>
          <cell r="R4075">
            <v>0</v>
          </cell>
          <cell r="T4075">
            <v>0</v>
          </cell>
          <cell r="U4075">
            <v>41640</v>
          </cell>
          <cell r="V4075">
            <v>0</v>
          </cell>
          <cell r="Y4075" t="e">
            <v>#N/A</v>
          </cell>
        </row>
        <row r="4076">
          <cell r="E4076">
            <v>0</v>
          </cell>
          <cell r="F4076" t="str">
            <v>d - Pendiente</v>
          </cell>
          <cell r="I4076" t="str">
            <v/>
          </cell>
          <cell r="J4076">
            <v>0</v>
          </cell>
          <cell r="K4076">
            <v>0</v>
          </cell>
          <cell r="L4076">
            <v>0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>
            <v>0</v>
          </cell>
          <cell r="R4076">
            <v>0</v>
          </cell>
          <cell r="T4076">
            <v>0</v>
          </cell>
          <cell r="U4076">
            <v>41640</v>
          </cell>
          <cell r="V4076">
            <v>0</v>
          </cell>
          <cell r="Y4076" t="e">
            <v>#N/A</v>
          </cell>
        </row>
        <row r="4077">
          <cell r="E4077">
            <v>0</v>
          </cell>
          <cell r="F4077" t="str">
            <v>d - Pendiente</v>
          </cell>
          <cell r="I4077" t="str">
            <v/>
          </cell>
          <cell r="J4077">
            <v>0</v>
          </cell>
          <cell r="K4077">
            <v>0</v>
          </cell>
          <cell r="L4077">
            <v>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>
            <v>0</v>
          </cell>
          <cell r="R4077">
            <v>0</v>
          </cell>
          <cell r="T4077">
            <v>0</v>
          </cell>
          <cell r="U4077">
            <v>41640</v>
          </cell>
          <cell r="V4077">
            <v>0</v>
          </cell>
          <cell r="Y4077" t="e">
            <v>#N/A</v>
          </cell>
        </row>
        <row r="4078">
          <cell r="E4078">
            <v>0</v>
          </cell>
          <cell r="F4078" t="str">
            <v>d - Pendiente</v>
          </cell>
          <cell r="I4078" t="str">
            <v/>
          </cell>
          <cell r="J4078">
            <v>0</v>
          </cell>
          <cell r="K4078">
            <v>0</v>
          </cell>
          <cell r="L4078">
            <v>0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>
            <v>0</v>
          </cell>
          <cell r="R4078">
            <v>0</v>
          </cell>
          <cell r="T4078">
            <v>0</v>
          </cell>
          <cell r="U4078">
            <v>41640</v>
          </cell>
          <cell r="V4078">
            <v>0</v>
          </cell>
          <cell r="Y4078" t="e">
            <v>#N/A</v>
          </cell>
        </row>
        <row r="4079">
          <cell r="E4079">
            <v>0</v>
          </cell>
          <cell r="F4079" t="str">
            <v>d - Pendiente</v>
          </cell>
          <cell r="I4079" t="str">
            <v/>
          </cell>
          <cell r="J4079">
            <v>0</v>
          </cell>
          <cell r="K4079">
            <v>0</v>
          </cell>
          <cell r="L4079">
            <v>0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>
            <v>0</v>
          </cell>
          <cell r="R4079">
            <v>0</v>
          </cell>
          <cell r="T4079">
            <v>0</v>
          </cell>
          <cell r="U4079">
            <v>41640</v>
          </cell>
          <cell r="V4079">
            <v>0</v>
          </cell>
          <cell r="Y4079" t="e">
            <v>#N/A</v>
          </cell>
        </row>
        <row r="4080">
          <cell r="E4080">
            <v>0</v>
          </cell>
          <cell r="F4080" t="str">
            <v>d - Pendiente</v>
          </cell>
          <cell r="I4080" t="str">
            <v/>
          </cell>
          <cell r="J4080">
            <v>0</v>
          </cell>
          <cell r="K4080">
            <v>0</v>
          </cell>
          <cell r="L4080">
            <v>0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>
            <v>0</v>
          </cell>
          <cell r="R4080">
            <v>0</v>
          </cell>
          <cell r="T4080">
            <v>0</v>
          </cell>
          <cell r="U4080">
            <v>41640</v>
          </cell>
          <cell r="V4080">
            <v>0</v>
          </cell>
          <cell r="Y4080" t="e">
            <v>#N/A</v>
          </cell>
        </row>
        <row r="4081">
          <cell r="E4081">
            <v>0</v>
          </cell>
          <cell r="F4081" t="str">
            <v>d - Pendiente</v>
          </cell>
          <cell r="I4081" t="str">
            <v/>
          </cell>
          <cell r="J4081">
            <v>0</v>
          </cell>
          <cell r="K4081">
            <v>0</v>
          </cell>
          <cell r="L4081">
            <v>0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>
            <v>0</v>
          </cell>
          <cell r="R4081">
            <v>0</v>
          </cell>
          <cell r="T4081">
            <v>0</v>
          </cell>
          <cell r="U4081">
            <v>41640</v>
          </cell>
          <cell r="V4081">
            <v>0</v>
          </cell>
          <cell r="Y4081" t="e">
            <v>#N/A</v>
          </cell>
        </row>
        <row r="4082">
          <cell r="E4082">
            <v>0</v>
          </cell>
          <cell r="F4082" t="str">
            <v>d - Pendiente</v>
          </cell>
          <cell r="I4082" t="str">
            <v/>
          </cell>
          <cell r="J4082">
            <v>0</v>
          </cell>
          <cell r="K4082">
            <v>0</v>
          </cell>
          <cell r="L4082">
            <v>0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>
            <v>0</v>
          </cell>
          <cell r="R4082">
            <v>0</v>
          </cell>
          <cell r="T4082">
            <v>0</v>
          </cell>
          <cell r="U4082">
            <v>41640</v>
          </cell>
          <cell r="V4082">
            <v>0</v>
          </cell>
          <cell r="Y4082" t="e">
            <v>#N/A</v>
          </cell>
        </row>
        <row r="4083">
          <cell r="E4083">
            <v>0</v>
          </cell>
          <cell r="F4083" t="str">
            <v>d - Pendiente</v>
          </cell>
          <cell r="I4083" t="str">
            <v/>
          </cell>
          <cell r="J4083">
            <v>0</v>
          </cell>
          <cell r="K4083">
            <v>0</v>
          </cell>
          <cell r="L4083">
            <v>0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>
            <v>0</v>
          </cell>
          <cell r="R4083">
            <v>0</v>
          </cell>
          <cell r="T4083">
            <v>0</v>
          </cell>
          <cell r="U4083">
            <v>41640</v>
          </cell>
          <cell r="V4083">
            <v>0</v>
          </cell>
          <cell r="Y4083" t="e">
            <v>#N/A</v>
          </cell>
        </row>
        <row r="4084">
          <cell r="E4084">
            <v>0</v>
          </cell>
          <cell r="F4084" t="str">
            <v>d - Pendiente</v>
          </cell>
          <cell r="I4084" t="str">
            <v/>
          </cell>
          <cell r="J4084">
            <v>0</v>
          </cell>
          <cell r="K4084">
            <v>0</v>
          </cell>
          <cell r="L4084">
            <v>0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>
            <v>0</v>
          </cell>
          <cell r="R4084">
            <v>0</v>
          </cell>
          <cell r="T4084">
            <v>0</v>
          </cell>
          <cell r="U4084">
            <v>41640</v>
          </cell>
          <cell r="V4084">
            <v>0</v>
          </cell>
          <cell r="Y4084" t="e">
            <v>#N/A</v>
          </cell>
        </row>
        <row r="4085">
          <cell r="E4085">
            <v>0</v>
          </cell>
          <cell r="F4085" t="str">
            <v>d - Pendiente</v>
          </cell>
          <cell r="I4085" t="str">
            <v/>
          </cell>
          <cell r="J4085">
            <v>0</v>
          </cell>
          <cell r="K4085">
            <v>0</v>
          </cell>
          <cell r="L4085">
            <v>0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>
            <v>0</v>
          </cell>
          <cell r="R4085">
            <v>0</v>
          </cell>
          <cell r="T4085">
            <v>0</v>
          </cell>
          <cell r="U4085">
            <v>41640</v>
          </cell>
          <cell r="V4085">
            <v>0</v>
          </cell>
          <cell r="Y4085" t="e">
            <v>#N/A</v>
          </cell>
        </row>
        <row r="4086">
          <cell r="E4086">
            <v>0</v>
          </cell>
          <cell r="F4086" t="str">
            <v>d - Pendiente</v>
          </cell>
          <cell r="I4086" t="str">
            <v/>
          </cell>
          <cell r="J4086">
            <v>0</v>
          </cell>
          <cell r="K4086">
            <v>0</v>
          </cell>
          <cell r="L4086">
            <v>0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>
            <v>0</v>
          </cell>
          <cell r="R4086">
            <v>0</v>
          </cell>
          <cell r="T4086">
            <v>0</v>
          </cell>
          <cell r="U4086">
            <v>41640</v>
          </cell>
          <cell r="V4086">
            <v>0</v>
          </cell>
          <cell r="Y4086" t="e">
            <v>#N/A</v>
          </cell>
        </row>
        <row r="4087">
          <cell r="E4087">
            <v>0</v>
          </cell>
          <cell r="F4087" t="str">
            <v>d - Pendiente</v>
          </cell>
          <cell r="I4087" t="str">
            <v/>
          </cell>
          <cell r="J4087">
            <v>0</v>
          </cell>
          <cell r="K4087">
            <v>0</v>
          </cell>
          <cell r="L4087">
            <v>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>
            <v>0</v>
          </cell>
          <cell r="R4087">
            <v>0</v>
          </cell>
          <cell r="T4087">
            <v>0</v>
          </cell>
          <cell r="U4087">
            <v>41640</v>
          </cell>
          <cell r="V4087">
            <v>0</v>
          </cell>
          <cell r="Y4087" t="e">
            <v>#N/A</v>
          </cell>
        </row>
        <row r="4088">
          <cell r="E4088">
            <v>0</v>
          </cell>
          <cell r="F4088" t="str">
            <v>d - Pendiente</v>
          </cell>
          <cell r="I4088" t="str">
            <v/>
          </cell>
          <cell r="J4088">
            <v>0</v>
          </cell>
          <cell r="K4088">
            <v>0</v>
          </cell>
          <cell r="L4088">
            <v>0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>
            <v>0</v>
          </cell>
          <cell r="R4088">
            <v>0</v>
          </cell>
          <cell r="T4088">
            <v>0</v>
          </cell>
          <cell r="U4088">
            <v>41640</v>
          </cell>
          <cell r="V4088">
            <v>0</v>
          </cell>
          <cell r="Y4088" t="e">
            <v>#N/A</v>
          </cell>
        </row>
        <row r="4089">
          <cell r="E4089">
            <v>0</v>
          </cell>
          <cell r="F4089" t="str">
            <v>d - Pendiente</v>
          </cell>
          <cell r="I4089" t="str">
            <v/>
          </cell>
          <cell r="J4089">
            <v>0</v>
          </cell>
          <cell r="K4089">
            <v>0</v>
          </cell>
          <cell r="L4089">
            <v>0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>
            <v>0</v>
          </cell>
          <cell r="R4089">
            <v>0</v>
          </cell>
          <cell r="T4089">
            <v>0</v>
          </cell>
          <cell r="U4089">
            <v>41640</v>
          </cell>
          <cell r="V4089">
            <v>0</v>
          </cell>
          <cell r="Y4089" t="e">
            <v>#N/A</v>
          </cell>
        </row>
        <row r="4090">
          <cell r="E4090">
            <v>0</v>
          </cell>
          <cell r="F4090" t="str">
            <v>d - Pendiente</v>
          </cell>
          <cell r="I4090" t="str">
            <v/>
          </cell>
          <cell r="J4090">
            <v>0</v>
          </cell>
          <cell r="K4090">
            <v>0</v>
          </cell>
          <cell r="L4090">
            <v>0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>
            <v>0</v>
          </cell>
          <cell r="R4090">
            <v>0</v>
          </cell>
          <cell r="T4090">
            <v>0</v>
          </cell>
          <cell r="U4090">
            <v>41640</v>
          </cell>
          <cell r="V4090">
            <v>0</v>
          </cell>
          <cell r="Y4090" t="e">
            <v>#N/A</v>
          </cell>
        </row>
        <row r="4091">
          <cell r="E4091">
            <v>0</v>
          </cell>
          <cell r="F4091" t="str">
            <v>d - Pendiente</v>
          </cell>
          <cell r="I4091" t="str">
            <v/>
          </cell>
          <cell r="J4091">
            <v>0</v>
          </cell>
          <cell r="K4091">
            <v>0</v>
          </cell>
          <cell r="L4091">
            <v>0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>
            <v>0</v>
          </cell>
          <cell r="R4091">
            <v>0</v>
          </cell>
          <cell r="T4091">
            <v>0</v>
          </cell>
          <cell r="U4091">
            <v>41640</v>
          </cell>
          <cell r="V4091">
            <v>0</v>
          </cell>
          <cell r="Y4091" t="e">
            <v>#N/A</v>
          </cell>
        </row>
        <row r="4092">
          <cell r="E4092">
            <v>0</v>
          </cell>
          <cell r="F4092" t="str">
            <v>d - Pendiente</v>
          </cell>
          <cell r="I4092" t="str">
            <v/>
          </cell>
          <cell r="J4092">
            <v>0</v>
          </cell>
          <cell r="K4092">
            <v>0</v>
          </cell>
          <cell r="L4092">
            <v>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>
            <v>0</v>
          </cell>
          <cell r="R4092">
            <v>0</v>
          </cell>
          <cell r="T4092">
            <v>0</v>
          </cell>
          <cell r="U4092">
            <v>41640</v>
          </cell>
          <cell r="V4092">
            <v>0</v>
          </cell>
          <cell r="Y4092" t="e">
            <v>#N/A</v>
          </cell>
        </row>
        <row r="4093">
          <cell r="E4093">
            <v>0</v>
          </cell>
          <cell r="F4093" t="str">
            <v>d - Pendiente</v>
          </cell>
          <cell r="I4093" t="str">
            <v/>
          </cell>
          <cell r="J4093">
            <v>0</v>
          </cell>
          <cell r="K4093">
            <v>0</v>
          </cell>
          <cell r="L4093">
            <v>0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>
            <v>0</v>
          </cell>
          <cell r="R4093">
            <v>0</v>
          </cell>
          <cell r="T4093">
            <v>0</v>
          </cell>
          <cell r="U4093">
            <v>41640</v>
          </cell>
          <cell r="V4093">
            <v>0</v>
          </cell>
          <cell r="Y4093" t="e">
            <v>#N/A</v>
          </cell>
        </row>
        <row r="4094">
          <cell r="E4094">
            <v>0</v>
          </cell>
          <cell r="F4094" t="str">
            <v>d - Pendiente</v>
          </cell>
          <cell r="I4094" t="str">
            <v/>
          </cell>
          <cell r="J4094">
            <v>0</v>
          </cell>
          <cell r="K4094">
            <v>0</v>
          </cell>
          <cell r="L4094">
            <v>0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>
            <v>0</v>
          </cell>
          <cell r="R4094">
            <v>0</v>
          </cell>
          <cell r="T4094">
            <v>0</v>
          </cell>
          <cell r="U4094">
            <v>41640</v>
          </cell>
          <cell r="V4094">
            <v>0</v>
          </cell>
          <cell r="Y4094" t="e">
            <v>#N/A</v>
          </cell>
        </row>
        <row r="4095">
          <cell r="E4095">
            <v>0</v>
          </cell>
          <cell r="F4095" t="str">
            <v>d - Pendiente</v>
          </cell>
          <cell r="I4095" t="str">
            <v/>
          </cell>
          <cell r="J4095">
            <v>0</v>
          </cell>
          <cell r="K4095">
            <v>0</v>
          </cell>
          <cell r="L4095">
            <v>0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>
            <v>0</v>
          </cell>
          <cell r="R4095">
            <v>0</v>
          </cell>
          <cell r="T4095">
            <v>0</v>
          </cell>
          <cell r="U4095">
            <v>41640</v>
          </cell>
          <cell r="V4095">
            <v>0</v>
          </cell>
          <cell r="Y4095" t="e">
            <v>#N/A</v>
          </cell>
        </row>
        <row r="4096">
          <cell r="E4096">
            <v>0</v>
          </cell>
          <cell r="F4096" t="str">
            <v>d - Pendiente</v>
          </cell>
          <cell r="I4096" t="str">
            <v/>
          </cell>
          <cell r="J4096">
            <v>0</v>
          </cell>
          <cell r="K4096">
            <v>0</v>
          </cell>
          <cell r="L4096">
            <v>0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>
            <v>0</v>
          </cell>
          <cell r="R4096">
            <v>0</v>
          </cell>
          <cell r="T4096">
            <v>0</v>
          </cell>
          <cell r="U4096">
            <v>41640</v>
          </cell>
          <cell r="V4096">
            <v>0</v>
          </cell>
          <cell r="Y4096" t="e">
            <v>#N/A</v>
          </cell>
        </row>
        <row r="4097">
          <cell r="E4097">
            <v>0</v>
          </cell>
          <cell r="F4097" t="str">
            <v>d - Pendiente</v>
          </cell>
          <cell r="I4097" t="str">
            <v/>
          </cell>
          <cell r="J4097">
            <v>0</v>
          </cell>
          <cell r="K4097">
            <v>0</v>
          </cell>
          <cell r="L4097">
            <v>0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>
            <v>0</v>
          </cell>
          <cell r="R4097">
            <v>0</v>
          </cell>
          <cell r="T4097">
            <v>0</v>
          </cell>
          <cell r="U4097">
            <v>41640</v>
          </cell>
          <cell r="V4097">
            <v>0</v>
          </cell>
          <cell r="Y4097" t="e">
            <v>#N/A</v>
          </cell>
        </row>
        <row r="4098">
          <cell r="E4098">
            <v>0</v>
          </cell>
          <cell r="F4098" t="str">
            <v>d - Pendiente</v>
          </cell>
          <cell r="I4098" t="str">
            <v/>
          </cell>
          <cell r="J4098">
            <v>0</v>
          </cell>
          <cell r="K4098">
            <v>0</v>
          </cell>
          <cell r="L4098">
            <v>0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>
            <v>0</v>
          </cell>
          <cell r="R4098">
            <v>0</v>
          </cell>
          <cell r="T4098">
            <v>0</v>
          </cell>
          <cell r="U4098">
            <v>41640</v>
          </cell>
          <cell r="V4098">
            <v>0</v>
          </cell>
          <cell r="Y4098" t="e">
            <v>#N/A</v>
          </cell>
        </row>
        <row r="4099">
          <cell r="E4099">
            <v>0</v>
          </cell>
          <cell r="F4099" t="str">
            <v>d - Pendiente</v>
          </cell>
          <cell r="I4099" t="str">
            <v/>
          </cell>
          <cell r="J4099">
            <v>0</v>
          </cell>
          <cell r="K4099">
            <v>0</v>
          </cell>
          <cell r="L4099">
            <v>0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>
            <v>0</v>
          </cell>
          <cell r="R4099">
            <v>0</v>
          </cell>
          <cell r="T4099">
            <v>0</v>
          </cell>
          <cell r="U4099">
            <v>41640</v>
          </cell>
          <cell r="V4099">
            <v>0</v>
          </cell>
          <cell r="Y4099" t="e">
            <v>#N/A</v>
          </cell>
        </row>
        <row r="4100">
          <cell r="E4100">
            <v>0</v>
          </cell>
          <cell r="F4100" t="str">
            <v>d - Pendiente</v>
          </cell>
          <cell r="I4100" t="str">
            <v/>
          </cell>
          <cell r="J4100">
            <v>0</v>
          </cell>
          <cell r="K4100">
            <v>0</v>
          </cell>
          <cell r="L4100">
            <v>0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>
            <v>0</v>
          </cell>
          <cell r="R4100">
            <v>0</v>
          </cell>
          <cell r="T4100">
            <v>0</v>
          </cell>
          <cell r="U4100">
            <v>41640</v>
          </cell>
          <cell r="V4100">
            <v>0</v>
          </cell>
          <cell r="Y4100" t="e">
            <v>#N/A</v>
          </cell>
        </row>
        <row r="4101">
          <cell r="E4101">
            <v>0</v>
          </cell>
          <cell r="F4101" t="str">
            <v>d - Pendiente</v>
          </cell>
          <cell r="I4101" t="str">
            <v/>
          </cell>
          <cell r="J4101">
            <v>0</v>
          </cell>
          <cell r="K4101">
            <v>0</v>
          </cell>
          <cell r="L4101">
            <v>0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>
            <v>0</v>
          </cell>
          <cell r="R4101">
            <v>0</v>
          </cell>
          <cell r="T4101">
            <v>0</v>
          </cell>
          <cell r="U4101">
            <v>41640</v>
          </cell>
          <cell r="V4101">
            <v>0</v>
          </cell>
          <cell r="Y4101" t="e">
            <v>#N/A</v>
          </cell>
        </row>
        <row r="4102">
          <cell r="E4102">
            <v>0</v>
          </cell>
          <cell r="F4102" t="str">
            <v>d - Pendiente</v>
          </cell>
          <cell r="I4102" t="str">
            <v/>
          </cell>
          <cell r="J4102">
            <v>0</v>
          </cell>
          <cell r="K4102">
            <v>0</v>
          </cell>
          <cell r="L4102">
            <v>0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>
            <v>0</v>
          </cell>
          <cell r="R4102">
            <v>0</v>
          </cell>
          <cell r="T4102">
            <v>0</v>
          </cell>
          <cell r="U4102">
            <v>41640</v>
          </cell>
          <cell r="V4102">
            <v>0</v>
          </cell>
          <cell r="Y4102" t="e">
            <v>#N/A</v>
          </cell>
        </row>
        <row r="4103">
          <cell r="E4103">
            <v>0</v>
          </cell>
          <cell r="F4103" t="str">
            <v>d - Pendiente</v>
          </cell>
          <cell r="I4103" t="str">
            <v/>
          </cell>
          <cell r="J4103">
            <v>0</v>
          </cell>
          <cell r="K4103">
            <v>0</v>
          </cell>
          <cell r="L4103">
            <v>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>
            <v>0</v>
          </cell>
          <cell r="R4103">
            <v>0</v>
          </cell>
          <cell r="T4103">
            <v>0</v>
          </cell>
          <cell r="U4103">
            <v>41640</v>
          </cell>
          <cell r="V4103">
            <v>0</v>
          </cell>
          <cell r="Y4103" t="e">
            <v>#N/A</v>
          </cell>
        </row>
        <row r="4104">
          <cell r="E4104">
            <v>0</v>
          </cell>
          <cell r="F4104" t="str">
            <v>d - Pendiente</v>
          </cell>
          <cell r="I4104" t="str">
            <v/>
          </cell>
          <cell r="J4104">
            <v>0</v>
          </cell>
          <cell r="K4104">
            <v>0</v>
          </cell>
          <cell r="L4104">
            <v>0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>
            <v>0</v>
          </cell>
          <cell r="R4104">
            <v>0</v>
          </cell>
          <cell r="T4104">
            <v>0</v>
          </cell>
          <cell r="U4104">
            <v>41640</v>
          </cell>
          <cell r="V4104">
            <v>0</v>
          </cell>
          <cell r="Y4104" t="e">
            <v>#N/A</v>
          </cell>
        </row>
        <row r="4105">
          <cell r="E4105">
            <v>0</v>
          </cell>
          <cell r="F4105" t="str">
            <v>d - Pendiente</v>
          </cell>
          <cell r="I4105" t="str">
            <v/>
          </cell>
          <cell r="J4105">
            <v>0</v>
          </cell>
          <cell r="K4105">
            <v>0</v>
          </cell>
          <cell r="L4105">
            <v>0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>
            <v>0</v>
          </cell>
          <cell r="R4105">
            <v>0</v>
          </cell>
          <cell r="T4105">
            <v>0</v>
          </cell>
          <cell r="U4105">
            <v>41640</v>
          </cell>
          <cell r="V4105">
            <v>0</v>
          </cell>
          <cell r="Y4105" t="e">
            <v>#N/A</v>
          </cell>
        </row>
        <row r="4106">
          <cell r="E4106">
            <v>0</v>
          </cell>
          <cell r="F4106" t="str">
            <v>d - Pendiente</v>
          </cell>
          <cell r="I4106" t="str">
            <v/>
          </cell>
          <cell r="J4106">
            <v>0</v>
          </cell>
          <cell r="K4106">
            <v>0</v>
          </cell>
          <cell r="L4106">
            <v>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>
            <v>0</v>
          </cell>
          <cell r="R4106">
            <v>0</v>
          </cell>
          <cell r="T4106">
            <v>0</v>
          </cell>
          <cell r="U4106">
            <v>41640</v>
          </cell>
          <cell r="V4106">
            <v>0</v>
          </cell>
          <cell r="Y4106" t="e">
            <v>#N/A</v>
          </cell>
        </row>
        <row r="4107">
          <cell r="E4107">
            <v>0</v>
          </cell>
          <cell r="F4107" t="str">
            <v>d - Pendiente</v>
          </cell>
          <cell r="I4107" t="str">
            <v/>
          </cell>
          <cell r="J4107">
            <v>0</v>
          </cell>
          <cell r="K4107">
            <v>0</v>
          </cell>
          <cell r="L4107">
            <v>0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>
            <v>0</v>
          </cell>
          <cell r="R4107">
            <v>0</v>
          </cell>
          <cell r="T4107">
            <v>0</v>
          </cell>
          <cell r="U4107">
            <v>41640</v>
          </cell>
          <cell r="V4107">
            <v>0</v>
          </cell>
          <cell r="Y4107" t="e">
            <v>#N/A</v>
          </cell>
        </row>
        <row r="4108">
          <cell r="E4108">
            <v>0</v>
          </cell>
          <cell r="F4108" t="str">
            <v>d - Pendiente</v>
          </cell>
          <cell r="I4108" t="str">
            <v/>
          </cell>
          <cell r="J4108">
            <v>0</v>
          </cell>
          <cell r="K4108">
            <v>0</v>
          </cell>
          <cell r="L4108">
            <v>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>
            <v>0</v>
          </cell>
          <cell r="R4108">
            <v>0</v>
          </cell>
          <cell r="T4108">
            <v>0</v>
          </cell>
          <cell r="U4108">
            <v>41640</v>
          </cell>
          <cell r="V4108">
            <v>0</v>
          </cell>
          <cell r="Y4108" t="e">
            <v>#N/A</v>
          </cell>
        </row>
        <row r="4109">
          <cell r="E4109">
            <v>0</v>
          </cell>
          <cell r="F4109" t="str">
            <v>d - Pendiente</v>
          </cell>
          <cell r="I4109" t="str">
            <v/>
          </cell>
          <cell r="J4109">
            <v>0</v>
          </cell>
          <cell r="K4109">
            <v>0</v>
          </cell>
          <cell r="L4109">
            <v>0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>
            <v>0</v>
          </cell>
          <cell r="R4109">
            <v>0</v>
          </cell>
          <cell r="T4109">
            <v>0</v>
          </cell>
          <cell r="U4109">
            <v>41640</v>
          </cell>
          <cell r="V4109">
            <v>0</v>
          </cell>
          <cell r="Y4109" t="e">
            <v>#N/A</v>
          </cell>
        </row>
        <row r="4110">
          <cell r="E4110">
            <v>0</v>
          </cell>
          <cell r="F4110" t="str">
            <v>d - Pendiente</v>
          </cell>
          <cell r="I4110" t="str">
            <v/>
          </cell>
          <cell r="J4110">
            <v>0</v>
          </cell>
          <cell r="K4110">
            <v>0</v>
          </cell>
          <cell r="L4110">
            <v>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>
            <v>0</v>
          </cell>
          <cell r="R4110">
            <v>0</v>
          </cell>
          <cell r="T4110">
            <v>0</v>
          </cell>
          <cell r="U4110">
            <v>41640</v>
          </cell>
          <cell r="V4110">
            <v>0</v>
          </cell>
          <cell r="Y4110" t="e">
            <v>#N/A</v>
          </cell>
        </row>
        <row r="4111">
          <cell r="E4111">
            <v>0</v>
          </cell>
          <cell r="F4111" t="str">
            <v>d - Pendiente</v>
          </cell>
          <cell r="I4111" t="str">
            <v/>
          </cell>
          <cell r="J4111">
            <v>0</v>
          </cell>
          <cell r="K4111">
            <v>0</v>
          </cell>
          <cell r="L4111">
            <v>0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>
            <v>0</v>
          </cell>
          <cell r="R4111">
            <v>0</v>
          </cell>
          <cell r="T4111">
            <v>0</v>
          </cell>
          <cell r="U4111">
            <v>41640</v>
          </cell>
          <cell r="V4111">
            <v>0</v>
          </cell>
          <cell r="Y4111" t="e">
            <v>#N/A</v>
          </cell>
        </row>
        <row r="4112">
          <cell r="E4112">
            <v>0</v>
          </cell>
          <cell r="F4112" t="str">
            <v>d - Pendiente</v>
          </cell>
          <cell r="I4112" t="str">
            <v/>
          </cell>
          <cell r="J4112">
            <v>0</v>
          </cell>
          <cell r="K4112">
            <v>0</v>
          </cell>
          <cell r="L4112">
            <v>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>
            <v>0</v>
          </cell>
          <cell r="R4112">
            <v>0</v>
          </cell>
          <cell r="T4112">
            <v>0</v>
          </cell>
          <cell r="U4112">
            <v>41640</v>
          </cell>
          <cell r="V4112">
            <v>0</v>
          </cell>
          <cell r="Y4112" t="e">
            <v>#N/A</v>
          </cell>
        </row>
        <row r="4113">
          <cell r="E4113">
            <v>0</v>
          </cell>
          <cell r="F4113" t="str">
            <v>d - Pendiente</v>
          </cell>
          <cell r="I4113" t="str">
            <v/>
          </cell>
          <cell r="J4113">
            <v>0</v>
          </cell>
          <cell r="K4113">
            <v>0</v>
          </cell>
          <cell r="L4113">
            <v>0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>
            <v>0</v>
          </cell>
          <cell r="R4113">
            <v>0</v>
          </cell>
          <cell r="T4113">
            <v>0</v>
          </cell>
          <cell r="U4113">
            <v>41640</v>
          </cell>
          <cell r="V4113">
            <v>0</v>
          </cell>
          <cell r="Y4113" t="e">
            <v>#N/A</v>
          </cell>
        </row>
        <row r="4114">
          <cell r="E4114">
            <v>0</v>
          </cell>
          <cell r="F4114" t="str">
            <v>d - Pendiente</v>
          </cell>
          <cell r="I4114" t="str">
            <v/>
          </cell>
          <cell r="J4114">
            <v>0</v>
          </cell>
          <cell r="K4114">
            <v>0</v>
          </cell>
          <cell r="L4114">
            <v>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>
            <v>0</v>
          </cell>
          <cell r="R4114">
            <v>0</v>
          </cell>
          <cell r="T4114">
            <v>0</v>
          </cell>
          <cell r="U4114">
            <v>41640</v>
          </cell>
          <cell r="V4114">
            <v>0</v>
          </cell>
          <cell r="Y4114" t="e">
            <v>#N/A</v>
          </cell>
        </row>
        <row r="4115">
          <cell r="E4115">
            <v>0</v>
          </cell>
          <cell r="F4115" t="str">
            <v>d - Pendiente</v>
          </cell>
          <cell r="I4115" t="str">
            <v/>
          </cell>
          <cell r="J4115">
            <v>0</v>
          </cell>
          <cell r="K4115">
            <v>0</v>
          </cell>
          <cell r="L4115">
            <v>0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>
            <v>0</v>
          </cell>
          <cell r="R4115">
            <v>0</v>
          </cell>
          <cell r="T4115">
            <v>0</v>
          </cell>
          <cell r="U4115">
            <v>41640</v>
          </cell>
          <cell r="V4115">
            <v>0</v>
          </cell>
          <cell r="Y4115" t="e">
            <v>#N/A</v>
          </cell>
        </row>
        <row r="4116">
          <cell r="E4116">
            <v>0</v>
          </cell>
          <cell r="F4116" t="str">
            <v>d - Pendiente</v>
          </cell>
          <cell r="I4116" t="str">
            <v/>
          </cell>
          <cell r="J4116">
            <v>0</v>
          </cell>
          <cell r="K4116">
            <v>0</v>
          </cell>
          <cell r="L4116">
            <v>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>
            <v>0</v>
          </cell>
          <cell r="R4116">
            <v>0</v>
          </cell>
          <cell r="T4116">
            <v>0</v>
          </cell>
          <cell r="U4116">
            <v>41640</v>
          </cell>
          <cell r="V4116">
            <v>0</v>
          </cell>
          <cell r="Y4116" t="e">
            <v>#N/A</v>
          </cell>
        </row>
        <row r="4117">
          <cell r="E4117">
            <v>0</v>
          </cell>
          <cell r="F4117" t="str">
            <v>d - Pendiente</v>
          </cell>
          <cell r="I4117" t="str">
            <v/>
          </cell>
          <cell r="J4117">
            <v>0</v>
          </cell>
          <cell r="K4117">
            <v>0</v>
          </cell>
          <cell r="L4117">
            <v>0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>
            <v>0</v>
          </cell>
          <cell r="R4117">
            <v>0</v>
          </cell>
          <cell r="T4117">
            <v>0</v>
          </cell>
          <cell r="U4117">
            <v>41640</v>
          </cell>
          <cell r="V4117">
            <v>0</v>
          </cell>
          <cell r="Y4117" t="e">
            <v>#N/A</v>
          </cell>
        </row>
        <row r="4118">
          <cell r="E4118">
            <v>0</v>
          </cell>
          <cell r="F4118" t="str">
            <v>d - Pendiente</v>
          </cell>
          <cell r="I4118" t="str">
            <v/>
          </cell>
          <cell r="J4118">
            <v>0</v>
          </cell>
          <cell r="K4118">
            <v>0</v>
          </cell>
          <cell r="L4118">
            <v>0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>
            <v>0</v>
          </cell>
          <cell r="R4118">
            <v>0</v>
          </cell>
          <cell r="T4118">
            <v>0</v>
          </cell>
          <cell r="U4118">
            <v>41640</v>
          </cell>
          <cell r="V4118">
            <v>0</v>
          </cell>
          <cell r="Y4118" t="e">
            <v>#N/A</v>
          </cell>
        </row>
        <row r="4119">
          <cell r="E4119">
            <v>0</v>
          </cell>
          <cell r="F4119" t="str">
            <v>d - Pendiente</v>
          </cell>
          <cell r="I4119" t="str">
            <v/>
          </cell>
          <cell r="J4119">
            <v>0</v>
          </cell>
          <cell r="K4119">
            <v>0</v>
          </cell>
          <cell r="L4119">
            <v>0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>
            <v>0</v>
          </cell>
          <cell r="R4119">
            <v>0</v>
          </cell>
          <cell r="T4119">
            <v>0</v>
          </cell>
          <cell r="U4119">
            <v>41640</v>
          </cell>
          <cell r="V4119">
            <v>0</v>
          </cell>
          <cell r="Y4119" t="e">
            <v>#N/A</v>
          </cell>
        </row>
        <row r="4120">
          <cell r="E4120">
            <v>0</v>
          </cell>
          <cell r="F4120" t="str">
            <v>d - Pendiente</v>
          </cell>
          <cell r="I4120" t="str">
            <v/>
          </cell>
          <cell r="J4120">
            <v>0</v>
          </cell>
          <cell r="K4120">
            <v>0</v>
          </cell>
          <cell r="L4120">
            <v>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>
            <v>0</v>
          </cell>
          <cell r="R4120">
            <v>0</v>
          </cell>
          <cell r="T4120">
            <v>0</v>
          </cell>
          <cell r="U4120">
            <v>41640</v>
          </cell>
          <cell r="V4120">
            <v>0</v>
          </cell>
          <cell r="Y4120" t="e">
            <v>#N/A</v>
          </cell>
        </row>
        <row r="4121">
          <cell r="E4121">
            <v>0</v>
          </cell>
          <cell r="F4121" t="str">
            <v>d - Pendiente</v>
          </cell>
          <cell r="I4121" t="str">
            <v/>
          </cell>
          <cell r="J4121">
            <v>0</v>
          </cell>
          <cell r="K4121">
            <v>0</v>
          </cell>
          <cell r="L4121">
            <v>0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>
            <v>0</v>
          </cell>
          <cell r="R4121">
            <v>0</v>
          </cell>
          <cell r="T4121">
            <v>0</v>
          </cell>
          <cell r="U4121">
            <v>41640</v>
          </cell>
          <cell r="V4121">
            <v>0</v>
          </cell>
          <cell r="Y4121" t="e">
            <v>#N/A</v>
          </cell>
        </row>
        <row r="4122">
          <cell r="E4122">
            <v>0</v>
          </cell>
          <cell r="F4122" t="str">
            <v>d - Pendiente</v>
          </cell>
          <cell r="I4122" t="str">
            <v/>
          </cell>
          <cell r="J4122">
            <v>0</v>
          </cell>
          <cell r="K4122">
            <v>0</v>
          </cell>
          <cell r="L4122">
            <v>0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>
            <v>0</v>
          </cell>
          <cell r="R4122">
            <v>0</v>
          </cell>
          <cell r="T4122">
            <v>0</v>
          </cell>
          <cell r="U4122">
            <v>41640</v>
          </cell>
          <cell r="V4122">
            <v>0</v>
          </cell>
          <cell r="Y4122" t="e">
            <v>#N/A</v>
          </cell>
        </row>
        <row r="4123">
          <cell r="E4123">
            <v>0</v>
          </cell>
          <cell r="F4123" t="str">
            <v>d - Pendiente</v>
          </cell>
          <cell r="I4123" t="str">
            <v/>
          </cell>
          <cell r="J4123">
            <v>0</v>
          </cell>
          <cell r="K4123">
            <v>0</v>
          </cell>
          <cell r="L4123">
            <v>0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>
            <v>0</v>
          </cell>
          <cell r="R4123">
            <v>0</v>
          </cell>
          <cell r="T4123">
            <v>0</v>
          </cell>
          <cell r="U4123">
            <v>41640</v>
          </cell>
          <cell r="V4123">
            <v>0</v>
          </cell>
          <cell r="Y4123" t="e">
            <v>#N/A</v>
          </cell>
        </row>
        <row r="4124">
          <cell r="E4124">
            <v>0</v>
          </cell>
          <cell r="F4124" t="str">
            <v>d - Pendiente</v>
          </cell>
          <cell r="I4124" t="str">
            <v/>
          </cell>
          <cell r="J4124">
            <v>0</v>
          </cell>
          <cell r="K4124">
            <v>0</v>
          </cell>
          <cell r="L4124">
            <v>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>
            <v>0</v>
          </cell>
          <cell r="R4124">
            <v>0</v>
          </cell>
          <cell r="T4124">
            <v>0</v>
          </cell>
          <cell r="U4124">
            <v>41640</v>
          </cell>
          <cell r="V4124">
            <v>0</v>
          </cell>
          <cell r="Y4124" t="e">
            <v>#N/A</v>
          </cell>
        </row>
        <row r="4125">
          <cell r="E4125">
            <v>0</v>
          </cell>
          <cell r="F4125" t="str">
            <v>d - Pendiente</v>
          </cell>
          <cell r="I4125" t="str">
            <v/>
          </cell>
          <cell r="J4125">
            <v>0</v>
          </cell>
          <cell r="K4125">
            <v>0</v>
          </cell>
          <cell r="L4125">
            <v>0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>
            <v>0</v>
          </cell>
          <cell r="R4125">
            <v>0</v>
          </cell>
          <cell r="T4125">
            <v>0</v>
          </cell>
          <cell r="U4125">
            <v>41640</v>
          </cell>
          <cell r="V4125">
            <v>0</v>
          </cell>
          <cell r="Y4125" t="e">
            <v>#N/A</v>
          </cell>
        </row>
        <row r="4126">
          <cell r="E4126">
            <v>0</v>
          </cell>
          <cell r="F4126" t="str">
            <v>d - Pendiente</v>
          </cell>
          <cell r="I4126" t="str">
            <v/>
          </cell>
          <cell r="J4126">
            <v>0</v>
          </cell>
          <cell r="K4126">
            <v>0</v>
          </cell>
          <cell r="L4126">
            <v>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>
            <v>0</v>
          </cell>
          <cell r="R4126">
            <v>0</v>
          </cell>
          <cell r="T4126">
            <v>0</v>
          </cell>
          <cell r="U4126">
            <v>41640</v>
          </cell>
          <cell r="V4126">
            <v>0</v>
          </cell>
          <cell r="Y4126" t="e">
            <v>#N/A</v>
          </cell>
        </row>
        <row r="4127">
          <cell r="E4127">
            <v>0</v>
          </cell>
          <cell r="F4127" t="str">
            <v>d - Pendiente</v>
          </cell>
          <cell r="I4127" t="str">
            <v/>
          </cell>
          <cell r="J4127">
            <v>0</v>
          </cell>
          <cell r="K4127">
            <v>0</v>
          </cell>
          <cell r="L4127">
            <v>0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>
            <v>0</v>
          </cell>
          <cell r="R4127">
            <v>0</v>
          </cell>
          <cell r="T4127">
            <v>0</v>
          </cell>
          <cell r="U4127">
            <v>41640</v>
          </cell>
          <cell r="V4127">
            <v>0</v>
          </cell>
          <cell r="Y4127" t="e">
            <v>#N/A</v>
          </cell>
        </row>
        <row r="4128">
          <cell r="E4128">
            <v>0</v>
          </cell>
          <cell r="F4128" t="str">
            <v>d - Pendiente</v>
          </cell>
          <cell r="I4128" t="str">
            <v/>
          </cell>
          <cell r="J4128">
            <v>0</v>
          </cell>
          <cell r="K4128">
            <v>0</v>
          </cell>
          <cell r="L4128">
            <v>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>
            <v>0</v>
          </cell>
          <cell r="R4128">
            <v>0</v>
          </cell>
          <cell r="T4128">
            <v>0</v>
          </cell>
          <cell r="U4128">
            <v>41640</v>
          </cell>
          <cell r="V4128">
            <v>0</v>
          </cell>
          <cell r="Y4128" t="e">
            <v>#N/A</v>
          </cell>
        </row>
        <row r="4129">
          <cell r="E4129">
            <v>0</v>
          </cell>
          <cell r="F4129" t="str">
            <v>d - Pendiente</v>
          </cell>
          <cell r="I4129" t="str">
            <v/>
          </cell>
          <cell r="J4129">
            <v>0</v>
          </cell>
          <cell r="K4129">
            <v>0</v>
          </cell>
          <cell r="L4129">
            <v>0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>
            <v>0</v>
          </cell>
          <cell r="R4129">
            <v>0</v>
          </cell>
          <cell r="T4129">
            <v>0</v>
          </cell>
          <cell r="U4129">
            <v>41640</v>
          </cell>
          <cell r="V4129">
            <v>0</v>
          </cell>
          <cell r="Y4129" t="e">
            <v>#N/A</v>
          </cell>
        </row>
        <row r="4130">
          <cell r="E4130">
            <v>0</v>
          </cell>
          <cell r="F4130" t="str">
            <v>d - Pendiente</v>
          </cell>
          <cell r="I4130" t="str">
            <v/>
          </cell>
          <cell r="J4130">
            <v>0</v>
          </cell>
          <cell r="K4130">
            <v>0</v>
          </cell>
          <cell r="L4130">
            <v>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>
            <v>0</v>
          </cell>
          <cell r="R4130">
            <v>0</v>
          </cell>
          <cell r="T4130">
            <v>0</v>
          </cell>
          <cell r="U4130">
            <v>41640</v>
          </cell>
          <cell r="V4130">
            <v>0</v>
          </cell>
          <cell r="Y4130" t="e">
            <v>#N/A</v>
          </cell>
        </row>
        <row r="4131">
          <cell r="E4131">
            <v>0</v>
          </cell>
          <cell r="F4131" t="str">
            <v>d - Pendiente</v>
          </cell>
          <cell r="I4131" t="str">
            <v/>
          </cell>
          <cell r="J4131">
            <v>0</v>
          </cell>
          <cell r="K4131">
            <v>0</v>
          </cell>
          <cell r="L4131">
            <v>0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>
            <v>0</v>
          </cell>
          <cell r="R4131">
            <v>0</v>
          </cell>
          <cell r="T4131">
            <v>0</v>
          </cell>
          <cell r="U4131">
            <v>41640</v>
          </cell>
          <cell r="V4131">
            <v>0</v>
          </cell>
          <cell r="Y4131" t="e">
            <v>#N/A</v>
          </cell>
        </row>
        <row r="4132">
          <cell r="E4132">
            <v>0</v>
          </cell>
          <cell r="F4132" t="str">
            <v>d - Pendiente</v>
          </cell>
          <cell r="I4132" t="str">
            <v/>
          </cell>
          <cell r="J4132">
            <v>0</v>
          </cell>
          <cell r="K4132">
            <v>0</v>
          </cell>
          <cell r="L4132">
            <v>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>
            <v>0</v>
          </cell>
          <cell r="R4132">
            <v>0</v>
          </cell>
          <cell r="T4132">
            <v>0</v>
          </cell>
          <cell r="U4132">
            <v>41640</v>
          </cell>
          <cell r="V4132">
            <v>0</v>
          </cell>
          <cell r="Y4132" t="e">
            <v>#N/A</v>
          </cell>
        </row>
        <row r="4133">
          <cell r="E4133">
            <v>0</v>
          </cell>
          <cell r="F4133" t="str">
            <v>d - Pendiente</v>
          </cell>
          <cell r="I4133" t="str">
            <v/>
          </cell>
          <cell r="J4133">
            <v>0</v>
          </cell>
          <cell r="K4133">
            <v>0</v>
          </cell>
          <cell r="L4133">
            <v>0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>
            <v>0</v>
          </cell>
          <cell r="R4133">
            <v>0</v>
          </cell>
          <cell r="T4133">
            <v>0</v>
          </cell>
          <cell r="U4133">
            <v>41640</v>
          </cell>
          <cell r="V4133">
            <v>0</v>
          </cell>
          <cell r="Y4133" t="e">
            <v>#N/A</v>
          </cell>
        </row>
        <row r="4134">
          <cell r="E4134">
            <v>0</v>
          </cell>
          <cell r="F4134" t="str">
            <v>d - Pendiente</v>
          </cell>
          <cell r="I4134" t="str">
            <v/>
          </cell>
          <cell r="J4134">
            <v>0</v>
          </cell>
          <cell r="K4134">
            <v>0</v>
          </cell>
          <cell r="L4134">
            <v>0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>
            <v>0</v>
          </cell>
          <cell r="R4134">
            <v>0</v>
          </cell>
          <cell r="T4134">
            <v>0</v>
          </cell>
          <cell r="U4134">
            <v>41640</v>
          </cell>
          <cell r="V4134">
            <v>0</v>
          </cell>
          <cell r="Y4134" t="e">
            <v>#N/A</v>
          </cell>
        </row>
        <row r="4135">
          <cell r="E4135">
            <v>0</v>
          </cell>
          <cell r="F4135" t="str">
            <v>d - Pendiente</v>
          </cell>
          <cell r="I4135" t="str">
            <v/>
          </cell>
          <cell r="J4135">
            <v>0</v>
          </cell>
          <cell r="K4135">
            <v>0</v>
          </cell>
          <cell r="L4135">
            <v>0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>
            <v>0</v>
          </cell>
          <cell r="R4135">
            <v>0</v>
          </cell>
          <cell r="T4135">
            <v>0</v>
          </cell>
          <cell r="U4135">
            <v>41640</v>
          </cell>
          <cell r="V4135">
            <v>0</v>
          </cell>
          <cell r="Y4135" t="e">
            <v>#N/A</v>
          </cell>
        </row>
        <row r="4136">
          <cell r="E4136">
            <v>0</v>
          </cell>
          <cell r="F4136" t="str">
            <v>d - Pendiente</v>
          </cell>
          <cell r="I4136" t="str">
            <v/>
          </cell>
          <cell r="J4136">
            <v>0</v>
          </cell>
          <cell r="K4136">
            <v>0</v>
          </cell>
          <cell r="L4136">
            <v>0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>
            <v>0</v>
          </cell>
          <cell r="R4136">
            <v>0</v>
          </cell>
          <cell r="T4136">
            <v>0</v>
          </cell>
          <cell r="U4136">
            <v>41640</v>
          </cell>
          <cell r="V4136">
            <v>0</v>
          </cell>
          <cell r="Y4136" t="e">
            <v>#N/A</v>
          </cell>
        </row>
        <row r="4137">
          <cell r="E4137">
            <v>0</v>
          </cell>
          <cell r="F4137" t="str">
            <v>d - Pendiente</v>
          </cell>
          <cell r="I4137" t="str">
            <v/>
          </cell>
          <cell r="J4137">
            <v>0</v>
          </cell>
          <cell r="K4137">
            <v>0</v>
          </cell>
          <cell r="L4137">
            <v>0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>
            <v>0</v>
          </cell>
          <cell r="R4137">
            <v>0</v>
          </cell>
          <cell r="T4137">
            <v>0</v>
          </cell>
          <cell r="U4137">
            <v>41640</v>
          </cell>
          <cell r="V4137">
            <v>0</v>
          </cell>
          <cell r="Y4137" t="e">
            <v>#N/A</v>
          </cell>
        </row>
        <row r="4138">
          <cell r="E4138">
            <v>0</v>
          </cell>
          <cell r="F4138" t="str">
            <v>d - Pendiente</v>
          </cell>
          <cell r="I4138" t="str">
            <v/>
          </cell>
          <cell r="J4138">
            <v>0</v>
          </cell>
          <cell r="K4138">
            <v>0</v>
          </cell>
          <cell r="L4138">
            <v>0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>
            <v>0</v>
          </cell>
          <cell r="R4138">
            <v>0</v>
          </cell>
          <cell r="T4138">
            <v>0</v>
          </cell>
          <cell r="U4138">
            <v>41640</v>
          </cell>
          <cell r="V4138">
            <v>0</v>
          </cell>
          <cell r="Y4138" t="e">
            <v>#N/A</v>
          </cell>
        </row>
        <row r="4139">
          <cell r="E4139">
            <v>0</v>
          </cell>
          <cell r="F4139" t="str">
            <v>d - Pendiente</v>
          </cell>
          <cell r="I4139" t="str">
            <v/>
          </cell>
          <cell r="J4139">
            <v>0</v>
          </cell>
          <cell r="K4139">
            <v>0</v>
          </cell>
          <cell r="L4139">
            <v>0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>
            <v>0</v>
          </cell>
          <cell r="R4139">
            <v>0</v>
          </cell>
          <cell r="T4139">
            <v>0</v>
          </cell>
          <cell r="U4139">
            <v>41640</v>
          </cell>
          <cell r="V4139">
            <v>0</v>
          </cell>
          <cell r="Y4139" t="e">
            <v>#N/A</v>
          </cell>
        </row>
        <row r="4140">
          <cell r="E4140">
            <v>0</v>
          </cell>
          <cell r="F4140" t="str">
            <v>d - Pendiente</v>
          </cell>
          <cell r="I4140" t="str">
            <v/>
          </cell>
          <cell r="J4140">
            <v>0</v>
          </cell>
          <cell r="K4140">
            <v>0</v>
          </cell>
          <cell r="L4140">
            <v>0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>
            <v>0</v>
          </cell>
          <cell r="R4140">
            <v>0</v>
          </cell>
          <cell r="T4140">
            <v>0</v>
          </cell>
          <cell r="U4140">
            <v>41640</v>
          </cell>
          <cell r="V4140">
            <v>0</v>
          </cell>
          <cell r="Y4140" t="e">
            <v>#N/A</v>
          </cell>
        </row>
        <row r="4141">
          <cell r="E4141">
            <v>0</v>
          </cell>
          <cell r="F4141" t="str">
            <v>d - Pendiente</v>
          </cell>
          <cell r="I4141" t="str">
            <v/>
          </cell>
          <cell r="J4141">
            <v>0</v>
          </cell>
          <cell r="K4141">
            <v>0</v>
          </cell>
          <cell r="L4141">
            <v>0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>
            <v>0</v>
          </cell>
          <cell r="R4141">
            <v>0</v>
          </cell>
          <cell r="T4141">
            <v>0</v>
          </cell>
          <cell r="U4141">
            <v>41640</v>
          </cell>
          <cell r="V4141">
            <v>0</v>
          </cell>
          <cell r="Y4141" t="e">
            <v>#N/A</v>
          </cell>
        </row>
        <row r="4142">
          <cell r="E4142">
            <v>0</v>
          </cell>
          <cell r="F4142" t="str">
            <v>d - Pendiente</v>
          </cell>
          <cell r="I4142" t="str">
            <v/>
          </cell>
          <cell r="J4142">
            <v>0</v>
          </cell>
          <cell r="K4142">
            <v>0</v>
          </cell>
          <cell r="L4142">
            <v>0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>
            <v>0</v>
          </cell>
          <cell r="R4142">
            <v>0</v>
          </cell>
          <cell r="T4142">
            <v>0</v>
          </cell>
          <cell r="U4142">
            <v>41640</v>
          </cell>
          <cell r="V4142">
            <v>0</v>
          </cell>
          <cell r="Y4142" t="e">
            <v>#N/A</v>
          </cell>
        </row>
        <row r="4143">
          <cell r="E4143">
            <v>0</v>
          </cell>
          <cell r="F4143" t="str">
            <v>d - Pendiente</v>
          </cell>
          <cell r="I4143" t="str">
            <v/>
          </cell>
          <cell r="J4143">
            <v>0</v>
          </cell>
          <cell r="K4143">
            <v>0</v>
          </cell>
          <cell r="L4143">
            <v>0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>
            <v>0</v>
          </cell>
          <cell r="R4143">
            <v>0</v>
          </cell>
          <cell r="T4143">
            <v>0</v>
          </cell>
          <cell r="U4143">
            <v>41640</v>
          </cell>
          <cell r="V4143">
            <v>0</v>
          </cell>
          <cell r="Y4143" t="e">
            <v>#N/A</v>
          </cell>
        </row>
        <row r="4144">
          <cell r="E4144">
            <v>0</v>
          </cell>
          <cell r="F4144" t="str">
            <v>d - Pendiente</v>
          </cell>
          <cell r="I4144" t="str">
            <v/>
          </cell>
          <cell r="J4144">
            <v>0</v>
          </cell>
          <cell r="K4144">
            <v>0</v>
          </cell>
          <cell r="L4144">
            <v>0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>
            <v>0</v>
          </cell>
          <cell r="R4144">
            <v>0</v>
          </cell>
          <cell r="T4144">
            <v>0</v>
          </cell>
          <cell r="U4144">
            <v>41640</v>
          </cell>
          <cell r="V4144">
            <v>0</v>
          </cell>
          <cell r="Y4144" t="e">
            <v>#N/A</v>
          </cell>
        </row>
        <row r="4145">
          <cell r="E4145">
            <v>0</v>
          </cell>
          <cell r="F4145" t="str">
            <v>d - Pendiente</v>
          </cell>
          <cell r="I4145" t="str">
            <v/>
          </cell>
          <cell r="J4145">
            <v>0</v>
          </cell>
          <cell r="K4145">
            <v>0</v>
          </cell>
          <cell r="L4145">
            <v>0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>
            <v>0</v>
          </cell>
          <cell r="R4145">
            <v>0</v>
          </cell>
          <cell r="T4145">
            <v>0</v>
          </cell>
          <cell r="U4145">
            <v>41640</v>
          </cell>
          <cell r="V4145">
            <v>0</v>
          </cell>
          <cell r="Y4145" t="e">
            <v>#N/A</v>
          </cell>
        </row>
        <row r="4146">
          <cell r="E4146">
            <v>0</v>
          </cell>
          <cell r="F4146" t="str">
            <v>d - Pendiente</v>
          </cell>
          <cell r="I4146" t="str">
            <v/>
          </cell>
          <cell r="J4146">
            <v>0</v>
          </cell>
          <cell r="K4146">
            <v>0</v>
          </cell>
          <cell r="L4146">
            <v>0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>
            <v>0</v>
          </cell>
          <cell r="R4146">
            <v>0</v>
          </cell>
          <cell r="T4146">
            <v>0</v>
          </cell>
          <cell r="U4146">
            <v>41640</v>
          </cell>
          <cell r="V4146">
            <v>0</v>
          </cell>
          <cell r="Y4146" t="e">
            <v>#N/A</v>
          </cell>
        </row>
        <row r="4147">
          <cell r="E4147">
            <v>0</v>
          </cell>
          <cell r="F4147" t="str">
            <v>d - Pendiente</v>
          </cell>
          <cell r="I4147" t="str">
            <v/>
          </cell>
          <cell r="J4147">
            <v>0</v>
          </cell>
          <cell r="K4147">
            <v>0</v>
          </cell>
          <cell r="L4147">
            <v>0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>
            <v>0</v>
          </cell>
          <cell r="R4147">
            <v>0</v>
          </cell>
          <cell r="T4147">
            <v>0</v>
          </cell>
          <cell r="U4147">
            <v>41640</v>
          </cell>
          <cell r="V4147">
            <v>0</v>
          </cell>
          <cell r="Y4147" t="e">
            <v>#N/A</v>
          </cell>
        </row>
        <row r="4148">
          <cell r="E4148">
            <v>0</v>
          </cell>
          <cell r="F4148" t="str">
            <v>d - Pendiente</v>
          </cell>
          <cell r="I4148" t="str">
            <v/>
          </cell>
          <cell r="J4148">
            <v>0</v>
          </cell>
          <cell r="K4148">
            <v>0</v>
          </cell>
          <cell r="L4148">
            <v>0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>
            <v>0</v>
          </cell>
          <cell r="R4148">
            <v>0</v>
          </cell>
          <cell r="T4148">
            <v>0</v>
          </cell>
          <cell r="U4148">
            <v>41640</v>
          </cell>
          <cell r="V4148">
            <v>0</v>
          </cell>
          <cell r="Y4148" t="e">
            <v>#N/A</v>
          </cell>
        </row>
        <row r="4149">
          <cell r="E4149">
            <v>0</v>
          </cell>
          <cell r="F4149" t="str">
            <v>d - Pendiente</v>
          </cell>
          <cell r="I4149" t="str">
            <v/>
          </cell>
          <cell r="J4149">
            <v>0</v>
          </cell>
          <cell r="K4149">
            <v>0</v>
          </cell>
          <cell r="L4149">
            <v>0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>
            <v>0</v>
          </cell>
          <cell r="R4149">
            <v>0</v>
          </cell>
          <cell r="T4149">
            <v>0</v>
          </cell>
          <cell r="U4149">
            <v>41640</v>
          </cell>
          <cell r="V4149">
            <v>0</v>
          </cell>
          <cell r="Y4149" t="e">
            <v>#N/A</v>
          </cell>
        </row>
        <row r="4150">
          <cell r="E4150">
            <v>0</v>
          </cell>
          <cell r="F4150" t="str">
            <v>d - Pendiente</v>
          </cell>
          <cell r="I4150" t="str">
            <v/>
          </cell>
          <cell r="J4150">
            <v>0</v>
          </cell>
          <cell r="K4150">
            <v>0</v>
          </cell>
          <cell r="L4150">
            <v>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>
            <v>0</v>
          </cell>
          <cell r="R4150">
            <v>0</v>
          </cell>
          <cell r="T4150">
            <v>0</v>
          </cell>
          <cell r="U4150">
            <v>41640</v>
          </cell>
          <cell r="V4150">
            <v>0</v>
          </cell>
          <cell r="Y4150" t="e">
            <v>#N/A</v>
          </cell>
        </row>
        <row r="4151">
          <cell r="E4151">
            <v>0</v>
          </cell>
          <cell r="F4151" t="str">
            <v>d - Pendiente</v>
          </cell>
          <cell r="I4151" t="str">
            <v/>
          </cell>
          <cell r="J4151">
            <v>0</v>
          </cell>
          <cell r="K4151">
            <v>0</v>
          </cell>
          <cell r="L4151">
            <v>0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>
            <v>0</v>
          </cell>
          <cell r="R4151">
            <v>0</v>
          </cell>
          <cell r="T4151">
            <v>0</v>
          </cell>
          <cell r="U4151">
            <v>41640</v>
          </cell>
          <cell r="V4151">
            <v>0</v>
          </cell>
          <cell r="Y4151" t="e">
            <v>#N/A</v>
          </cell>
        </row>
        <row r="4152">
          <cell r="E4152">
            <v>0</v>
          </cell>
          <cell r="F4152" t="str">
            <v>d - Pendiente</v>
          </cell>
          <cell r="I4152" t="str">
            <v/>
          </cell>
          <cell r="J4152">
            <v>0</v>
          </cell>
          <cell r="K4152">
            <v>0</v>
          </cell>
          <cell r="L4152">
            <v>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>
            <v>0</v>
          </cell>
          <cell r="R4152">
            <v>0</v>
          </cell>
          <cell r="T4152">
            <v>0</v>
          </cell>
          <cell r="U4152">
            <v>41640</v>
          </cell>
          <cell r="V4152">
            <v>0</v>
          </cell>
          <cell r="Y4152" t="e">
            <v>#N/A</v>
          </cell>
        </row>
        <row r="4153">
          <cell r="E4153">
            <v>0</v>
          </cell>
          <cell r="F4153" t="str">
            <v>d - Pendiente</v>
          </cell>
          <cell r="I4153" t="str">
            <v/>
          </cell>
          <cell r="J4153">
            <v>0</v>
          </cell>
          <cell r="K4153">
            <v>0</v>
          </cell>
          <cell r="L4153">
            <v>0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>
            <v>0</v>
          </cell>
          <cell r="R4153">
            <v>0</v>
          </cell>
          <cell r="T4153">
            <v>0</v>
          </cell>
          <cell r="U4153">
            <v>41640</v>
          </cell>
          <cell r="V4153">
            <v>0</v>
          </cell>
          <cell r="Y4153" t="e">
            <v>#N/A</v>
          </cell>
        </row>
        <row r="4154">
          <cell r="E4154">
            <v>0</v>
          </cell>
          <cell r="F4154" t="str">
            <v>d - Pendiente</v>
          </cell>
          <cell r="I4154" t="str">
            <v/>
          </cell>
          <cell r="J4154">
            <v>0</v>
          </cell>
          <cell r="K4154">
            <v>0</v>
          </cell>
          <cell r="L4154">
            <v>0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>
            <v>0</v>
          </cell>
          <cell r="R4154">
            <v>0</v>
          </cell>
          <cell r="T4154">
            <v>0</v>
          </cell>
          <cell r="U4154">
            <v>41640</v>
          </cell>
          <cell r="V4154">
            <v>0</v>
          </cell>
          <cell r="Y4154" t="e">
            <v>#N/A</v>
          </cell>
        </row>
        <row r="4155">
          <cell r="E4155">
            <v>0</v>
          </cell>
          <cell r="F4155" t="str">
            <v>d - Pendiente</v>
          </cell>
          <cell r="I4155" t="str">
            <v/>
          </cell>
          <cell r="J4155">
            <v>0</v>
          </cell>
          <cell r="K4155">
            <v>0</v>
          </cell>
          <cell r="L4155">
            <v>0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>
            <v>0</v>
          </cell>
          <cell r="R4155">
            <v>0</v>
          </cell>
          <cell r="T4155">
            <v>0</v>
          </cell>
          <cell r="U4155">
            <v>41640</v>
          </cell>
          <cell r="V4155">
            <v>0</v>
          </cell>
          <cell r="Y4155" t="e">
            <v>#N/A</v>
          </cell>
        </row>
        <row r="4156">
          <cell r="E4156">
            <v>0</v>
          </cell>
          <cell r="F4156" t="str">
            <v>d - Pendiente</v>
          </cell>
          <cell r="I4156" t="str">
            <v/>
          </cell>
          <cell r="J4156">
            <v>0</v>
          </cell>
          <cell r="K4156">
            <v>0</v>
          </cell>
          <cell r="L4156">
            <v>0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>
            <v>0</v>
          </cell>
          <cell r="R4156">
            <v>0</v>
          </cell>
          <cell r="T4156">
            <v>0</v>
          </cell>
          <cell r="U4156">
            <v>41640</v>
          </cell>
          <cell r="V4156">
            <v>0</v>
          </cell>
          <cell r="Y4156" t="e">
            <v>#N/A</v>
          </cell>
        </row>
        <row r="4157">
          <cell r="E4157">
            <v>0</v>
          </cell>
          <cell r="F4157" t="str">
            <v>d - Pendiente</v>
          </cell>
          <cell r="I4157" t="str">
            <v/>
          </cell>
          <cell r="J4157">
            <v>0</v>
          </cell>
          <cell r="K4157">
            <v>0</v>
          </cell>
          <cell r="L4157">
            <v>0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>
            <v>0</v>
          </cell>
          <cell r="R4157">
            <v>0</v>
          </cell>
          <cell r="T4157">
            <v>0</v>
          </cell>
          <cell r="U4157">
            <v>41640</v>
          </cell>
          <cell r="V4157">
            <v>0</v>
          </cell>
          <cell r="Y4157" t="e">
            <v>#N/A</v>
          </cell>
        </row>
        <row r="4158">
          <cell r="E4158">
            <v>0</v>
          </cell>
          <cell r="F4158" t="str">
            <v>d - Pendiente</v>
          </cell>
          <cell r="I4158" t="str">
            <v/>
          </cell>
          <cell r="J4158">
            <v>0</v>
          </cell>
          <cell r="K4158">
            <v>0</v>
          </cell>
          <cell r="L4158">
            <v>0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>
            <v>0</v>
          </cell>
          <cell r="R4158">
            <v>0</v>
          </cell>
          <cell r="T4158">
            <v>0</v>
          </cell>
          <cell r="U4158">
            <v>41640</v>
          </cell>
          <cell r="V4158">
            <v>0</v>
          </cell>
          <cell r="Y4158" t="e">
            <v>#N/A</v>
          </cell>
        </row>
        <row r="4159">
          <cell r="E4159">
            <v>0</v>
          </cell>
          <cell r="F4159" t="str">
            <v>d - Pendiente</v>
          </cell>
          <cell r="I4159" t="str">
            <v/>
          </cell>
          <cell r="J4159">
            <v>0</v>
          </cell>
          <cell r="K4159">
            <v>0</v>
          </cell>
          <cell r="L4159">
            <v>0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>
            <v>0</v>
          </cell>
          <cell r="R4159">
            <v>0</v>
          </cell>
          <cell r="T4159">
            <v>0</v>
          </cell>
          <cell r="U4159">
            <v>41640</v>
          </cell>
          <cell r="V4159">
            <v>0</v>
          </cell>
          <cell r="Y4159" t="e">
            <v>#N/A</v>
          </cell>
        </row>
        <row r="4160">
          <cell r="E4160">
            <v>0</v>
          </cell>
          <cell r="F4160" t="str">
            <v>d - Pendiente</v>
          </cell>
          <cell r="I4160" t="str">
            <v/>
          </cell>
          <cell r="J4160">
            <v>0</v>
          </cell>
          <cell r="K4160">
            <v>0</v>
          </cell>
          <cell r="L4160">
            <v>0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>
            <v>0</v>
          </cell>
          <cell r="R4160">
            <v>0</v>
          </cell>
          <cell r="T4160">
            <v>0</v>
          </cell>
          <cell r="U4160">
            <v>41640</v>
          </cell>
          <cell r="V4160">
            <v>0</v>
          </cell>
          <cell r="Y4160" t="e">
            <v>#N/A</v>
          </cell>
        </row>
        <row r="4161">
          <cell r="E4161">
            <v>0</v>
          </cell>
          <cell r="F4161" t="str">
            <v>d - Pendiente</v>
          </cell>
          <cell r="I4161" t="str">
            <v/>
          </cell>
          <cell r="J4161">
            <v>0</v>
          </cell>
          <cell r="K4161">
            <v>0</v>
          </cell>
          <cell r="L4161">
            <v>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>
            <v>0</v>
          </cell>
          <cell r="R4161">
            <v>0</v>
          </cell>
          <cell r="T4161">
            <v>0</v>
          </cell>
          <cell r="U4161">
            <v>41640</v>
          </cell>
          <cell r="V4161">
            <v>0</v>
          </cell>
          <cell r="Y4161" t="e">
            <v>#N/A</v>
          </cell>
        </row>
        <row r="4162">
          <cell r="E4162">
            <v>0</v>
          </cell>
          <cell r="F4162" t="str">
            <v>d - Pendiente</v>
          </cell>
          <cell r="I4162" t="str">
            <v/>
          </cell>
          <cell r="J4162">
            <v>0</v>
          </cell>
          <cell r="K4162">
            <v>0</v>
          </cell>
          <cell r="L4162">
            <v>0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>
            <v>0</v>
          </cell>
          <cell r="R4162">
            <v>0</v>
          </cell>
          <cell r="T4162">
            <v>0</v>
          </cell>
          <cell r="U4162">
            <v>41640</v>
          </cell>
          <cell r="V4162">
            <v>0</v>
          </cell>
          <cell r="Y4162" t="e">
            <v>#N/A</v>
          </cell>
        </row>
        <row r="4163">
          <cell r="E4163">
            <v>0</v>
          </cell>
          <cell r="F4163" t="str">
            <v>d - Pendiente</v>
          </cell>
          <cell r="I4163" t="str">
            <v/>
          </cell>
          <cell r="J4163">
            <v>0</v>
          </cell>
          <cell r="K4163">
            <v>0</v>
          </cell>
          <cell r="L4163">
            <v>0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>
            <v>0</v>
          </cell>
          <cell r="R4163">
            <v>0</v>
          </cell>
          <cell r="T4163">
            <v>0</v>
          </cell>
          <cell r="U4163">
            <v>41640</v>
          </cell>
          <cell r="V4163">
            <v>0</v>
          </cell>
          <cell r="Y4163" t="e">
            <v>#N/A</v>
          </cell>
        </row>
        <row r="4164">
          <cell r="E4164">
            <v>0</v>
          </cell>
          <cell r="F4164" t="str">
            <v>d - Pendiente</v>
          </cell>
          <cell r="I4164" t="str">
            <v/>
          </cell>
          <cell r="J4164">
            <v>0</v>
          </cell>
          <cell r="K4164">
            <v>0</v>
          </cell>
          <cell r="L4164">
            <v>0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>
            <v>0</v>
          </cell>
          <cell r="R4164">
            <v>0</v>
          </cell>
          <cell r="T4164">
            <v>0</v>
          </cell>
          <cell r="U4164">
            <v>41640</v>
          </cell>
          <cell r="V4164">
            <v>0</v>
          </cell>
          <cell r="Y4164" t="e">
            <v>#N/A</v>
          </cell>
        </row>
        <row r="4165">
          <cell r="E4165">
            <v>0</v>
          </cell>
          <cell r="F4165" t="str">
            <v>d - Pendiente</v>
          </cell>
          <cell r="I4165" t="str">
            <v/>
          </cell>
          <cell r="J4165">
            <v>0</v>
          </cell>
          <cell r="K4165">
            <v>0</v>
          </cell>
          <cell r="L4165">
            <v>0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>
            <v>0</v>
          </cell>
          <cell r="R4165">
            <v>0</v>
          </cell>
          <cell r="T4165">
            <v>0</v>
          </cell>
          <cell r="U4165">
            <v>41640</v>
          </cell>
          <cell r="V4165">
            <v>0</v>
          </cell>
          <cell r="Y4165" t="e">
            <v>#N/A</v>
          </cell>
        </row>
        <row r="4166">
          <cell r="E4166">
            <v>0</v>
          </cell>
          <cell r="F4166" t="str">
            <v>d - Pendiente</v>
          </cell>
          <cell r="I4166" t="str">
            <v/>
          </cell>
          <cell r="J4166">
            <v>0</v>
          </cell>
          <cell r="K4166">
            <v>0</v>
          </cell>
          <cell r="L4166">
            <v>0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>
            <v>0</v>
          </cell>
          <cell r="R4166">
            <v>0</v>
          </cell>
          <cell r="T4166">
            <v>0</v>
          </cell>
          <cell r="U4166">
            <v>41640</v>
          </cell>
          <cell r="V4166">
            <v>0</v>
          </cell>
          <cell r="Y4166" t="e">
            <v>#N/A</v>
          </cell>
        </row>
        <row r="4167">
          <cell r="E4167">
            <v>0</v>
          </cell>
          <cell r="F4167" t="str">
            <v>d - Pendiente</v>
          </cell>
          <cell r="I4167" t="str">
            <v/>
          </cell>
          <cell r="J4167">
            <v>0</v>
          </cell>
          <cell r="K4167">
            <v>0</v>
          </cell>
          <cell r="L4167">
            <v>0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>
            <v>0</v>
          </cell>
          <cell r="R4167">
            <v>0</v>
          </cell>
          <cell r="T4167">
            <v>0</v>
          </cell>
          <cell r="U4167">
            <v>41640</v>
          </cell>
          <cell r="V4167">
            <v>0</v>
          </cell>
          <cell r="Y4167" t="e">
            <v>#N/A</v>
          </cell>
        </row>
        <row r="4168">
          <cell r="E4168">
            <v>0</v>
          </cell>
          <cell r="F4168" t="str">
            <v>d - Pendiente</v>
          </cell>
          <cell r="I4168" t="str">
            <v/>
          </cell>
          <cell r="J4168">
            <v>0</v>
          </cell>
          <cell r="K4168">
            <v>0</v>
          </cell>
          <cell r="L4168">
            <v>0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>
            <v>0</v>
          </cell>
          <cell r="R4168">
            <v>0</v>
          </cell>
          <cell r="T4168">
            <v>0</v>
          </cell>
          <cell r="U4168">
            <v>41640</v>
          </cell>
          <cell r="V4168">
            <v>0</v>
          </cell>
          <cell r="Y4168" t="e">
            <v>#N/A</v>
          </cell>
        </row>
        <row r="4169">
          <cell r="E4169">
            <v>0</v>
          </cell>
          <cell r="F4169" t="str">
            <v>d - Pendiente</v>
          </cell>
          <cell r="I4169" t="str">
            <v/>
          </cell>
          <cell r="J4169">
            <v>0</v>
          </cell>
          <cell r="K4169">
            <v>0</v>
          </cell>
          <cell r="L4169">
            <v>0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>
            <v>0</v>
          </cell>
          <cell r="R4169">
            <v>0</v>
          </cell>
          <cell r="T4169">
            <v>0</v>
          </cell>
          <cell r="U4169">
            <v>41640</v>
          </cell>
          <cell r="V4169">
            <v>0</v>
          </cell>
          <cell r="Y4169" t="e">
            <v>#N/A</v>
          </cell>
        </row>
        <row r="4170">
          <cell r="E4170">
            <v>0</v>
          </cell>
          <cell r="F4170" t="str">
            <v>d - Pendiente</v>
          </cell>
          <cell r="I4170" t="str">
            <v/>
          </cell>
          <cell r="J4170">
            <v>0</v>
          </cell>
          <cell r="K4170">
            <v>0</v>
          </cell>
          <cell r="L4170">
            <v>0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>
            <v>0</v>
          </cell>
          <cell r="R4170">
            <v>0</v>
          </cell>
          <cell r="T4170">
            <v>0</v>
          </cell>
          <cell r="U4170">
            <v>41640</v>
          </cell>
          <cell r="V4170">
            <v>0</v>
          </cell>
          <cell r="Y4170" t="e">
            <v>#N/A</v>
          </cell>
        </row>
        <row r="4171">
          <cell r="E4171">
            <v>0</v>
          </cell>
          <cell r="F4171" t="str">
            <v>d - Pendiente</v>
          </cell>
          <cell r="I4171" t="str">
            <v/>
          </cell>
          <cell r="J4171">
            <v>0</v>
          </cell>
          <cell r="K4171">
            <v>0</v>
          </cell>
          <cell r="L4171">
            <v>0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>
            <v>0</v>
          </cell>
          <cell r="R4171">
            <v>0</v>
          </cell>
          <cell r="T4171">
            <v>0</v>
          </cell>
          <cell r="U4171">
            <v>41640</v>
          </cell>
          <cell r="V4171">
            <v>0</v>
          </cell>
          <cell r="Y4171" t="e">
            <v>#N/A</v>
          </cell>
        </row>
        <row r="4172">
          <cell r="E4172">
            <v>0</v>
          </cell>
          <cell r="F4172" t="str">
            <v>d - Pendiente</v>
          </cell>
          <cell r="I4172" t="str">
            <v/>
          </cell>
          <cell r="J4172">
            <v>0</v>
          </cell>
          <cell r="K4172">
            <v>0</v>
          </cell>
          <cell r="L4172">
            <v>0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>
            <v>0</v>
          </cell>
          <cell r="R4172">
            <v>0</v>
          </cell>
          <cell r="T4172">
            <v>0</v>
          </cell>
          <cell r="U4172">
            <v>41640</v>
          </cell>
          <cell r="V4172">
            <v>0</v>
          </cell>
          <cell r="Y4172" t="e">
            <v>#N/A</v>
          </cell>
        </row>
        <row r="4173">
          <cell r="E4173">
            <v>0</v>
          </cell>
          <cell r="F4173" t="str">
            <v>d - Pendiente</v>
          </cell>
          <cell r="I4173" t="str">
            <v/>
          </cell>
          <cell r="J4173">
            <v>0</v>
          </cell>
          <cell r="K4173">
            <v>0</v>
          </cell>
          <cell r="L4173">
            <v>0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>
            <v>0</v>
          </cell>
          <cell r="R4173">
            <v>0</v>
          </cell>
          <cell r="T4173">
            <v>0</v>
          </cell>
          <cell r="U4173">
            <v>41640</v>
          </cell>
          <cell r="V4173">
            <v>0</v>
          </cell>
          <cell r="Y4173" t="e">
            <v>#N/A</v>
          </cell>
        </row>
        <row r="4174">
          <cell r="E4174">
            <v>0</v>
          </cell>
          <cell r="F4174" t="str">
            <v>d - Pendiente</v>
          </cell>
          <cell r="I4174" t="str">
            <v/>
          </cell>
          <cell r="J4174">
            <v>0</v>
          </cell>
          <cell r="K4174">
            <v>0</v>
          </cell>
          <cell r="L4174">
            <v>0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>
            <v>0</v>
          </cell>
          <cell r="R4174">
            <v>0</v>
          </cell>
          <cell r="T4174">
            <v>0</v>
          </cell>
          <cell r="U4174">
            <v>41640</v>
          </cell>
          <cell r="V4174">
            <v>0</v>
          </cell>
          <cell r="Y4174" t="e">
            <v>#N/A</v>
          </cell>
        </row>
        <row r="4175">
          <cell r="E4175">
            <v>0</v>
          </cell>
          <cell r="F4175" t="str">
            <v>d - Pendiente</v>
          </cell>
          <cell r="I4175" t="str">
            <v/>
          </cell>
          <cell r="J4175">
            <v>0</v>
          </cell>
          <cell r="K4175">
            <v>0</v>
          </cell>
          <cell r="L4175">
            <v>0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>
            <v>0</v>
          </cell>
          <cell r="R4175">
            <v>0</v>
          </cell>
          <cell r="T4175">
            <v>0</v>
          </cell>
          <cell r="U4175">
            <v>41640</v>
          </cell>
          <cell r="V4175">
            <v>0</v>
          </cell>
          <cell r="Y4175" t="e">
            <v>#N/A</v>
          </cell>
        </row>
        <row r="4176">
          <cell r="E4176">
            <v>0</v>
          </cell>
          <cell r="F4176" t="str">
            <v>d - Pendiente</v>
          </cell>
          <cell r="I4176" t="str">
            <v/>
          </cell>
          <cell r="J4176">
            <v>0</v>
          </cell>
          <cell r="K4176">
            <v>0</v>
          </cell>
          <cell r="L4176">
            <v>0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>
            <v>0</v>
          </cell>
          <cell r="R4176">
            <v>0</v>
          </cell>
          <cell r="T4176">
            <v>0</v>
          </cell>
          <cell r="U4176">
            <v>41640</v>
          </cell>
          <cell r="V4176">
            <v>0</v>
          </cell>
          <cell r="Y4176" t="e">
            <v>#N/A</v>
          </cell>
        </row>
        <row r="4177">
          <cell r="E4177">
            <v>0</v>
          </cell>
          <cell r="F4177" t="str">
            <v>d - Pendiente</v>
          </cell>
          <cell r="I4177" t="str">
            <v/>
          </cell>
          <cell r="J4177">
            <v>0</v>
          </cell>
          <cell r="K4177">
            <v>0</v>
          </cell>
          <cell r="L4177">
            <v>0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>
            <v>0</v>
          </cell>
          <cell r="R4177">
            <v>0</v>
          </cell>
          <cell r="T4177">
            <v>0</v>
          </cell>
          <cell r="U4177">
            <v>41640</v>
          </cell>
          <cell r="V4177">
            <v>0</v>
          </cell>
          <cell r="Y4177" t="e">
            <v>#N/A</v>
          </cell>
        </row>
        <row r="4178">
          <cell r="E4178">
            <v>0</v>
          </cell>
          <cell r="F4178" t="str">
            <v>d - Pendiente</v>
          </cell>
          <cell r="I4178" t="str">
            <v/>
          </cell>
          <cell r="J4178">
            <v>0</v>
          </cell>
          <cell r="K4178">
            <v>0</v>
          </cell>
          <cell r="L4178">
            <v>0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>
            <v>0</v>
          </cell>
          <cell r="R4178">
            <v>0</v>
          </cell>
          <cell r="T4178">
            <v>0</v>
          </cell>
          <cell r="U4178">
            <v>41640</v>
          </cell>
          <cell r="V4178">
            <v>0</v>
          </cell>
          <cell r="Y4178" t="e">
            <v>#N/A</v>
          </cell>
        </row>
        <row r="4179">
          <cell r="E4179">
            <v>0</v>
          </cell>
          <cell r="F4179" t="str">
            <v>d - Pendiente</v>
          </cell>
          <cell r="I4179" t="str">
            <v/>
          </cell>
          <cell r="J4179">
            <v>0</v>
          </cell>
          <cell r="K4179">
            <v>0</v>
          </cell>
          <cell r="L4179">
            <v>0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>
            <v>0</v>
          </cell>
          <cell r="R4179">
            <v>0</v>
          </cell>
          <cell r="T4179">
            <v>0</v>
          </cell>
          <cell r="U4179">
            <v>41640</v>
          </cell>
          <cell r="V4179">
            <v>0</v>
          </cell>
          <cell r="Y4179" t="e">
            <v>#N/A</v>
          </cell>
        </row>
        <row r="4180">
          <cell r="E4180">
            <v>0</v>
          </cell>
          <cell r="F4180" t="str">
            <v>d - Pendiente</v>
          </cell>
          <cell r="I4180" t="str">
            <v/>
          </cell>
          <cell r="J4180">
            <v>0</v>
          </cell>
          <cell r="K4180">
            <v>0</v>
          </cell>
          <cell r="L4180">
            <v>0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>
            <v>0</v>
          </cell>
          <cell r="R4180">
            <v>0</v>
          </cell>
          <cell r="T4180">
            <v>0</v>
          </cell>
          <cell r="U4180">
            <v>41640</v>
          </cell>
          <cell r="V4180">
            <v>0</v>
          </cell>
          <cell r="Y4180" t="e">
            <v>#N/A</v>
          </cell>
        </row>
        <row r="4181">
          <cell r="E4181">
            <v>0</v>
          </cell>
          <cell r="F4181" t="str">
            <v>d - Pendiente</v>
          </cell>
          <cell r="I4181" t="str">
            <v/>
          </cell>
          <cell r="J4181">
            <v>0</v>
          </cell>
          <cell r="K4181">
            <v>0</v>
          </cell>
          <cell r="L4181">
            <v>0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>
            <v>0</v>
          </cell>
          <cell r="R4181">
            <v>0</v>
          </cell>
          <cell r="T4181">
            <v>0</v>
          </cell>
          <cell r="U4181">
            <v>41640</v>
          </cell>
          <cell r="V4181">
            <v>0</v>
          </cell>
          <cell r="Y4181" t="e">
            <v>#N/A</v>
          </cell>
        </row>
        <row r="4182">
          <cell r="E4182">
            <v>0</v>
          </cell>
          <cell r="F4182" t="str">
            <v>d - Pendiente</v>
          </cell>
          <cell r="I4182" t="str">
            <v/>
          </cell>
          <cell r="J4182">
            <v>0</v>
          </cell>
          <cell r="K4182">
            <v>0</v>
          </cell>
          <cell r="L4182">
            <v>0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>
            <v>0</v>
          </cell>
          <cell r="R4182">
            <v>0</v>
          </cell>
          <cell r="T4182">
            <v>0</v>
          </cell>
          <cell r="U4182">
            <v>41640</v>
          </cell>
          <cell r="V4182">
            <v>0</v>
          </cell>
          <cell r="Y4182" t="e">
            <v>#N/A</v>
          </cell>
        </row>
        <row r="4183">
          <cell r="E4183">
            <v>0</v>
          </cell>
          <cell r="F4183" t="str">
            <v>d - Pendiente</v>
          </cell>
          <cell r="I4183" t="str">
            <v/>
          </cell>
          <cell r="J4183">
            <v>0</v>
          </cell>
          <cell r="K4183">
            <v>0</v>
          </cell>
          <cell r="L4183">
            <v>0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>
            <v>0</v>
          </cell>
          <cell r="R4183">
            <v>0</v>
          </cell>
          <cell r="T4183">
            <v>0</v>
          </cell>
          <cell r="U4183">
            <v>41640</v>
          </cell>
          <cell r="V4183">
            <v>0</v>
          </cell>
          <cell r="Y4183" t="e">
            <v>#N/A</v>
          </cell>
        </row>
        <row r="4184">
          <cell r="E4184">
            <v>0</v>
          </cell>
          <cell r="F4184" t="str">
            <v>d - Pendiente</v>
          </cell>
          <cell r="I4184" t="str">
            <v/>
          </cell>
          <cell r="J4184">
            <v>0</v>
          </cell>
          <cell r="K4184">
            <v>0</v>
          </cell>
          <cell r="L4184">
            <v>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>
            <v>0</v>
          </cell>
          <cell r="R4184">
            <v>0</v>
          </cell>
          <cell r="T4184">
            <v>0</v>
          </cell>
          <cell r="U4184">
            <v>41640</v>
          </cell>
          <cell r="V4184">
            <v>0</v>
          </cell>
          <cell r="Y4184" t="e">
            <v>#N/A</v>
          </cell>
        </row>
        <row r="4185">
          <cell r="E4185">
            <v>0</v>
          </cell>
          <cell r="F4185" t="str">
            <v>d - Pendiente</v>
          </cell>
          <cell r="I4185" t="str">
            <v/>
          </cell>
          <cell r="J4185">
            <v>0</v>
          </cell>
          <cell r="K4185">
            <v>0</v>
          </cell>
          <cell r="L4185">
            <v>0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>
            <v>0</v>
          </cell>
          <cell r="R4185">
            <v>0</v>
          </cell>
          <cell r="T4185">
            <v>0</v>
          </cell>
          <cell r="U4185">
            <v>41640</v>
          </cell>
          <cell r="V4185">
            <v>0</v>
          </cell>
          <cell r="Y4185" t="e">
            <v>#N/A</v>
          </cell>
        </row>
        <row r="4186">
          <cell r="E4186">
            <v>0</v>
          </cell>
          <cell r="F4186" t="str">
            <v>d - Pendiente</v>
          </cell>
          <cell r="I4186" t="str">
            <v/>
          </cell>
          <cell r="J4186">
            <v>0</v>
          </cell>
          <cell r="K4186">
            <v>0</v>
          </cell>
          <cell r="L4186">
            <v>0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>
            <v>0</v>
          </cell>
          <cell r="R4186">
            <v>0</v>
          </cell>
          <cell r="T4186">
            <v>0</v>
          </cell>
          <cell r="U4186">
            <v>41640</v>
          </cell>
          <cell r="V4186">
            <v>0</v>
          </cell>
          <cell r="Y4186" t="e">
            <v>#N/A</v>
          </cell>
        </row>
        <row r="4187">
          <cell r="E4187">
            <v>0</v>
          </cell>
          <cell r="F4187" t="str">
            <v>d - Pendiente</v>
          </cell>
          <cell r="I4187" t="str">
            <v/>
          </cell>
          <cell r="J4187">
            <v>0</v>
          </cell>
          <cell r="K4187">
            <v>0</v>
          </cell>
          <cell r="L4187">
            <v>0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>
            <v>0</v>
          </cell>
          <cell r="R4187">
            <v>0</v>
          </cell>
          <cell r="T4187">
            <v>0</v>
          </cell>
          <cell r="U4187">
            <v>41640</v>
          </cell>
          <cell r="V4187">
            <v>0</v>
          </cell>
          <cell r="Y4187" t="e">
            <v>#N/A</v>
          </cell>
        </row>
        <row r="4188">
          <cell r="E4188">
            <v>0</v>
          </cell>
          <cell r="F4188" t="str">
            <v>d - Pendiente</v>
          </cell>
          <cell r="I4188" t="str">
            <v/>
          </cell>
          <cell r="J4188">
            <v>0</v>
          </cell>
          <cell r="K4188">
            <v>0</v>
          </cell>
          <cell r="L4188">
            <v>0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>
            <v>0</v>
          </cell>
          <cell r="R4188">
            <v>0</v>
          </cell>
          <cell r="T4188">
            <v>0</v>
          </cell>
          <cell r="U4188">
            <v>41640</v>
          </cell>
          <cell r="V4188">
            <v>0</v>
          </cell>
          <cell r="Y4188" t="e">
            <v>#N/A</v>
          </cell>
        </row>
        <row r="4189">
          <cell r="E4189">
            <v>0</v>
          </cell>
          <cell r="F4189" t="str">
            <v>d - Pendiente</v>
          </cell>
          <cell r="I4189" t="str">
            <v/>
          </cell>
          <cell r="J4189">
            <v>0</v>
          </cell>
          <cell r="K4189">
            <v>0</v>
          </cell>
          <cell r="L4189">
            <v>0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>
            <v>0</v>
          </cell>
          <cell r="R4189">
            <v>0</v>
          </cell>
          <cell r="T4189">
            <v>0</v>
          </cell>
          <cell r="U4189">
            <v>41640</v>
          </cell>
          <cell r="V4189">
            <v>0</v>
          </cell>
          <cell r="Y4189" t="e">
            <v>#N/A</v>
          </cell>
        </row>
        <row r="4190">
          <cell r="E4190">
            <v>0</v>
          </cell>
          <cell r="F4190" t="str">
            <v>d - Pendiente</v>
          </cell>
          <cell r="I4190" t="str">
            <v/>
          </cell>
          <cell r="J4190">
            <v>0</v>
          </cell>
          <cell r="K4190">
            <v>0</v>
          </cell>
          <cell r="L4190">
            <v>0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>
            <v>0</v>
          </cell>
          <cell r="R4190">
            <v>0</v>
          </cell>
          <cell r="T4190">
            <v>0</v>
          </cell>
          <cell r="U4190">
            <v>41640</v>
          </cell>
          <cell r="V4190">
            <v>0</v>
          </cell>
          <cell r="Y4190" t="e">
            <v>#N/A</v>
          </cell>
        </row>
        <row r="4191">
          <cell r="E4191">
            <v>0</v>
          </cell>
          <cell r="F4191" t="str">
            <v>d - Pendiente</v>
          </cell>
          <cell r="I4191" t="str">
            <v/>
          </cell>
          <cell r="J4191">
            <v>0</v>
          </cell>
          <cell r="K4191">
            <v>0</v>
          </cell>
          <cell r="L4191">
            <v>0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>
            <v>0</v>
          </cell>
          <cell r="R4191">
            <v>0</v>
          </cell>
          <cell r="T4191">
            <v>0</v>
          </cell>
          <cell r="U4191">
            <v>41640</v>
          </cell>
          <cell r="V4191">
            <v>0</v>
          </cell>
          <cell r="Y4191" t="e">
            <v>#N/A</v>
          </cell>
        </row>
        <row r="4192">
          <cell r="E4192">
            <v>0</v>
          </cell>
          <cell r="F4192" t="str">
            <v>d - Pendiente</v>
          </cell>
          <cell r="I4192" t="str">
            <v/>
          </cell>
          <cell r="J4192">
            <v>0</v>
          </cell>
          <cell r="K4192">
            <v>0</v>
          </cell>
          <cell r="L4192">
            <v>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>
            <v>0</v>
          </cell>
          <cell r="R4192">
            <v>0</v>
          </cell>
          <cell r="T4192">
            <v>0</v>
          </cell>
          <cell r="U4192">
            <v>41640</v>
          </cell>
          <cell r="V4192">
            <v>0</v>
          </cell>
          <cell r="Y4192" t="e">
            <v>#N/A</v>
          </cell>
        </row>
        <row r="4193">
          <cell r="E4193">
            <v>0</v>
          </cell>
          <cell r="F4193" t="str">
            <v>d - Pendiente</v>
          </cell>
          <cell r="I4193" t="str">
            <v/>
          </cell>
          <cell r="J4193">
            <v>0</v>
          </cell>
          <cell r="K4193">
            <v>0</v>
          </cell>
          <cell r="L4193">
            <v>0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>
            <v>0</v>
          </cell>
          <cell r="R4193">
            <v>0</v>
          </cell>
          <cell r="T4193">
            <v>0</v>
          </cell>
          <cell r="U4193">
            <v>41640</v>
          </cell>
          <cell r="V4193">
            <v>0</v>
          </cell>
          <cell r="Y4193" t="e">
            <v>#N/A</v>
          </cell>
        </row>
        <row r="4194">
          <cell r="E4194">
            <v>0</v>
          </cell>
          <cell r="F4194" t="str">
            <v>d - Pendiente</v>
          </cell>
          <cell r="I4194" t="str">
            <v/>
          </cell>
          <cell r="J4194">
            <v>0</v>
          </cell>
          <cell r="K4194">
            <v>0</v>
          </cell>
          <cell r="L4194">
            <v>0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>
            <v>0</v>
          </cell>
          <cell r="R4194">
            <v>0</v>
          </cell>
          <cell r="T4194">
            <v>0</v>
          </cell>
          <cell r="U4194">
            <v>41640</v>
          </cell>
          <cell r="V4194">
            <v>0</v>
          </cell>
          <cell r="Y4194" t="e">
            <v>#N/A</v>
          </cell>
        </row>
        <row r="4195">
          <cell r="E4195">
            <v>0</v>
          </cell>
          <cell r="F4195" t="str">
            <v>d - Pendiente</v>
          </cell>
          <cell r="I4195" t="str">
            <v/>
          </cell>
          <cell r="J4195">
            <v>0</v>
          </cell>
          <cell r="K4195">
            <v>0</v>
          </cell>
          <cell r="L4195">
            <v>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>
            <v>0</v>
          </cell>
          <cell r="R4195">
            <v>0</v>
          </cell>
          <cell r="T4195">
            <v>0</v>
          </cell>
          <cell r="U4195">
            <v>41640</v>
          </cell>
          <cell r="V4195">
            <v>0</v>
          </cell>
          <cell r="Y4195" t="e">
            <v>#N/A</v>
          </cell>
        </row>
        <row r="4196">
          <cell r="E4196">
            <v>0</v>
          </cell>
          <cell r="F4196" t="str">
            <v>d - Pendiente</v>
          </cell>
          <cell r="I4196" t="str">
            <v/>
          </cell>
          <cell r="J4196">
            <v>0</v>
          </cell>
          <cell r="K4196">
            <v>0</v>
          </cell>
          <cell r="L4196">
            <v>0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>
            <v>0</v>
          </cell>
          <cell r="R4196">
            <v>0</v>
          </cell>
          <cell r="T4196">
            <v>0</v>
          </cell>
          <cell r="U4196">
            <v>41640</v>
          </cell>
          <cell r="V4196">
            <v>0</v>
          </cell>
          <cell r="Y4196" t="e">
            <v>#N/A</v>
          </cell>
        </row>
        <row r="4197">
          <cell r="E4197">
            <v>0</v>
          </cell>
          <cell r="F4197" t="str">
            <v>d - Pendiente</v>
          </cell>
          <cell r="I4197" t="str">
            <v/>
          </cell>
          <cell r="J4197">
            <v>0</v>
          </cell>
          <cell r="K4197">
            <v>0</v>
          </cell>
          <cell r="L4197">
            <v>0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>
            <v>0</v>
          </cell>
          <cell r="R4197">
            <v>0</v>
          </cell>
          <cell r="T4197">
            <v>0</v>
          </cell>
          <cell r="U4197">
            <v>41640</v>
          </cell>
          <cell r="V4197">
            <v>0</v>
          </cell>
          <cell r="Y4197" t="e">
            <v>#N/A</v>
          </cell>
        </row>
        <row r="4198">
          <cell r="E4198">
            <v>0</v>
          </cell>
          <cell r="F4198" t="str">
            <v>d - Pendiente</v>
          </cell>
          <cell r="I4198" t="str">
            <v/>
          </cell>
          <cell r="J4198">
            <v>0</v>
          </cell>
          <cell r="K4198">
            <v>0</v>
          </cell>
          <cell r="L4198">
            <v>0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>
            <v>0</v>
          </cell>
          <cell r="R4198">
            <v>0</v>
          </cell>
          <cell r="T4198">
            <v>0</v>
          </cell>
          <cell r="U4198">
            <v>41640</v>
          </cell>
          <cell r="V4198">
            <v>0</v>
          </cell>
          <cell r="Y4198" t="e">
            <v>#N/A</v>
          </cell>
        </row>
        <row r="4199">
          <cell r="E4199">
            <v>0</v>
          </cell>
          <cell r="F4199" t="str">
            <v>d - Pendiente</v>
          </cell>
          <cell r="I4199" t="str">
            <v/>
          </cell>
          <cell r="J4199">
            <v>0</v>
          </cell>
          <cell r="K4199">
            <v>0</v>
          </cell>
          <cell r="L4199">
            <v>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>
            <v>0</v>
          </cell>
          <cell r="R4199">
            <v>0</v>
          </cell>
          <cell r="T4199">
            <v>0</v>
          </cell>
          <cell r="U4199">
            <v>41640</v>
          </cell>
          <cell r="V4199">
            <v>0</v>
          </cell>
          <cell r="Y4199" t="e">
            <v>#N/A</v>
          </cell>
        </row>
        <row r="4200">
          <cell r="E4200">
            <v>0</v>
          </cell>
          <cell r="F4200" t="str">
            <v>d - Pendiente</v>
          </cell>
          <cell r="I4200" t="str">
            <v/>
          </cell>
          <cell r="J4200">
            <v>0</v>
          </cell>
          <cell r="K4200">
            <v>0</v>
          </cell>
          <cell r="L4200">
            <v>0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>
            <v>0</v>
          </cell>
          <cell r="R4200">
            <v>0</v>
          </cell>
          <cell r="T4200">
            <v>0</v>
          </cell>
          <cell r="U4200">
            <v>41640</v>
          </cell>
          <cell r="V4200">
            <v>0</v>
          </cell>
          <cell r="Y4200" t="e">
            <v>#N/A</v>
          </cell>
        </row>
        <row r="4201">
          <cell r="E4201">
            <v>0</v>
          </cell>
          <cell r="F4201" t="str">
            <v>d - Pendiente</v>
          </cell>
          <cell r="I4201" t="str">
            <v/>
          </cell>
          <cell r="J4201">
            <v>0</v>
          </cell>
          <cell r="K4201">
            <v>0</v>
          </cell>
          <cell r="L4201">
            <v>0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>
            <v>0</v>
          </cell>
          <cell r="R4201">
            <v>0</v>
          </cell>
          <cell r="T4201">
            <v>0</v>
          </cell>
          <cell r="U4201">
            <v>41640</v>
          </cell>
          <cell r="V4201">
            <v>0</v>
          </cell>
          <cell r="Y4201" t="e">
            <v>#N/A</v>
          </cell>
        </row>
        <row r="4202">
          <cell r="E4202">
            <v>0</v>
          </cell>
          <cell r="F4202" t="str">
            <v>d - Pendiente</v>
          </cell>
          <cell r="I4202" t="str">
            <v/>
          </cell>
          <cell r="J4202">
            <v>0</v>
          </cell>
          <cell r="K4202">
            <v>0</v>
          </cell>
          <cell r="L4202">
            <v>0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>
            <v>0</v>
          </cell>
          <cell r="R4202">
            <v>0</v>
          </cell>
          <cell r="T4202">
            <v>0</v>
          </cell>
          <cell r="U4202">
            <v>41640</v>
          </cell>
          <cell r="V4202">
            <v>0</v>
          </cell>
          <cell r="Y4202" t="e">
            <v>#N/A</v>
          </cell>
        </row>
        <row r="4203">
          <cell r="E4203">
            <v>0</v>
          </cell>
          <cell r="F4203" t="str">
            <v>d - Pendiente</v>
          </cell>
          <cell r="I4203" t="str">
            <v/>
          </cell>
          <cell r="J4203">
            <v>0</v>
          </cell>
          <cell r="K4203">
            <v>0</v>
          </cell>
          <cell r="L4203">
            <v>0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>
            <v>0</v>
          </cell>
          <cell r="R4203">
            <v>0</v>
          </cell>
          <cell r="T4203">
            <v>0</v>
          </cell>
          <cell r="U4203">
            <v>41640</v>
          </cell>
          <cell r="V4203">
            <v>0</v>
          </cell>
          <cell r="Y4203" t="e">
            <v>#N/A</v>
          </cell>
        </row>
        <row r="4204">
          <cell r="E4204">
            <v>0</v>
          </cell>
          <cell r="F4204" t="str">
            <v>d - Pendiente</v>
          </cell>
          <cell r="I4204" t="str">
            <v/>
          </cell>
          <cell r="J4204">
            <v>0</v>
          </cell>
          <cell r="K4204">
            <v>0</v>
          </cell>
          <cell r="L4204">
            <v>0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>
            <v>0</v>
          </cell>
          <cell r="R4204">
            <v>0</v>
          </cell>
          <cell r="T4204">
            <v>0</v>
          </cell>
          <cell r="U4204">
            <v>41640</v>
          </cell>
          <cell r="V4204">
            <v>0</v>
          </cell>
          <cell r="Y4204" t="e">
            <v>#N/A</v>
          </cell>
        </row>
        <row r="4205">
          <cell r="E4205">
            <v>0</v>
          </cell>
          <cell r="F4205" t="str">
            <v>d - Pendiente</v>
          </cell>
          <cell r="I4205" t="str">
            <v/>
          </cell>
          <cell r="J4205">
            <v>0</v>
          </cell>
          <cell r="K4205">
            <v>0</v>
          </cell>
          <cell r="L4205">
            <v>0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>
            <v>0</v>
          </cell>
          <cell r="R4205">
            <v>0</v>
          </cell>
          <cell r="T4205">
            <v>0</v>
          </cell>
          <cell r="U4205">
            <v>41640</v>
          </cell>
          <cell r="V4205">
            <v>0</v>
          </cell>
          <cell r="Y4205" t="e">
            <v>#N/A</v>
          </cell>
        </row>
        <row r="4206">
          <cell r="E4206">
            <v>0</v>
          </cell>
          <cell r="F4206" t="str">
            <v>d - Pendiente</v>
          </cell>
          <cell r="I4206" t="str">
            <v/>
          </cell>
          <cell r="J4206">
            <v>0</v>
          </cell>
          <cell r="K4206">
            <v>0</v>
          </cell>
          <cell r="L4206">
            <v>0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>
            <v>0</v>
          </cell>
          <cell r="R4206">
            <v>0</v>
          </cell>
          <cell r="T4206">
            <v>0</v>
          </cell>
          <cell r="U4206">
            <v>41640</v>
          </cell>
          <cell r="V4206">
            <v>0</v>
          </cell>
          <cell r="Y4206" t="e">
            <v>#N/A</v>
          </cell>
        </row>
        <row r="4207">
          <cell r="E4207">
            <v>0</v>
          </cell>
          <cell r="F4207" t="str">
            <v>d - Pendiente</v>
          </cell>
          <cell r="I4207" t="str">
            <v/>
          </cell>
          <cell r="J4207">
            <v>0</v>
          </cell>
          <cell r="K4207">
            <v>0</v>
          </cell>
          <cell r="L4207">
            <v>0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>
            <v>0</v>
          </cell>
          <cell r="R4207">
            <v>0</v>
          </cell>
          <cell r="T4207">
            <v>0</v>
          </cell>
          <cell r="U4207">
            <v>41640</v>
          </cell>
          <cell r="V4207">
            <v>0</v>
          </cell>
          <cell r="Y4207" t="e">
            <v>#N/A</v>
          </cell>
        </row>
        <row r="4208">
          <cell r="E4208">
            <v>0</v>
          </cell>
          <cell r="F4208" t="str">
            <v>d - Pendiente</v>
          </cell>
          <cell r="I4208" t="str">
            <v/>
          </cell>
          <cell r="J4208">
            <v>0</v>
          </cell>
          <cell r="K4208">
            <v>0</v>
          </cell>
          <cell r="L4208">
            <v>0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>
            <v>0</v>
          </cell>
          <cell r="R4208">
            <v>0</v>
          </cell>
          <cell r="T4208">
            <v>0</v>
          </cell>
          <cell r="U4208">
            <v>41640</v>
          </cell>
          <cell r="V4208">
            <v>0</v>
          </cell>
          <cell r="Y4208" t="e">
            <v>#N/A</v>
          </cell>
        </row>
        <row r="4209">
          <cell r="E4209">
            <v>0</v>
          </cell>
          <cell r="F4209" t="str">
            <v>d - Pendiente</v>
          </cell>
          <cell r="I4209" t="str">
            <v/>
          </cell>
          <cell r="J4209">
            <v>0</v>
          </cell>
          <cell r="K4209">
            <v>0</v>
          </cell>
          <cell r="L4209">
            <v>0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>
            <v>0</v>
          </cell>
          <cell r="R4209">
            <v>0</v>
          </cell>
          <cell r="T4209">
            <v>0</v>
          </cell>
          <cell r="U4209">
            <v>41640</v>
          </cell>
          <cell r="V4209">
            <v>0</v>
          </cell>
          <cell r="Y4209" t="e">
            <v>#N/A</v>
          </cell>
        </row>
        <row r="4210">
          <cell r="E4210">
            <v>0</v>
          </cell>
          <cell r="F4210" t="str">
            <v>d - Pendiente</v>
          </cell>
          <cell r="I4210" t="str">
            <v/>
          </cell>
          <cell r="J4210">
            <v>0</v>
          </cell>
          <cell r="K4210">
            <v>0</v>
          </cell>
          <cell r="L4210">
            <v>0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>
            <v>0</v>
          </cell>
          <cell r="R4210">
            <v>0</v>
          </cell>
          <cell r="T4210">
            <v>0</v>
          </cell>
          <cell r="U4210">
            <v>41640</v>
          </cell>
          <cell r="V4210">
            <v>0</v>
          </cell>
          <cell r="Y4210" t="e">
            <v>#N/A</v>
          </cell>
        </row>
        <row r="4211">
          <cell r="E4211">
            <v>0</v>
          </cell>
          <cell r="F4211" t="str">
            <v>d - Pendiente</v>
          </cell>
          <cell r="I4211" t="str">
            <v/>
          </cell>
          <cell r="J4211">
            <v>0</v>
          </cell>
          <cell r="K4211">
            <v>0</v>
          </cell>
          <cell r="L4211">
            <v>0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>
            <v>0</v>
          </cell>
          <cell r="R4211">
            <v>0</v>
          </cell>
          <cell r="T4211">
            <v>0</v>
          </cell>
          <cell r="U4211">
            <v>41640</v>
          </cell>
          <cell r="V4211">
            <v>0</v>
          </cell>
          <cell r="Y4211" t="e">
            <v>#N/A</v>
          </cell>
        </row>
        <row r="4212">
          <cell r="E4212">
            <v>0</v>
          </cell>
          <cell r="F4212" t="str">
            <v>d - Pendiente</v>
          </cell>
          <cell r="I4212" t="str">
            <v/>
          </cell>
          <cell r="J4212">
            <v>0</v>
          </cell>
          <cell r="K4212">
            <v>0</v>
          </cell>
          <cell r="L4212">
            <v>0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>
            <v>0</v>
          </cell>
          <cell r="R4212">
            <v>0</v>
          </cell>
          <cell r="T4212">
            <v>0</v>
          </cell>
          <cell r="U4212">
            <v>41640</v>
          </cell>
          <cell r="V4212">
            <v>0</v>
          </cell>
          <cell r="Y4212" t="e">
            <v>#N/A</v>
          </cell>
        </row>
        <row r="4213">
          <cell r="E4213">
            <v>0</v>
          </cell>
          <cell r="F4213" t="str">
            <v>d - Pendiente</v>
          </cell>
          <cell r="I4213" t="str">
            <v/>
          </cell>
          <cell r="J4213">
            <v>0</v>
          </cell>
          <cell r="K4213">
            <v>0</v>
          </cell>
          <cell r="L4213">
            <v>0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>
            <v>0</v>
          </cell>
          <cell r="R4213">
            <v>0</v>
          </cell>
          <cell r="T4213">
            <v>0</v>
          </cell>
          <cell r="U4213">
            <v>41640</v>
          </cell>
          <cell r="V4213">
            <v>0</v>
          </cell>
          <cell r="Y4213" t="e">
            <v>#N/A</v>
          </cell>
        </row>
        <row r="4214">
          <cell r="E4214">
            <v>0</v>
          </cell>
          <cell r="F4214" t="str">
            <v>d - Pendiente</v>
          </cell>
          <cell r="I4214" t="str">
            <v/>
          </cell>
          <cell r="J4214">
            <v>0</v>
          </cell>
          <cell r="K4214">
            <v>0</v>
          </cell>
          <cell r="L4214">
            <v>0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>
            <v>0</v>
          </cell>
          <cell r="R4214">
            <v>0</v>
          </cell>
          <cell r="T4214">
            <v>0</v>
          </cell>
          <cell r="U4214">
            <v>41640</v>
          </cell>
          <cell r="V4214">
            <v>0</v>
          </cell>
          <cell r="Y4214" t="e">
            <v>#N/A</v>
          </cell>
        </row>
        <row r="4215">
          <cell r="E4215">
            <v>0</v>
          </cell>
          <cell r="F4215" t="str">
            <v>d - Pendiente</v>
          </cell>
          <cell r="I4215" t="str">
            <v/>
          </cell>
          <cell r="J4215">
            <v>0</v>
          </cell>
          <cell r="K4215">
            <v>0</v>
          </cell>
          <cell r="L4215">
            <v>0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>
            <v>0</v>
          </cell>
          <cell r="R4215">
            <v>0</v>
          </cell>
          <cell r="T4215">
            <v>0</v>
          </cell>
          <cell r="U4215">
            <v>41640</v>
          </cell>
          <cell r="V4215">
            <v>0</v>
          </cell>
          <cell r="Y4215" t="e">
            <v>#N/A</v>
          </cell>
        </row>
        <row r="4216">
          <cell r="E4216">
            <v>0</v>
          </cell>
          <cell r="F4216" t="str">
            <v>d - Pendiente</v>
          </cell>
          <cell r="I4216" t="str">
            <v/>
          </cell>
          <cell r="J4216">
            <v>0</v>
          </cell>
          <cell r="K4216">
            <v>0</v>
          </cell>
          <cell r="L4216">
            <v>0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>
            <v>0</v>
          </cell>
          <cell r="R4216">
            <v>0</v>
          </cell>
          <cell r="T4216">
            <v>0</v>
          </cell>
          <cell r="U4216">
            <v>41640</v>
          </cell>
          <cell r="V4216">
            <v>0</v>
          </cell>
          <cell r="Y4216" t="e">
            <v>#N/A</v>
          </cell>
        </row>
        <row r="4217">
          <cell r="E4217">
            <v>0</v>
          </cell>
          <cell r="F4217" t="str">
            <v>d - Pendiente</v>
          </cell>
          <cell r="I4217" t="str">
            <v/>
          </cell>
          <cell r="J4217">
            <v>0</v>
          </cell>
          <cell r="K4217">
            <v>0</v>
          </cell>
          <cell r="L4217">
            <v>0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>
            <v>0</v>
          </cell>
          <cell r="R4217">
            <v>0</v>
          </cell>
          <cell r="T4217">
            <v>0</v>
          </cell>
          <cell r="U4217">
            <v>41640</v>
          </cell>
          <cell r="V4217">
            <v>0</v>
          </cell>
          <cell r="Y4217" t="e">
            <v>#N/A</v>
          </cell>
        </row>
        <row r="4218">
          <cell r="E4218">
            <v>0</v>
          </cell>
          <cell r="F4218" t="str">
            <v>d - Pendiente</v>
          </cell>
          <cell r="I4218" t="str">
            <v/>
          </cell>
          <cell r="J4218">
            <v>0</v>
          </cell>
          <cell r="K4218">
            <v>0</v>
          </cell>
          <cell r="L4218">
            <v>0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>
            <v>0</v>
          </cell>
          <cell r="R4218">
            <v>0</v>
          </cell>
          <cell r="T4218">
            <v>0</v>
          </cell>
          <cell r="U4218">
            <v>41640</v>
          </cell>
          <cell r="V4218">
            <v>0</v>
          </cell>
          <cell r="Y4218" t="e">
            <v>#N/A</v>
          </cell>
        </row>
        <row r="4219">
          <cell r="E4219">
            <v>0</v>
          </cell>
          <cell r="F4219" t="str">
            <v>d - Pendiente</v>
          </cell>
          <cell r="I4219" t="str">
            <v/>
          </cell>
          <cell r="J4219">
            <v>0</v>
          </cell>
          <cell r="K4219">
            <v>0</v>
          </cell>
          <cell r="L4219">
            <v>0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>
            <v>0</v>
          </cell>
          <cell r="R4219">
            <v>0</v>
          </cell>
          <cell r="T4219">
            <v>0</v>
          </cell>
          <cell r="U4219">
            <v>41640</v>
          </cell>
          <cell r="V4219">
            <v>0</v>
          </cell>
          <cell r="Y4219" t="e">
            <v>#N/A</v>
          </cell>
        </row>
        <row r="4220">
          <cell r="E4220">
            <v>0</v>
          </cell>
          <cell r="F4220" t="str">
            <v>d - Pendiente</v>
          </cell>
          <cell r="I4220" t="str">
            <v/>
          </cell>
          <cell r="J4220">
            <v>0</v>
          </cell>
          <cell r="K4220">
            <v>0</v>
          </cell>
          <cell r="L4220">
            <v>0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>
            <v>0</v>
          </cell>
          <cell r="R4220">
            <v>0</v>
          </cell>
          <cell r="T4220">
            <v>0</v>
          </cell>
          <cell r="U4220">
            <v>41640</v>
          </cell>
          <cell r="V4220">
            <v>0</v>
          </cell>
          <cell r="Y4220" t="e">
            <v>#N/A</v>
          </cell>
        </row>
        <row r="4221">
          <cell r="E4221">
            <v>0</v>
          </cell>
          <cell r="F4221" t="str">
            <v>d - Pendiente</v>
          </cell>
          <cell r="I4221" t="str">
            <v/>
          </cell>
          <cell r="J4221">
            <v>0</v>
          </cell>
          <cell r="K4221">
            <v>0</v>
          </cell>
          <cell r="L4221">
            <v>0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>
            <v>0</v>
          </cell>
          <cell r="R4221">
            <v>0</v>
          </cell>
          <cell r="T4221">
            <v>0</v>
          </cell>
          <cell r="U4221">
            <v>41640</v>
          </cell>
          <cell r="V4221">
            <v>0</v>
          </cell>
          <cell r="Y4221" t="e">
            <v>#N/A</v>
          </cell>
        </row>
        <row r="4222">
          <cell r="E4222">
            <v>0</v>
          </cell>
          <cell r="F4222" t="str">
            <v>d - Pendiente</v>
          </cell>
          <cell r="I4222" t="str">
            <v/>
          </cell>
          <cell r="J4222">
            <v>0</v>
          </cell>
          <cell r="K4222">
            <v>0</v>
          </cell>
          <cell r="L4222">
            <v>0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>
            <v>0</v>
          </cell>
          <cell r="R4222">
            <v>0</v>
          </cell>
          <cell r="T4222">
            <v>0</v>
          </cell>
          <cell r="U4222">
            <v>41640</v>
          </cell>
          <cell r="V4222">
            <v>0</v>
          </cell>
          <cell r="Y4222" t="e">
            <v>#N/A</v>
          </cell>
        </row>
        <row r="4223">
          <cell r="E4223">
            <v>0</v>
          </cell>
          <cell r="F4223" t="str">
            <v>d - Pendiente</v>
          </cell>
          <cell r="I4223" t="str">
            <v/>
          </cell>
          <cell r="J4223">
            <v>0</v>
          </cell>
          <cell r="K4223">
            <v>0</v>
          </cell>
          <cell r="L4223">
            <v>0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>
            <v>0</v>
          </cell>
          <cell r="R4223">
            <v>0</v>
          </cell>
          <cell r="T4223">
            <v>0</v>
          </cell>
          <cell r="U4223">
            <v>41640</v>
          </cell>
          <cell r="V4223">
            <v>0</v>
          </cell>
          <cell r="Y4223" t="e">
            <v>#N/A</v>
          </cell>
        </row>
        <row r="4224">
          <cell r="E4224">
            <v>0</v>
          </cell>
          <cell r="F4224" t="str">
            <v>d - Pendiente</v>
          </cell>
          <cell r="I4224" t="str">
            <v/>
          </cell>
          <cell r="J4224">
            <v>0</v>
          </cell>
          <cell r="K4224">
            <v>0</v>
          </cell>
          <cell r="L4224">
            <v>0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>
            <v>0</v>
          </cell>
          <cell r="R4224">
            <v>0</v>
          </cell>
          <cell r="T4224">
            <v>0</v>
          </cell>
          <cell r="U4224">
            <v>41640</v>
          </cell>
          <cell r="V4224">
            <v>0</v>
          </cell>
          <cell r="Y4224" t="e">
            <v>#N/A</v>
          </cell>
        </row>
        <row r="4225">
          <cell r="E4225">
            <v>0</v>
          </cell>
          <cell r="F4225" t="str">
            <v>d - Pendiente</v>
          </cell>
          <cell r="I4225" t="str">
            <v/>
          </cell>
          <cell r="J4225">
            <v>0</v>
          </cell>
          <cell r="K4225">
            <v>0</v>
          </cell>
          <cell r="L4225">
            <v>0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>
            <v>0</v>
          </cell>
          <cell r="R4225">
            <v>0</v>
          </cell>
          <cell r="T4225">
            <v>0</v>
          </cell>
          <cell r="U4225">
            <v>41640</v>
          </cell>
          <cell r="V4225">
            <v>0</v>
          </cell>
          <cell r="Y4225" t="e">
            <v>#N/A</v>
          </cell>
        </row>
        <row r="4226">
          <cell r="E4226">
            <v>0</v>
          </cell>
          <cell r="F4226" t="str">
            <v>d - Pendiente</v>
          </cell>
          <cell r="I4226" t="str">
            <v/>
          </cell>
          <cell r="J4226">
            <v>0</v>
          </cell>
          <cell r="K4226">
            <v>0</v>
          </cell>
          <cell r="L4226">
            <v>0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>
            <v>0</v>
          </cell>
          <cell r="R4226">
            <v>0</v>
          </cell>
          <cell r="T4226">
            <v>0</v>
          </cell>
          <cell r="U4226">
            <v>41640</v>
          </cell>
          <cell r="V4226">
            <v>0</v>
          </cell>
          <cell r="Y4226" t="e">
            <v>#N/A</v>
          </cell>
        </row>
        <row r="4227">
          <cell r="E4227">
            <v>0</v>
          </cell>
          <cell r="F4227" t="str">
            <v>d - Pendiente</v>
          </cell>
          <cell r="I4227" t="str">
            <v/>
          </cell>
          <cell r="J4227">
            <v>0</v>
          </cell>
          <cell r="K4227">
            <v>0</v>
          </cell>
          <cell r="L4227">
            <v>0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>
            <v>0</v>
          </cell>
          <cell r="R4227">
            <v>0</v>
          </cell>
          <cell r="T4227">
            <v>0</v>
          </cell>
          <cell r="U4227">
            <v>41640</v>
          </cell>
          <cell r="V4227">
            <v>0</v>
          </cell>
          <cell r="Y4227" t="e">
            <v>#N/A</v>
          </cell>
        </row>
        <row r="4228">
          <cell r="E4228">
            <v>0</v>
          </cell>
          <cell r="F4228" t="str">
            <v>d - Pendiente</v>
          </cell>
          <cell r="I4228" t="str">
            <v/>
          </cell>
          <cell r="J4228">
            <v>0</v>
          </cell>
          <cell r="K4228">
            <v>0</v>
          </cell>
          <cell r="L4228">
            <v>0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>
            <v>0</v>
          </cell>
          <cell r="R4228">
            <v>0</v>
          </cell>
          <cell r="T4228">
            <v>0</v>
          </cell>
          <cell r="U4228">
            <v>41640</v>
          </cell>
          <cell r="V4228">
            <v>0</v>
          </cell>
          <cell r="Y4228" t="e">
            <v>#N/A</v>
          </cell>
        </row>
        <row r="4229">
          <cell r="E4229">
            <v>0</v>
          </cell>
          <cell r="F4229" t="str">
            <v>d - Pendiente</v>
          </cell>
          <cell r="I4229" t="str">
            <v/>
          </cell>
          <cell r="J4229">
            <v>0</v>
          </cell>
          <cell r="K4229">
            <v>0</v>
          </cell>
          <cell r="L4229">
            <v>0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>
            <v>0</v>
          </cell>
          <cell r="R4229">
            <v>0</v>
          </cell>
          <cell r="T4229">
            <v>0</v>
          </cell>
          <cell r="U4229">
            <v>41640</v>
          </cell>
          <cell r="V4229">
            <v>0</v>
          </cell>
          <cell r="Y4229" t="e">
            <v>#N/A</v>
          </cell>
        </row>
        <row r="4230">
          <cell r="E4230">
            <v>0</v>
          </cell>
          <cell r="F4230" t="str">
            <v>d - Pendiente</v>
          </cell>
          <cell r="I4230" t="str">
            <v/>
          </cell>
          <cell r="J4230">
            <v>0</v>
          </cell>
          <cell r="K4230">
            <v>0</v>
          </cell>
          <cell r="L4230">
            <v>0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>
            <v>0</v>
          </cell>
          <cell r="R4230">
            <v>0</v>
          </cell>
          <cell r="T4230">
            <v>0</v>
          </cell>
          <cell r="U4230">
            <v>41640</v>
          </cell>
          <cell r="V4230">
            <v>0</v>
          </cell>
          <cell r="Y4230" t="e">
            <v>#N/A</v>
          </cell>
        </row>
        <row r="4231">
          <cell r="E4231">
            <v>0</v>
          </cell>
          <cell r="F4231" t="str">
            <v>d - Pendiente</v>
          </cell>
          <cell r="I4231" t="str">
            <v/>
          </cell>
          <cell r="J4231">
            <v>0</v>
          </cell>
          <cell r="K4231">
            <v>0</v>
          </cell>
          <cell r="L4231">
            <v>0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>
            <v>0</v>
          </cell>
          <cell r="R4231">
            <v>0</v>
          </cell>
          <cell r="T4231">
            <v>0</v>
          </cell>
          <cell r="U4231">
            <v>41640</v>
          </cell>
          <cell r="V4231">
            <v>0</v>
          </cell>
          <cell r="Y4231" t="e">
            <v>#N/A</v>
          </cell>
        </row>
        <row r="4232">
          <cell r="E4232">
            <v>0</v>
          </cell>
          <cell r="F4232" t="str">
            <v>d - Pendiente</v>
          </cell>
          <cell r="I4232" t="str">
            <v/>
          </cell>
          <cell r="J4232">
            <v>0</v>
          </cell>
          <cell r="K4232">
            <v>0</v>
          </cell>
          <cell r="L4232">
            <v>0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>
            <v>0</v>
          </cell>
          <cell r="R4232">
            <v>0</v>
          </cell>
          <cell r="T4232">
            <v>0</v>
          </cell>
          <cell r="U4232">
            <v>41640</v>
          </cell>
          <cell r="V4232">
            <v>0</v>
          </cell>
          <cell r="Y4232" t="e">
            <v>#N/A</v>
          </cell>
        </row>
        <row r="4233">
          <cell r="E4233">
            <v>0</v>
          </cell>
          <cell r="F4233" t="str">
            <v>d - Pendiente</v>
          </cell>
          <cell r="I4233" t="str">
            <v/>
          </cell>
          <cell r="J4233">
            <v>0</v>
          </cell>
          <cell r="K4233">
            <v>0</v>
          </cell>
          <cell r="L4233">
            <v>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>
            <v>0</v>
          </cell>
          <cell r="R4233">
            <v>0</v>
          </cell>
          <cell r="T4233">
            <v>0</v>
          </cell>
          <cell r="U4233">
            <v>41640</v>
          </cell>
          <cell r="V4233">
            <v>0</v>
          </cell>
          <cell r="Y4233" t="e">
            <v>#N/A</v>
          </cell>
        </row>
        <row r="4234">
          <cell r="E4234">
            <v>0</v>
          </cell>
          <cell r="F4234" t="str">
            <v>d - Pendiente</v>
          </cell>
          <cell r="I4234" t="str">
            <v/>
          </cell>
          <cell r="J4234">
            <v>0</v>
          </cell>
          <cell r="K4234">
            <v>0</v>
          </cell>
          <cell r="L4234">
            <v>0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>
            <v>0</v>
          </cell>
          <cell r="R4234">
            <v>0</v>
          </cell>
          <cell r="T4234">
            <v>0</v>
          </cell>
          <cell r="U4234">
            <v>41640</v>
          </cell>
          <cell r="V4234">
            <v>0</v>
          </cell>
          <cell r="Y4234" t="e">
            <v>#N/A</v>
          </cell>
        </row>
        <row r="4235">
          <cell r="E4235">
            <v>0</v>
          </cell>
          <cell r="F4235" t="str">
            <v>d - Pendiente</v>
          </cell>
          <cell r="I4235" t="str">
            <v/>
          </cell>
          <cell r="J4235">
            <v>0</v>
          </cell>
          <cell r="K4235">
            <v>0</v>
          </cell>
          <cell r="L4235">
            <v>0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>
            <v>0</v>
          </cell>
          <cell r="R4235">
            <v>0</v>
          </cell>
          <cell r="T4235">
            <v>0</v>
          </cell>
          <cell r="U4235">
            <v>41640</v>
          </cell>
          <cell r="V4235">
            <v>0</v>
          </cell>
          <cell r="Y4235" t="e">
            <v>#N/A</v>
          </cell>
        </row>
        <row r="4236">
          <cell r="E4236">
            <v>0</v>
          </cell>
          <cell r="F4236" t="str">
            <v>d - Pendiente</v>
          </cell>
          <cell r="I4236" t="str">
            <v/>
          </cell>
          <cell r="J4236">
            <v>0</v>
          </cell>
          <cell r="K4236">
            <v>0</v>
          </cell>
          <cell r="L4236">
            <v>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>
            <v>0</v>
          </cell>
          <cell r="R4236">
            <v>0</v>
          </cell>
          <cell r="T4236">
            <v>0</v>
          </cell>
          <cell r="U4236">
            <v>41640</v>
          </cell>
          <cell r="V4236">
            <v>0</v>
          </cell>
          <cell r="Y4236" t="e">
            <v>#N/A</v>
          </cell>
        </row>
        <row r="4237">
          <cell r="E4237">
            <v>0</v>
          </cell>
          <cell r="F4237" t="str">
            <v>d - Pendiente</v>
          </cell>
          <cell r="I4237" t="str">
            <v/>
          </cell>
          <cell r="J4237">
            <v>0</v>
          </cell>
          <cell r="K4237">
            <v>0</v>
          </cell>
          <cell r="L4237">
            <v>0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>
            <v>0</v>
          </cell>
          <cell r="R4237">
            <v>0</v>
          </cell>
          <cell r="T4237">
            <v>0</v>
          </cell>
          <cell r="U4237">
            <v>41640</v>
          </cell>
          <cell r="V4237">
            <v>0</v>
          </cell>
          <cell r="Y4237" t="e">
            <v>#N/A</v>
          </cell>
        </row>
        <row r="4238">
          <cell r="E4238">
            <v>0</v>
          </cell>
          <cell r="F4238" t="str">
            <v>d - Pendiente</v>
          </cell>
          <cell r="I4238" t="str">
            <v/>
          </cell>
          <cell r="J4238">
            <v>0</v>
          </cell>
          <cell r="K4238">
            <v>0</v>
          </cell>
          <cell r="L4238">
            <v>0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>
            <v>0</v>
          </cell>
          <cell r="R4238">
            <v>0</v>
          </cell>
          <cell r="T4238">
            <v>0</v>
          </cell>
          <cell r="U4238">
            <v>41640</v>
          </cell>
          <cell r="V4238">
            <v>0</v>
          </cell>
          <cell r="Y4238" t="e">
            <v>#N/A</v>
          </cell>
        </row>
        <row r="4239">
          <cell r="E4239">
            <v>0</v>
          </cell>
          <cell r="F4239" t="str">
            <v>d - Pendiente</v>
          </cell>
          <cell r="I4239" t="str">
            <v/>
          </cell>
          <cell r="J4239">
            <v>0</v>
          </cell>
          <cell r="K4239">
            <v>0</v>
          </cell>
          <cell r="L4239">
            <v>0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>
            <v>0</v>
          </cell>
          <cell r="R4239">
            <v>0</v>
          </cell>
          <cell r="T4239">
            <v>0</v>
          </cell>
          <cell r="U4239">
            <v>41640</v>
          </cell>
          <cell r="V4239">
            <v>0</v>
          </cell>
          <cell r="Y4239" t="e">
            <v>#N/A</v>
          </cell>
        </row>
        <row r="4240">
          <cell r="E4240">
            <v>0</v>
          </cell>
          <cell r="F4240" t="str">
            <v>d - Pendiente</v>
          </cell>
          <cell r="I4240" t="str">
            <v/>
          </cell>
          <cell r="J4240">
            <v>0</v>
          </cell>
          <cell r="K4240">
            <v>0</v>
          </cell>
          <cell r="L4240">
            <v>0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>
            <v>0</v>
          </cell>
          <cell r="R4240">
            <v>0</v>
          </cell>
          <cell r="T4240">
            <v>0</v>
          </cell>
          <cell r="U4240">
            <v>41640</v>
          </cell>
          <cell r="V4240">
            <v>0</v>
          </cell>
          <cell r="Y4240" t="e">
            <v>#N/A</v>
          </cell>
        </row>
        <row r="4241">
          <cell r="E4241">
            <v>0</v>
          </cell>
          <cell r="F4241" t="str">
            <v>d - Pendiente</v>
          </cell>
          <cell r="I4241" t="str">
            <v/>
          </cell>
          <cell r="J4241">
            <v>0</v>
          </cell>
          <cell r="K4241">
            <v>0</v>
          </cell>
          <cell r="L4241">
            <v>0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>
            <v>0</v>
          </cell>
          <cell r="R4241">
            <v>0</v>
          </cell>
          <cell r="T4241">
            <v>0</v>
          </cell>
          <cell r="U4241">
            <v>41640</v>
          </cell>
          <cell r="V4241">
            <v>0</v>
          </cell>
          <cell r="Y4241" t="e">
            <v>#N/A</v>
          </cell>
        </row>
        <row r="4242">
          <cell r="E4242">
            <v>0</v>
          </cell>
          <cell r="F4242" t="str">
            <v>d - Pendiente</v>
          </cell>
          <cell r="I4242" t="str">
            <v/>
          </cell>
          <cell r="J4242">
            <v>0</v>
          </cell>
          <cell r="K4242">
            <v>0</v>
          </cell>
          <cell r="L4242">
            <v>0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>
            <v>0</v>
          </cell>
          <cell r="R4242">
            <v>0</v>
          </cell>
          <cell r="T4242">
            <v>0</v>
          </cell>
          <cell r="U4242">
            <v>41640</v>
          </cell>
          <cell r="V4242">
            <v>0</v>
          </cell>
          <cell r="Y4242" t="e">
            <v>#N/A</v>
          </cell>
        </row>
        <row r="4243">
          <cell r="E4243">
            <v>0</v>
          </cell>
          <cell r="F4243" t="str">
            <v>d - Pendiente</v>
          </cell>
          <cell r="I4243" t="str">
            <v/>
          </cell>
          <cell r="J4243">
            <v>0</v>
          </cell>
          <cell r="K4243">
            <v>0</v>
          </cell>
          <cell r="L4243">
            <v>0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>
            <v>0</v>
          </cell>
          <cell r="R4243">
            <v>0</v>
          </cell>
          <cell r="T4243">
            <v>0</v>
          </cell>
          <cell r="U4243">
            <v>41640</v>
          </cell>
          <cell r="V4243">
            <v>0</v>
          </cell>
          <cell r="Y4243" t="e">
            <v>#N/A</v>
          </cell>
        </row>
        <row r="4244">
          <cell r="E4244">
            <v>0</v>
          </cell>
          <cell r="F4244" t="str">
            <v>d - Pendiente</v>
          </cell>
          <cell r="I4244" t="str">
            <v/>
          </cell>
          <cell r="J4244">
            <v>0</v>
          </cell>
          <cell r="K4244">
            <v>0</v>
          </cell>
          <cell r="L4244">
            <v>0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>
            <v>0</v>
          </cell>
          <cell r="R4244">
            <v>0</v>
          </cell>
          <cell r="T4244">
            <v>0</v>
          </cell>
          <cell r="U4244">
            <v>41640</v>
          </cell>
          <cell r="V4244">
            <v>0</v>
          </cell>
          <cell r="Y4244" t="e">
            <v>#N/A</v>
          </cell>
        </row>
        <row r="4245">
          <cell r="E4245">
            <v>0</v>
          </cell>
          <cell r="F4245" t="str">
            <v>d - Pendiente</v>
          </cell>
          <cell r="I4245" t="str">
            <v/>
          </cell>
          <cell r="J4245">
            <v>0</v>
          </cell>
          <cell r="K4245">
            <v>0</v>
          </cell>
          <cell r="L4245">
            <v>0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>
            <v>0</v>
          </cell>
          <cell r="R4245">
            <v>0</v>
          </cell>
          <cell r="T4245">
            <v>0</v>
          </cell>
          <cell r="U4245">
            <v>41640</v>
          </cell>
          <cell r="V4245">
            <v>0</v>
          </cell>
          <cell r="Y4245" t="e">
            <v>#N/A</v>
          </cell>
        </row>
        <row r="4246">
          <cell r="E4246">
            <v>0</v>
          </cell>
          <cell r="F4246" t="str">
            <v>d - Pendiente</v>
          </cell>
          <cell r="I4246" t="str">
            <v/>
          </cell>
          <cell r="J4246">
            <v>0</v>
          </cell>
          <cell r="K4246">
            <v>0</v>
          </cell>
          <cell r="L4246">
            <v>0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>
            <v>0</v>
          </cell>
          <cell r="R4246">
            <v>0</v>
          </cell>
          <cell r="T4246">
            <v>0</v>
          </cell>
          <cell r="U4246">
            <v>41640</v>
          </cell>
          <cell r="V4246">
            <v>0</v>
          </cell>
          <cell r="Y4246" t="e">
            <v>#N/A</v>
          </cell>
        </row>
        <row r="4247">
          <cell r="E4247">
            <v>0</v>
          </cell>
          <cell r="F4247" t="str">
            <v>d - Pendiente</v>
          </cell>
          <cell r="I4247" t="str">
            <v/>
          </cell>
          <cell r="J4247">
            <v>0</v>
          </cell>
          <cell r="K4247">
            <v>0</v>
          </cell>
          <cell r="L4247">
            <v>0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>
            <v>0</v>
          </cell>
          <cell r="R4247">
            <v>0</v>
          </cell>
          <cell r="T4247">
            <v>0</v>
          </cell>
          <cell r="U4247">
            <v>41640</v>
          </cell>
          <cell r="V4247">
            <v>0</v>
          </cell>
          <cell r="Y4247" t="e">
            <v>#N/A</v>
          </cell>
        </row>
        <row r="4248">
          <cell r="E4248">
            <v>0</v>
          </cell>
          <cell r="F4248" t="str">
            <v>d - Pendiente</v>
          </cell>
          <cell r="I4248" t="str">
            <v/>
          </cell>
          <cell r="J4248">
            <v>0</v>
          </cell>
          <cell r="K4248">
            <v>0</v>
          </cell>
          <cell r="L4248">
            <v>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>
            <v>0</v>
          </cell>
          <cell r="R4248">
            <v>0</v>
          </cell>
          <cell r="T4248">
            <v>0</v>
          </cell>
          <cell r="U4248">
            <v>41640</v>
          </cell>
          <cell r="V4248">
            <v>0</v>
          </cell>
          <cell r="Y4248" t="e">
            <v>#N/A</v>
          </cell>
        </row>
        <row r="4249">
          <cell r="E4249">
            <v>0</v>
          </cell>
          <cell r="F4249" t="str">
            <v>d - Pendiente</v>
          </cell>
          <cell r="I4249" t="str">
            <v/>
          </cell>
          <cell r="J4249">
            <v>0</v>
          </cell>
          <cell r="K4249">
            <v>0</v>
          </cell>
          <cell r="L4249">
            <v>0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>
            <v>0</v>
          </cell>
          <cell r="R4249">
            <v>0</v>
          </cell>
          <cell r="T4249">
            <v>0</v>
          </cell>
          <cell r="U4249">
            <v>41640</v>
          </cell>
          <cell r="V4249">
            <v>0</v>
          </cell>
          <cell r="Y4249" t="e">
            <v>#N/A</v>
          </cell>
        </row>
        <row r="4250">
          <cell r="E4250">
            <v>0</v>
          </cell>
          <cell r="F4250" t="str">
            <v>d - Pendiente</v>
          </cell>
          <cell r="I4250" t="str">
            <v/>
          </cell>
          <cell r="J4250">
            <v>0</v>
          </cell>
          <cell r="K4250">
            <v>0</v>
          </cell>
          <cell r="L4250">
            <v>0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>
            <v>0</v>
          </cell>
          <cell r="R4250">
            <v>0</v>
          </cell>
          <cell r="T4250">
            <v>0</v>
          </cell>
          <cell r="U4250">
            <v>41640</v>
          </cell>
          <cell r="V4250">
            <v>0</v>
          </cell>
          <cell r="Y4250" t="e">
            <v>#N/A</v>
          </cell>
        </row>
        <row r="4251">
          <cell r="E4251">
            <v>0</v>
          </cell>
          <cell r="F4251" t="str">
            <v>d - Pendiente</v>
          </cell>
          <cell r="I4251" t="str">
            <v/>
          </cell>
          <cell r="J4251">
            <v>0</v>
          </cell>
          <cell r="K4251">
            <v>0</v>
          </cell>
          <cell r="L4251">
            <v>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>
            <v>0</v>
          </cell>
          <cell r="R4251">
            <v>0</v>
          </cell>
          <cell r="T4251">
            <v>0</v>
          </cell>
          <cell r="U4251">
            <v>41640</v>
          </cell>
          <cell r="V4251">
            <v>0</v>
          </cell>
          <cell r="Y4251" t="e">
            <v>#N/A</v>
          </cell>
        </row>
        <row r="4252">
          <cell r="E4252">
            <v>0</v>
          </cell>
          <cell r="F4252" t="str">
            <v>d - Pendiente</v>
          </cell>
          <cell r="I4252" t="str">
            <v/>
          </cell>
          <cell r="J4252">
            <v>0</v>
          </cell>
          <cell r="K4252">
            <v>0</v>
          </cell>
          <cell r="L4252">
            <v>0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>
            <v>0</v>
          </cell>
          <cell r="R4252">
            <v>0</v>
          </cell>
          <cell r="T4252">
            <v>0</v>
          </cell>
          <cell r="U4252">
            <v>41640</v>
          </cell>
          <cell r="V4252">
            <v>0</v>
          </cell>
          <cell r="Y4252" t="e">
            <v>#N/A</v>
          </cell>
        </row>
        <row r="4253">
          <cell r="E4253">
            <v>0</v>
          </cell>
          <cell r="F4253" t="str">
            <v>d - Pendiente</v>
          </cell>
          <cell r="I4253" t="str">
            <v/>
          </cell>
          <cell r="J4253">
            <v>0</v>
          </cell>
          <cell r="K4253">
            <v>0</v>
          </cell>
          <cell r="L4253">
            <v>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>
            <v>0</v>
          </cell>
          <cell r="R4253">
            <v>0</v>
          </cell>
          <cell r="T4253">
            <v>0</v>
          </cell>
          <cell r="U4253">
            <v>41640</v>
          </cell>
          <cell r="V4253">
            <v>0</v>
          </cell>
          <cell r="Y4253" t="e">
            <v>#N/A</v>
          </cell>
        </row>
        <row r="4254">
          <cell r="E4254">
            <v>0</v>
          </cell>
          <cell r="F4254" t="str">
            <v>d - Pendiente</v>
          </cell>
          <cell r="I4254" t="str">
            <v/>
          </cell>
          <cell r="J4254">
            <v>0</v>
          </cell>
          <cell r="K4254">
            <v>0</v>
          </cell>
          <cell r="L4254">
            <v>0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>
            <v>0</v>
          </cell>
          <cell r="R4254">
            <v>0</v>
          </cell>
          <cell r="T4254">
            <v>0</v>
          </cell>
          <cell r="U4254">
            <v>41640</v>
          </cell>
          <cell r="V4254">
            <v>0</v>
          </cell>
          <cell r="Y4254" t="e">
            <v>#N/A</v>
          </cell>
        </row>
        <row r="4255">
          <cell r="E4255">
            <v>0</v>
          </cell>
          <cell r="F4255" t="str">
            <v>d - Pendiente</v>
          </cell>
          <cell r="I4255" t="str">
            <v/>
          </cell>
          <cell r="J4255">
            <v>0</v>
          </cell>
          <cell r="K4255">
            <v>0</v>
          </cell>
          <cell r="L4255">
            <v>0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>
            <v>0</v>
          </cell>
          <cell r="R4255">
            <v>0</v>
          </cell>
          <cell r="T4255">
            <v>0</v>
          </cell>
          <cell r="U4255">
            <v>41640</v>
          </cell>
          <cell r="V4255">
            <v>0</v>
          </cell>
          <cell r="Y4255" t="e">
            <v>#N/A</v>
          </cell>
        </row>
        <row r="4256">
          <cell r="E4256">
            <v>0</v>
          </cell>
          <cell r="F4256" t="str">
            <v>d - Pendiente</v>
          </cell>
          <cell r="I4256" t="str">
            <v/>
          </cell>
          <cell r="J4256">
            <v>0</v>
          </cell>
          <cell r="K4256">
            <v>0</v>
          </cell>
          <cell r="L4256">
            <v>0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>
            <v>0</v>
          </cell>
          <cell r="R4256">
            <v>0</v>
          </cell>
          <cell r="T4256">
            <v>0</v>
          </cell>
          <cell r="U4256">
            <v>41640</v>
          </cell>
          <cell r="V4256">
            <v>0</v>
          </cell>
          <cell r="Y4256" t="e">
            <v>#N/A</v>
          </cell>
        </row>
        <row r="4257">
          <cell r="E4257">
            <v>0</v>
          </cell>
          <cell r="F4257" t="str">
            <v>d - Pendiente</v>
          </cell>
          <cell r="I4257" t="str">
            <v/>
          </cell>
          <cell r="J4257">
            <v>0</v>
          </cell>
          <cell r="K4257">
            <v>0</v>
          </cell>
          <cell r="L4257">
            <v>0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>
            <v>0</v>
          </cell>
          <cell r="R4257">
            <v>0</v>
          </cell>
          <cell r="T4257">
            <v>0</v>
          </cell>
          <cell r="U4257">
            <v>41640</v>
          </cell>
          <cell r="V4257">
            <v>0</v>
          </cell>
          <cell r="Y4257" t="e">
            <v>#N/A</v>
          </cell>
        </row>
        <row r="4258">
          <cell r="E4258">
            <v>0</v>
          </cell>
          <cell r="F4258" t="str">
            <v>d - Pendiente</v>
          </cell>
          <cell r="I4258" t="str">
            <v/>
          </cell>
          <cell r="J4258">
            <v>0</v>
          </cell>
          <cell r="K4258">
            <v>0</v>
          </cell>
          <cell r="L4258">
            <v>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>
            <v>0</v>
          </cell>
          <cell r="R4258">
            <v>0</v>
          </cell>
          <cell r="T4258">
            <v>0</v>
          </cell>
          <cell r="U4258">
            <v>41640</v>
          </cell>
          <cell r="V4258">
            <v>0</v>
          </cell>
          <cell r="Y4258" t="e">
            <v>#N/A</v>
          </cell>
        </row>
        <row r="4259">
          <cell r="E4259">
            <v>0</v>
          </cell>
          <cell r="F4259" t="str">
            <v>d - Pendiente</v>
          </cell>
          <cell r="I4259" t="str">
            <v/>
          </cell>
          <cell r="J4259">
            <v>0</v>
          </cell>
          <cell r="K4259">
            <v>0</v>
          </cell>
          <cell r="L4259">
            <v>0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>
            <v>0</v>
          </cell>
          <cell r="R4259">
            <v>0</v>
          </cell>
          <cell r="T4259">
            <v>0</v>
          </cell>
          <cell r="U4259">
            <v>41640</v>
          </cell>
          <cell r="V4259">
            <v>0</v>
          </cell>
          <cell r="Y4259" t="e">
            <v>#N/A</v>
          </cell>
        </row>
        <row r="4260">
          <cell r="E4260">
            <v>0</v>
          </cell>
          <cell r="F4260" t="str">
            <v>d - Pendiente</v>
          </cell>
          <cell r="I4260" t="str">
            <v/>
          </cell>
          <cell r="J4260">
            <v>0</v>
          </cell>
          <cell r="K4260">
            <v>0</v>
          </cell>
          <cell r="L4260">
            <v>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>
            <v>0</v>
          </cell>
          <cell r="R4260">
            <v>0</v>
          </cell>
          <cell r="T4260">
            <v>0</v>
          </cell>
          <cell r="U4260">
            <v>41640</v>
          </cell>
          <cell r="V4260">
            <v>0</v>
          </cell>
          <cell r="Y4260" t="e">
            <v>#N/A</v>
          </cell>
        </row>
        <row r="4261">
          <cell r="E4261">
            <v>0</v>
          </cell>
          <cell r="F4261" t="str">
            <v>d - Pendiente</v>
          </cell>
          <cell r="I4261" t="str">
            <v/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T4261">
            <v>0</v>
          </cell>
          <cell r="U4261">
            <v>41640</v>
          </cell>
          <cell r="V4261">
            <v>0</v>
          </cell>
          <cell r="Y4261" t="e">
            <v>#N/A</v>
          </cell>
        </row>
        <row r="4262">
          <cell r="E4262">
            <v>0</v>
          </cell>
          <cell r="F4262" t="str">
            <v>d - Pendiente</v>
          </cell>
          <cell r="I4262" t="str">
            <v/>
          </cell>
          <cell r="J4262">
            <v>0</v>
          </cell>
          <cell r="K4262">
            <v>0</v>
          </cell>
          <cell r="L4262">
            <v>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>
            <v>0</v>
          </cell>
          <cell r="R4262">
            <v>0</v>
          </cell>
          <cell r="T4262">
            <v>0</v>
          </cell>
          <cell r="U4262">
            <v>41640</v>
          </cell>
          <cell r="V4262">
            <v>0</v>
          </cell>
          <cell r="Y4262" t="e">
            <v>#N/A</v>
          </cell>
        </row>
        <row r="4263">
          <cell r="E4263">
            <v>0</v>
          </cell>
          <cell r="F4263" t="str">
            <v>d - Pendiente</v>
          </cell>
          <cell r="I4263" t="str">
            <v/>
          </cell>
          <cell r="J4263">
            <v>0</v>
          </cell>
          <cell r="K4263">
            <v>0</v>
          </cell>
          <cell r="L4263">
            <v>0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>
            <v>0</v>
          </cell>
          <cell r="R4263">
            <v>0</v>
          </cell>
          <cell r="T4263">
            <v>0</v>
          </cell>
          <cell r="U4263">
            <v>41640</v>
          </cell>
          <cell r="V4263">
            <v>0</v>
          </cell>
          <cell r="Y4263" t="e">
            <v>#N/A</v>
          </cell>
        </row>
        <row r="4264">
          <cell r="E4264">
            <v>0</v>
          </cell>
          <cell r="F4264" t="str">
            <v>d - Pendiente</v>
          </cell>
          <cell r="I4264" t="str">
            <v/>
          </cell>
          <cell r="J4264">
            <v>0</v>
          </cell>
          <cell r="K4264">
            <v>0</v>
          </cell>
          <cell r="L4264">
            <v>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>
            <v>0</v>
          </cell>
          <cell r="R4264">
            <v>0</v>
          </cell>
          <cell r="T4264">
            <v>0</v>
          </cell>
          <cell r="U4264">
            <v>41640</v>
          </cell>
          <cell r="V4264">
            <v>0</v>
          </cell>
          <cell r="Y4264" t="e">
            <v>#N/A</v>
          </cell>
        </row>
        <row r="4265">
          <cell r="E4265">
            <v>0</v>
          </cell>
          <cell r="F4265" t="str">
            <v>d - Pendiente</v>
          </cell>
          <cell r="I4265" t="str">
            <v/>
          </cell>
          <cell r="J4265">
            <v>0</v>
          </cell>
          <cell r="K4265">
            <v>0</v>
          </cell>
          <cell r="L4265">
            <v>0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>
            <v>0</v>
          </cell>
          <cell r="R4265">
            <v>0</v>
          </cell>
          <cell r="T4265">
            <v>0</v>
          </cell>
          <cell r="U4265">
            <v>41640</v>
          </cell>
          <cell r="V4265">
            <v>0</v>
          </cell>
          <cell r="Y4265" t="e">
            <v>#N/A</v>
          </cell>
        </row>
        <row r="4266">
          <cell r="E4266">
            <v>0</v>
          </cell>
          <cell r="F4266" t="str">
            <v>d - Pendiente</v>
          </cell>
          <cell r="I4266" t="str">
            <v/>
          </cell>
          <cell r="J4266">
            <v>0</v>
          </cell>
          <cell r="K4266">
            <v>0</v>
          </cell>
          <cell r="L4266">
            <v>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>
            <v>0</v>
          </cell>
          <cell r="R4266">
            <v>0</v>
          </cell>
          <cell r="T4266">
            <v>0</v>
          </cell>
          <cell r="U4266">
            <v>41640</v>
          </cell>
          <cell r="V4266">
            <v>0</v>
          </cell>
          <cell r="Y4266" t="e">
            <v>#N/A</v>
          </cell>
        </row>
        <row r="4267">
          <cell r="E4267">
            <v>0</v>
          </cell>
          <cell r="F4267" t="str">
            <v>d - Pendiente</v>
          </cell>
          <cell r="I4267" t="str">
            <v/>
          </cell>
          <cell r="J4267">
            <v>0</v>
          </cell>
          <cell r="K4267">
            <v>0</v>
          </cell>
          <cell r="L4267">
            <v>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>
            <v>0</v>
          </cell>
          <cell r="R4267">
            <v>0</v>
          </cell>
          <cell r="T4267">
            <v>0</v>
          </cell>
          <cell r="U4267">
            <v>41640</v>
          </cell>
          <cell r="V4267">
            <v>0</v>
          </cell>
          <cell r="Y4267" t="e">
            <v>#N/A</v>
          </cell>
        </row>
        <row r="4268">
          <cell r="E4268">
            <v>0</v>
          </cell>
          <cell r="F4268" t="str">
            <v>d - Pendiente</v>
          </cell>
          <cell r="I4268" t="str">
            <v/>
          </cell>
          <cell r="J4268">
            <v>0</v>
          </cell>
          <cell r="K4268">
            <v>0</v>
          </cell>
          <cell r="L4268">
            <v>0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>
            <v>0</v>
          </cell>
          <cell r="R4268">
            <v>0</v>
          </cell>
          <cell r="T4268">
            <v>0</v>
          </cell>
          <cell r="U4268">
            <v>41640</v>
          </cell>
          <cell r="V4268">
            <v>0</v>
          </cell>
          <cell r="Y4268" t="e">
            <v>#N/A</v>
          </cell>
        </row>
        <row r="4269">
          <cell r="E4269">
            <v>0</v>
          </cell>
          <cell r="F4269" t="str">
            <v>d - Pendiente</v>
          </cell>
          <cell r="I4269" t="str">
            <v/>
          </cell>
          <cell r="J4269">
            <v>0</v>
          </cell>
          <cell r="K4269">
            <v>0</v>
          </cell>
          <cell r="L4269">
            <v>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>
            <v>0</v>
          </cell>
          <cell r="R4269">
            <v>0</v>
          </cell>
          <cell r="T4269">
            <v>0</v>
          </cell>
          <cell r="U4269">
            <v>41640</v>
          </cell>
          <cell r="V4269">
            <v>0</v>
          </cell>
          <cell r="Y4269" t="e">
            <v>#N/A</v>
          </cell>
        </row>
        <row r="4270">
          <cell r="E4270">
            <v>0</v>
          </cell>
          <cell r="F4270" t="str">
            <v>d - Pendiente</v>
          </cell>
          <cell r="I4270" t="str">
            <v/>
          </cell>
          <cell r="J4270">
            <v>0</v>
          </cell>
          <cell r="K4270">
            <v>0</v>
          </cell>
          <cell r="L4270">
            <v>0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>
            <v>0</v>
          </cell>
          <cell r="R4270">
            <v>0</v>
          </cell>
          <cell r="T4270">
            <v>0</v>
          </cell>
          <cell r="U4270">
            <v>41640</v>
          </cell>
          <cell r="V4270">
            <v>0</v>
          </cell>
          <cell r="Y4270" t="e">
            <v>#N/A</v>
          </cell>
        </row>
        <row r="4271">
          <cell r="E4271">
            <v>0</v>
          </cell>
          <cell r="F4271" t="str">
            <v>d - Pendiente</v>
          </cell>
          <cell r="I4271" t="str">
            <v/>
          </cell>
          <cell r="J4271">
            <v>0</v>
          </cell>
          <cell r="K4271">
            <v>0</v>
          </cell>
          <cell r="L4271">
            <v>0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>
            <v>0</v>
          </cell>
          <cell r="R4271">
            <v>0</v>
          </cell>
          <cell r="T4271">
            <v>0</v>
          </cell>
          <cell r="U4271">
            <v>41640</v>
          </cell>
          <cell r="V4271">
            <v>0</v>
          </cell>
          <cell r="Y4271" t="e">
            <v>#N/A</v>
          </cell>
        </row>
        <row r="4272">
          <cell r="E4272">
            <v>0</v>
          </cell>
          <cell r="F4272" t="str">
            <v>d - Pendiente</v>
          </cell>
          <cell r="I4272" t="str">
            <v/>
          </cell>
          <cell r="J4272">
            <v>0</v>
          </cell>
          <cell r="K4272">
            <v>0</v>
          </cell>
          <cell r="L4272">
            <v>0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>
            <v>0</v>
          </cell>
          <cell r="R4272">
            <v>0</v>
          </cell>
          <cell r="T4272">
            <v>0</v>
          </cell>
          <cell r="U4272">
            <v>41640</v>
          </cell>
          <cell r="V4272">
            <v>0</v>
          </cell>
          <cell r="Y4272" t="e">
            <v>#N/A</v>
          </cell>
        </row>
        <row r="4273">
          <cell r="E4273">
            <v>0</v>
          </cell>
          <cell r="F4273" t="str">
            <v>d - Pendiente</v>
          </cell>
          <cell r="I4273" t="str">
            <v/>
          </cell>
          <cell r="J4273">
            <v>0</v>
          </cell>
          <cell r="K4273">
            <v>0</v>
          </cell>
          <cell r="L4273">
            <v>0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>
            <v>0</v>
          </cell>
          <cell r="R4273">
            <v>0</v>
          </cell>
          <cell r="T4273">
            <v>0</v>
          </cell>
          <cell r="U4273">
            <v>41640</v>
          </cell>
          <cell r="V4273">
            <v>0</v>
          </cell>
          <cell r="Y4273" t="e">
            <v>#N/A</v>
          </cell>
        </row>
        <row r="4274">
          <cell r="E4274">
            <v>0</v>
          </cell>
          <cell r="F4274" t="str">
            <v>d - Pendiente</v>
          </cell>
          <cell r="I4274" t="str">
            <v/>
          </cell>
          <cell r="J4274">
            <v>0</v>
          </cell>
          <cell r="K4274">
            <v>0</v>
          </cell>
          <cell r="L4274">
            <v>0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>
            <v>0</v>
          </cell>
          <cell r="R4274">
            <v>0</v>
          </cell>
          <cell r="T4274">
            <v>0</v>
          </cell>
          <cell r="U4274">
            <v>41640</v>
          </cell>
          <cell r="V4274">
            <v>0</v>
          </cell>
          <cell r="Y4274" t="e">
            <v>#N/A</v>
          </cell>
        </row>
        <row r="4275">
          <cell r="E4275">
            <v>0</v>
          </cell>
          <cell r="F4275" t="str">
            <v>d - Pendiente</v>
          </cell>
          <cell r="I4275" t="str">
            <v/>
          </cell>
          <cell r="J4275">
            <v>0</v>
          </cell>
          <cell r="K4275">
            <v>0</v>
          </cell>
          <cell r="L4275">
            <v>0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>
            <v>0</v>
          </cell>
          <cell r="R4275">
            <v>0</v>
          </cell>
          <cell r="T4275">
            <v>0</v>
          </cell>
          <cell r="U4275">
            <v>41640</v>
          </cell>
          <cell r="V4275">
            <v>0</v>
          </cell>
          <cell r="Y4275" t="e">
            <v>#N/A</v>
          </cell>
        </row>
        <row r="4276">
          <cell r="E4276">
            <v>0</v>
          </cell>
          <cell r="F4276" t="str">
            <v>d - Pendiente</v>
          </cell>
          <cell r="I4276" t="str">
            <v/>
          </cell>
          <cell r="J4276">
            <v>0</v>
          </cell>
          <cell r="K4276">
            <v>0</v>
          </cell>
          <cell r="L4276">
            <v>0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>
            <v>0</v>
          </cell>
          <cell r="R4276">
            <v>0</v>
          </cell>
          <cell r="T4276">
            <v>0</v>
          </cell>
          <cell r="U4276">
            <v>41640</v>
          </cell>
          <cell r="V4276">
            <v>0</v>
          </cell>
          <cell r="Y4276" t="e">
            <v>#N/A</v>
          </cell>
        </row>
        <row r="4277">
          <cell r="E4277">
            <v>0</v>
          </cell>
          <cell r="F4277" t="str">
            <v>d - Pendiente</v>
          </cell>
          <cell r="I4277" t="str">
            <v/>
          </cell>
          <cell r="J4277">
            <v>0</v>
          </cell>
          <cell r="K4277">
            <v>0</v>
          </cell>
          <cell r="L4277">
            <v>0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>
            <v>0</v>
          </cell>
          <cell r="R4277">
            <v>0</v>
          </cell>
          <cell r="T4277">
            <v>0</v>
          </cell>
          <cell r="U4277">
            <v>41640</v>
          </cell>
          <cell r="V4277">
            <v>0</v>
          </cell>
          <cell r="Y4277" t="e">
            <v>#N/A</v>
          </cell>
        </row>
        <row r="4278">
          <cell r="E4278">
            <v>0</v>
          </cell>
          <cell r="F4278" t="str">
            <v>d - Pendiente</v>
          </cell>
          <cell r="I4278" t="str">
            <v/>
          </cell>
          <cell r="J4278">
            <v>0</v>
          </cell>
          <cell r="K4278">
            <v>0</v>
          </cell>
          <cell r="L4278">
            <v>0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>
            <v>0</v>
          </cell>
          <cell r="R4278">
            <v>0</v>
          </cell>
          <cell r="T4278">
            <v>0</v>
          </cell>
          <cell r="U4278">
            <v>41640</v>
          </cell>
          <cell r="V4278">
            <v>0</v>
          </cell>
          <cell r="Y4278" t="e">
            <v>#N/A</v>
          </cell>
        </row>
        <row r="4279">
          <cell r="E4279">
            <v>0</v>
          </cell>
          <cell r="F4279" t="str">
            <v>d - Pendiente</v>
          </cell>
          <cell r="I4279" t="str">
            <v/>
          </cell>
          <cell r="J4279">
            <v>0</v>
          </cell>
          <cell r="K4279">
            <v>0</v>
          </cell>
          <cell r="L4279">
            <v>0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>
            <v>0</v>
          </cell>
          <cell r="R4279">
            <v>0</v>
          </cell>
          <cell r="T4279">
            <v>0</v>
          </cell>
          <cell r="U4279">
            <v>41640</v>
          </cell>
          <cell r="V4279">
            <v>0</v>
          </cell>
          <cell r="Y4279" t="e">
            <v>#N/A</v>
          </cell>
        </row>
        <row r="4280">
          <cell r="E4280">
            <v>0</v>
          </cell>
          <cell r="F4280" t="str">
            <v>d - Pendiente</v>
          </cell>
          <cell r="I4280" t="str">
            <v/>
          </cell>
          <cell r="J4280">
            <v>0</v>
          </cell>
          <cell r="K4280">
            <v>0</v>
          </cell>
          <cell r="L4280">
            <v>0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>
            <v>0</v>
          </cell>
          <cell r="R4280">
            <v>0</v>
          </cell>
          <cell r="T4280">
            <v>0</v>
          </cell>
          <cell r="U4280">
            <v>41640</v>
          </cell>
          <cell r="V4280">
            <v>0</v>
          </cell>
          <cell r="Y4280" t="e">
            <v>#N/A</v>
          </cell>
        </row>
        <row r="4281">
          <cell r="E4281">
            <v>0</v>
          </cell>
          <cell r="F4281" t="str">
            <v>d - Pendiente</v>
          </cell>
          <cell r="I4281" t="str">
            <v/>
          </cell>
          <cell r="J4281">
            <v>0</v>
          </cell>
          <cell r="K4281">
            <v>0</v>
          </cell>
          <cell r="L4281">
            <v>0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>
            <v>0</v>
          </cell>
          <cell r="R4281">
            <v>0</v>
          </cell>
          <cell r="T4281">
            <v>0</v>
          </cell>
          <cell r="U4281">
            <v>41640</v>
          </cell>
          <cell r="V4281">
            <v>0</v>
          </cell>
          <cell r="Y4281" t="e">
            <v>#N/A</v>
          </cell>
        </row>
        <row r="4282">
          <cell r="E4282">
            <v>0</v>
          </cell>
          <cell r="F4282" t="str">
            <v>d - Pendiente</v>
          </cell>
          <cell r="I4282" t="str">
            <v/>
          </cell>
          <cell r="J4282">
            <v>0</v>
          </cell>
          <cell r="K4282">
            <v>0</v>
          </cell>
          <cell r="L4282">
            <v>0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>
            <v>0</v>
          </cell>
          <cell r="R4282">
            <v>0</v>
          </cell>
          <cell r="T4282">
            <v>0</v>
          </cell>
          <cell r="U4282">
            <v>41640</v>
          </cell>
          <cell r="V4282">
            <v>0</v>
          </cell>
          <cell r="Y4282" t="e">
            <v>#N/A</v>
          </cell>
        </row>
        <row r="4283">
          <cell r="E4283">
            <v>0</v>
          </cell>
          <cell r="F4283" t="str">
            <v>d - Pendiente</v>
          </cell>
          <cell r="I4283" t="str">
            <v/>
          </cell>
          <cell r="J4283">
            <v>0</v>
          </cell>
          <cell r="K4283">
            <v>0</v>
          </cell>
          <cell r="L4283">
            <v>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>
            <v>0</v>
          </cell>
          <cell r="R4283">
            <v>0</v>
          </cell>
          <cell r="T4283">
            <v>0</v>
          </cell>
          <cell r="U4283">
            <v>41640</v>
          </cell>
          <cell r="V4283">
            <v>0</v>
          </cell>
          <cell r="Y4283" t="e">
            <v>#N/A</v>
          </cell>
        </row>
        <row r="4284">
          <cell r="E4284">
            <v>0</v>
          </cell>
          <cell r="F4284" t="str">
            <v>d - Pendiente</v>
          </cell>
          <cell r="I4284" t="str">
            <v/>
          </cell>
          <cell r="J4284">
            <v>0</v>
          </cell>
          <cell r="K4284">
            <v>0</v>
          </cell>
          <cell r="L4284">
            <v>0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>
            <v>0</v>
          </cell>
          <cell r="R4284">
            <v>0</v>
          </cell>
          <cell r="T4284">
            <v>0</v>
          </cell>
          <cell r="U4284">
            <v>41640</v>
          </cell>
          <cell r="V4284">
            <v>0</v>
          </cell>
          <cell r="Y4284" t="e">
            <v>#N/A</v>
          </cell>
        </row>
        <row r="4285">
          <cell r="E4285">
            <v>0</v>
          </cell>
          <cell r="F4285" t="str">
            <v>d - Pendiente</v>
          </cell>
          <cell r="I4285" t="str">
            <v/>
          </cell>
          <cell r="J4285">
            <v>0</v>
          </cell>
          <cell r="K4285">
            <v>0</v>
          </cell>
          <cell r="L4285">
            <v>0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>
            <v>0</v>
          </cell>
          <cell r="R4285">
            <v>0</v>
          </cell>
          <cell r="T4285">
            <v>0</v>
          </cell>
          <cell r="U4285">
            <v>41640</v>
          </cell>
          <cell r="V4285">
            <v>0</v>
          </cell>
          <cell r="Y4285" t="e">
            <v>#N/A</v>
          </cell>
        </row>
        <row r="4286">
          <cell r="E4286">
            <v>0</v>
          </cell>
          <cell r="F4286" t="str">
            <v>d - Pendiente</v>
          </cell>
          <cell r="I4286" t="str">
            <v/>
          </cell>
          <cell r="J4286">
            <v>0</v>
          </cell>
          <cell r="K4286">
            <v>0</v>
          </cell>
          <cell r="L4286">
            <v>0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>
            <v>0</v>
          </cell>
          <cell r="R4286">
            <v>0</v>
          </cell>
          <cell r="T4286">
            <v>0</v>
          </cell>
          <cell r="U4286">
            <v>41640</v>
          </cell>
          <cell r="V4286">
            <v>0</v>
          </cell>
          <cell r="Y4286" t="e">
            <v>#N/A</v>
          </cell>
        </row>
        <row r="4287">
          <cell r="E4287">
            <v>0</v>
          </cell>
          <cell r="F4287" t="str">
            <v>d - Pendiente</v>
          </cell>
          <cell r="I4287" t="str">
            <v/>
          </cell>
          <cell r="J4287">
            <v>0</v>
          </cell>
          <cell r="K4287">
            <v>0</v>
          </cell>
          <cell r="L4287">
            <v>0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>
            <v>0</v>
          </cell>
          <cell r="R4287">
            <v>0</v>
          </cell>
          <cell r="T4287">
            <v>0</v>
          </cell>
          <cell r="U4287">
            <v>41640</v>
          </cell>
          <cell r="V4287">
            <v>0</v>
          </cell>
          <cell r="Y4287" t="e">
            <v>#N/A</v>
          </cell>
        </row>
        <row r="4288">
          <cell r="E4288">
            <v>0</v>
          </cell>
          <cell r="F4288" t="str">
            <v>d - Pendiente</v>
          </cell>
          <cell r="I4288" t="str">
            <v/>
          </cell>
          <cell r="J4288">
            <v>0</v>
          </cell>
          <cell r="K4288">
            <v>0</v>
          </cell>
          <cell r="L4288">
            <v>0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>
            <v>0</v>
          </cell>
          <cell r="R4288">
            <v>0</v>
          </cell>
          <cell r="T4288">
            <v>0</v>
          </cell>
          <cell r="U4288">
            <v>41640</v>
          </cell>
          <cell r="V4288">
            <v>0</v>
          </cell>
          <cell r="Y4288" t="e">
            <v>#N/A</v>
          </cell>
        </row>
        <row r="4289">
          <cell r="E4289">
            <v>0</v>
          </cell>
          <cell r="F4289" t="str">
            <v>d - Pendiente</v>
          </cell>
          <cell r="I4289" t="str">
            <v/>
          </cell>
          <cell r="J4289">
            <v>0</v>
          </cell>
          <cell r="K4289">
            <v>0</v>
          </cell>
          <cell r="L4289">
            <v>0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>
            <v>0</v>
          </cell>
          <cell r="R4289">
            <v>0</v>
          </cell>
          <cell r="T4289">
            <v>0</v>
          </cell>
          <cell r="U4289">
            <v>41640</v>
          </cell>
          <cell r="V4289">
            <v>0</v>
          </cell>
          <cell r="Y4289" t="e">
            <v>#N/A</v>
          </cell>
        </row>
        <row r="4290">
          <cell r="E4290">
            <v>0</v>
          </cell>
          <cell r="F4290" t="str">
            <v>d - Pendiente</v>
          </cell>
          <cell r="I4290" t="str">
            <v/>
          </cell>
          <cell r="J4290">
            <v>0</v>
          </cell>
          <cell r="K4290">
            <v>0</v>
          </cell>
          <cell r="L4290">
            <v>0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>
            <v>0</v>
          </cell>
          <cell r="R4290">
            <v>0</v>
          </cell>
          <cell r="T4290">
            <v>0</v>
          </cell>
          <cell r="U4290">
            <v>41640</v>
          </cell>
          <cell r="V4290">
            <v>0</v>
          </cell>
          <cell r="Y4290" t="e">
            <v>#N/A</v>
          </cell>
        </row>
        <row r="4291">
          <cell r="E4291">
            <v>0</v>
          </cell>
          <cell r="F4291" t="str">
            <v>d - Pendiente</v>
          </cell>
          <cell r="I4291" t="str">
            <v/>
          </cell>
          <cell r="J4291">
            <v>0</v>
          </cell>
          <cell r="K4291">
            <v>0</v>
          </cell>
          <cell r="L4291">
            <v>0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>
            <v>0</v>
          </cell>
          <cell r="R4291">
            <v>0</v>
          </cell>
          <cell r="T4291">
            <v>0</v>
          </cell>
          <cell r="U4291">
            <v>41640</v>
          </cell>
          <cell r="V4291">
            <v>0</v>
          </cell>
          <cell r="Y4291" t="e">
            <v>#N/A</v>
          </cell>
        </row>
        <row r="4292">
          <cell r="E4292">
            <v>0</v>
          </cell>
          <cell r="F4292" t="str">
            <v>d - Pendiente</v>
          </cell>
          <cell r="I4292" t="str">
            <v/>
          </cell>
          <cell r="J4292">
            <v>0</v>
          </cell>
          <cell r="K4292">
            <v>0</v>
          </cell>
          <cell r="L4292">
            <v>0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>
            <v>0</v>
          </cell>
          <cell r="R4292">
            <v>0</v>
          </cell>
          <cell r="T4292">
            <v>0</v>
          </cell>
          <cell r="U4292">
            <v>41640</v>
          </cell>
          <cell r="V4292">
            <v>0</v>
          </cell>
          <cell r="Y4292" t="e">
            <v>#N/A</v>
          </cell>
        </row>
        <row r="4293">
          <cell r="E4293">
            <v>0</v>
          </cell>
          <cell r="F4293" t="str">
            <v>d - Pendiente</v>
          </cell>
          <cell r="I4293" t="str">
            <v/>
          </cell>
          <cell r="J4293">
            <v>0</v>
          </cell>
          <cell r="K4293">
            <v>0</v>
          </cell>
          <cell r="L4293">
            <v>0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>
            <v>0</v>
          </cell>
          <cell r="R4293">
            <v>0</v>
          </cell>
          <cell r="T4293">
            <v>0</v>
          </cell>
          <cell r="U4293">
            <v>41640</v>
          </cell>
          <cell r="V4293">
            <v>0</v>
          </cell>
          <cell r="Y4293" t="e">
            <v>#N/A</v>
          </cell>
        </row>
        <row r="4294">
          <cell r="E4294">
            <v>0</v>
          </cell>
          <cell r="F4294" t="str">
            <v>d - Pendiente</v>
          </cell>
          <cell r="I4294" t="str">
            <v/>
          </cell>
          <cell r="J4294">
            <v>0</v>
          </cell>
          <cell r="K4294">
            <v>0</v>
          </cell>
          <cell r="L4294">
            <v>0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>
            <v>0</v>
          </cell>
          <cell r="R4294">
            <v>0</v>
          </cell>
          <cell r="T4294">
            <v>0</v>
          </cell>
          <cell r="U4294">
            <v>41640</v>
          </cell>
          <cell r="V4294">
            <v>0</v>
          </cell>
          <cell r="Y4294" t="e">
            <v>#N/A</v>
          </cell>
        </row>
        <row r="4295">
          <cell r="E4295">
            <v>0</v>
          </cell>
          <cell r="F4295" t="str">
            <v>d - Pendiente</v>
          </cell>
          <cell r="I4295" t="str">
            <v/>
          </cell>
          <cell r="J4295">
            <v>0</v>
          </cell>
          <cell r="K4295">
            <v>0</v>
          </cell>
          <cell r="L4295">
            <v>0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>
            <v>0</v>
          </cell>
          <cell r="R4295">
            <v>0</v>
          </cell>
          <cell r="T4295">
            <v>0</v>
          </cell>
          <cell r="U4295">
            <v>41640</v>
          </cell>
          <cell r="V4295">
            <v>0</v>
          </cell>
          <cell r="Y4295" t="e">
            <v>#N/A</v>
          </cell>
        </row>
        <row r="4296">
          <cell r="E4296">
            <v>0</v>
          </cell>
          <cell r="F4296" t="str">
            <v>d - Pendiente</v>
          </cell>
          <cell r="I4296" t="str">
            <v/>
          </cell>
          <cell r="J4296">
            <v>0</v>
          </cell>
          <cell r="K4296">
            <v>0</v>
          </cell>
          <cell r="L4296">
            <v>0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>
            <v>0</v>
          </cell>
          <cell r="R4296">
            <v>0</v>
          </cell>
          <cell r="T4296">
            <v>0</v>
          </cell>
          <cell r="U4296">
            <v>41640</v>
          </cell>
          <cell r="V4296">
            <v>0</v>
          </cell>
          <cell r="Y4296" t="e">
            <v>#N/A</v>
          </cell>
        </row>
        <row r="4297">
          <cell r="E4297">
            <v>0</v>
          </cell>
          <cell r="F4297" t="str">
            <v>d - Pendiente</v>
          </cell>
          <cell r="I4297" t="str">
            <v/>
          </cell>
          <cell r="J4297">
            <v>0</v>
          </cell>
          <cell r="K4297">
            <v>0</v>
          </cell>
          <cell r="L4297">
            <v>0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>
            <v>0</v>
          </cell>
          <cell r="R4297">
            <v>0</v>
          </cell>
          <cell r="T4297">
            <v>0</v>
          </cell>
          <cell r="U4297">
            <v>41640</v>
          </cell>
          <cell r="V4297">
            <v>0</v>
          </cell>
          <cell r="Y4297" t="e">
            <v>#N/A</v>
          </cell>
        </row>
        <row r="4298">
          <cell r="E4298">
            <v>0</v>
          </cell>
          <cell r="F4298" t="str">
            <v>d - Pendiente</v>
          </cell>
          <cell r="I4298" t="str">
            <v/>
          </cell>
          <cell r="J4298">
            <v>0</v>
          </cell>
          <cell r="K4298">
            <v>0</v>
          </cell>
          <cell r="L4298">
            <v>0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>
            <v>0</v>
          </cell>
          <cell r="R4298">
            <v>0</v>
          </cell>
          <cell r="T4298">
            <v>0</v>
          </cell>
          <cell r="U4298">
            <v>41640</v>
          </cell>
          <cell r="V4298">
            <v>0</v>
          </cell>
          <cell r="Y4298" t="e">
            <v>#N/A</v>
          </cell>
        </row>
        <row r="4299">
          <cell r="E4299">
            <v>0</v>
          </cell>
          <cell r="F4299" t="str">
            <v>d - Pendiente</v>
          </cell>
          <cell r="I4299" t="str">
            <v/>
          </cell>
          <cell r="J4299">
            <v>0</v>
          </cell>
          <cell r="K4299">
            <v>0</v>
          </cell>
          <cell r="L4299">
            <v>0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>
            <v>0</v>
          </cell>
          <cell r="R4299">
            <v>0</v>
          </cell>
          <cell r="T4299">
            <v>0</v>
          </cell>
          <cell r="U4299">
            <v>41640</v>
          </cell>
          <cell r="V4299">
            <v>0</v>
          </cell>
          <cell r="Y4299" t="e">
            <v>#N/A</v>
          </cell>
        </row>
        <row r="4300">
          <cell r="E4300">
            <v>0</v>
          </cell>
          <cell r="F4300" t="str">
            <v>d - Pendiente</v>
          </cell>
          <cell r="I4300" t="str">
            <v/>
          </cell>
          <cell r="J4300">
            <v>0</v>
          </cell>
          <cell r="K4300">
            <v>0</v>
          </cell>
          <cell r="L4300">
            <v>0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>
            <v>0</v>
          </cell>
          <cell r="R4300">
            <v>0</v>
          </cell>
          <cell r="T4300">
            <v>0</v>
          </cell>
          <cell r="U4300">
            <v>41640</v>
          </cell>
          <cell r="V4300">
            <v>0</v>
          </cell>
          <cell r="Y4300" t="e">
            <v>#N/A</v>
          </cell>
        </row>
        <row r="4301">
          <cell r="E4301">
            <v>0</v>
          </cell>
          <cell r="F4301" t="str">
            <v>d - Pendiente</v>
          </cell>
          <cell r="I4301" t="str">
            <v/>
          </cell>
          <cell r="J4301">
            <v>0</v>
          </cell>
          <cell r="K4301">
            <v>0</v>
          </cell>
          <cell r="L4301">
            <v>0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>
            <v>0</v>
          </cell>
          <cell r="R4301">
            <v>0</v>
          </cell>
          <cell r="T4301">
            <v>0</v>
          </cell>
          <cell r="U4301">
            <v>41640</v>
          </cell>
          <cell r="V4301">
            <v>0</v>
          </cell>
          <cell r="Y4301" t="e">
            <v>#N/A</v>
          </cell>
        </row>
        <row r="4302">
          <cell r="E4302">
            <v>0</v>
          </cell>
          <cell r="F4302" t="str">
            <v>d - Pendiente</v>
          </cell>
          <cell r="I4302" t="str">
            <v/>
          </cell>
          <cell r="J4302">
            <v>0</v>
          </cell>
          <cell r="K4302">
            <v>0</v>
          </cell>
          <cell r="L4302">
            <v>0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>
            <v>0</v>
          </cell>
          <cell r="R4302">
            <v>0</v>
          </cell>
          <cell r="T4302">
            <v>0</v>
          </cell>
          <cell r="U4302">
            <v>41640</v>
          </cell>
          <cell r="V4302">
            <v>0</v>
          </cell>
          <cell r="Y4302" t="e">
            <v>#N/A</v>
          </cell>
        </row>
        <row r="4303">
          <cell r="E4303">
            <v>0</v>
          </cell>
          <cell r="F4303" t="str">
            <v>d - Pendiente</v>
          </cell>
          <cell r="I4303" t="str">
            <v/>
          </cell>
          <cell r="J4303">
            <v>0</v>
          </cell>
          <cell r="K4303">
            <v>0</v>
          </cell>
          <cell r="L4303">
            <v>0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>
            <v>0</v>
          </cell>
          <cell r="R4303">
            <v>0</v>
          </cell>
          <cell r="T4303">
            <v>0</v>
          </cell>
          <cell r="U4303">
            <v>41640</v>
          </cell>
          <cell r="V4303">
            <v>0</v>
          </cell>
          <cell r="Y4303" t="e">
            <v>#N/A</v>
          </cell>
        </row>
        <row r="4304">
          <cell r="E4304">
            <v>0</v>
          </cell>
          <cell r="F4304" t="str">
            <v>d - Pendiente</v>
          </cell>
          <cell r="I4304" t="str">
            <v/>
          </cell>
          <cell r="J4304">
            <v>0</v>
          </cell>
          <cell r="K4304">
            <v>0</v>
          </cell>
          <cell r="L4304">
            <v>0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>
            <v>0</v>
          </cell>
          <cell r="R4304">
            <v>0</v>
          </cell>
          <cell r="T4304">
            <v>0</v>
          </cell>
          <cell r="U4304">
            <v>41640</v>
          </cell>
          <cell r="V4304">
            <v>0</v>
          </cell>
          <cell r="Y4304" t="e">
            <v>#N/A</v>
          </cell>
        </row>
        <row r="4305">
          <cell r="E4305">
            <v>0</v>
          </cell>
          <cell r="F4305" t="str">
            <v>d - Pendiente</v>
          </cell>
          <cell r="I4305" t="str">
            <v/>
          </cell>
          <cell r="J4305">
            <v>0</v>
          </cell>
          <cell r="K4305">
            <v>0</v>
          </cell>
          <cell r="L4305">
            <v>0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>
            <v>0</v>
          </cell>
          <cell r="R4305">
            <v>0</v>
          </cell>
          <cell r="T4305">
            <v>0</v>
          </cell>
          <cell r="U4305">
            <v>41640</v>
          </cell>
          <cell r="V4305">
            <v>0</v>
          </cell>
          <cell r="Y4305" t="e">
            <v>#N/A</v>
          </cell>
        </row>
        <row r="4306">
          <cell r="E4306">
            <v>0</v>
          </cell>
          <cell r="F4306" t="str">
            <v>d - Pendiente</v>
          </cell>
          <cell r="I4306" t="str">
            <v/>
          </cell>
          <cell r="J4306">
            <v>0</v>
          </cell>
          <cell r="K4306">
            <v>0</v>
          </cell>
          <cell r="L4306">
            <v>0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>
            <v>0</v>
          </cell>
          <cell r="R4306">
            <v>0</v>
          </cell>
          <cell r="T4306">
            <v>0</v>
          </cell>
          <cell r="U4306">
            <v>41640</v>
          </cell>
          <cell r="V4306">
            <v>0</v>
          </cell>
          <cell r="Y4306" t="e">
            <v>#N/A</v>
          </cell>
        </row>
        <row r="4307">
          <cell r="E4307">
            <v>0</v>
          </cell>
          <cell r="F4307" t="str">
            <v>d - Pendiente</v>
          </cell>
          <cell r="I4307" t="str">
            <v/>
          </cell>
          <cell r="J4307">
            <v>0</v>
          </cell>
          <cell r="K4307">
            <v>0</v>
          </cell>
          <cell r="L4307">
            <v>0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>
            <v>0</v>
          </cell>
          <cell r="R4307">
            <v>0</v>
          </cell>
          <cell r="T4307">
            <v>0</v>
          </cell>
          <cell r="U4307">
            <v>41640</v>
          </cell>
          <cell r="V4307">
            <v>0</v>
          </cell>
          <cell r="Y4307" t="e">
            <v>#N/A</v>
          </cell>
        </row>
        <row r="4308">
          <cell r="E4308">
            <v>0</v>
          </cell>
          <cell r="F4308" t="str">
            <v>d - Pendiente</v>
          </cell>
          <cell r="I4308" t="str">
            <v/>
          </cell>
          <cell r="J4308">
            <v>0</v>
          </cell>
          <cell r="K4308">
            <v>0</v>
          </cell>
          <cell r="L4308">
            <v>0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>
            <v>0</v>
          </cell>
          <cell r="R4308">
            <v>0</v>
          </cell>
          <cell r="T4308">
            <v>0</v>
          </cell>
          <cell r="U4308">
            <v>41640</v>
          </cell>
          <cell r="V4308">
            <v>0</v>
          </cell>
          <cell r="Y4308" t="e">
            <v>#N/A</v>
          </cell>
        </row>
        <row r="4309">
          <cell r="E4309">
            <v>0</v>
          </cell>
          <cell r="F4309" t="str">
            <v>d - Pendiente</v>
          </cell>
          <cell r="I4309" t="str">
            <v/>
          </cell>
          <cell r="J4309">
            <v>0</v>
          </cell>
          <cell r="K4309">
            <v>0</v>
          </cell>
          <cell r="L4309">
            <v>0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>
            <v>0</v>
          </cell>
          <cell r="R4309">
            <v>0</v>
          </cell>
          <cell r="T4309">
            <v>0</v>
          </cell>
          <cell r="U4309">
            <v>41640</v>
          </cell>
          <cell r="V4309">
            <v>0</v>
          </cell>
          <cell r="Y4309" t="e">
            <v>#N/A</v>
          </cell>
        </row>
        <row r="4310">
          <cell r="E4310">
            <v>0</v>
          </cell>
          <cell r="F4310" t="str">
            <v>d - Pendiente</v>
          </cell>
          <cell r="I4310" t="str">
            <v/>
          </cell>
          <cell r="J4310">
            <v>0</v>
          </cell>
          <cell r="K4310">
            <v>0</v>
          </cell>
          <cell r="L4310">
            <v>0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>
            <v>0</v>
          </cell>
          <cell r="R4310">
            <v>0</v>
          </cell>
          <cell r="T4310">
            <v>0</v>
          </cell>
          <cell r="U4310">
            <v>41640</v>
          </cell>
          <cell r="V4310">
            <v>0</v>
          </cell>
          <cell r="Y4310" t="e">
            <v>#N/A</v>
          </cell>
        </row>
        <row r="4311">
          <cell r="E4311">
            <v>0</v>
          </cell>
          <cell r="F4311" t="str">
            <v>d - Pendiente</v>
          </cell>
          <cell r="I4311" t="str">
            <v/>
          </cell>
          <cell r="J4311">
            <v>0</v>
          </cell>
          <cell r="K4311">
            <v>0</v>
          </cell>
          <cell r="L4311">
            <v>0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>
            <v>0</v>
          </cell>
          <cell r="R4311">
            <v>0</v>
          </cell>
          <cell r="T4311">
            <v>0</v>
          </cell>
          <cell r="U4311">
            <v>41640</v>
          </cell>
          <cell r="V4311">
            <v>0</v>
          </cell>
          <cell r="Y4311" t="e">
            <v>#N/A</v>
          </cell>
        </row>
        <row r="4312">
          <cell r="E4312">
            <v>0</v>
          </cell>
          <cell r="F4312" t="str">
            <v>d - Pendiente</v>
          </cell>
          <cell r="I4312" t="str">
            <v/>
          </cell>
          <cell r="J4312">
            <v>0</v>
          </cell>
          <cell r="K4312">
            <v>0</v>
          </cell>
          <cell r="L4312">
            <v>0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>
            <v>0</v>
          </cell>
          <cell r="R4312">
            <v>0</v>
          </cell>
          <cell r="T4312">
            <v>0</v>
          </cell>
          <cell r="U4312">
            <v>41640</v>
          </cell>
          <cell r="V4312">
            <v>0</v>
          </cell>
          <cell r="Y4312" t="e">
            <v>#N/A</v>
          </cell>
        </row>
        <row r="4313">
          <cell r="E4313">
            <v>0</v>
          </cell>
          <cell r="F4313" t="str">
            <v>d - Pendiente</v>
          </cell>
          <cell r="I4313" t="str">
            <v/>
          </cell>
          <cell r="J4313">
            <v>0</v>
          </cell>
          <cell r="K4313">
            <v>0</v>
          </cell>
          <cell r="L4313">
            <v>0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>
            <v>0</v>
          </cell>
          <cell r="R4313">
            <v>0</v>
          </cell>
          <cell r="T4313">
            <v>0</v>
          </cell>
          <cell r="U4313">
            <v>41640</v>
          </cell>
          <cell r="V4313">
            <v>0</v>
          </cell>
          <cell r="Y4313" t="e">
            <v>#N/A</v>
          </cell>
        </row>
        <row r="4314">
          <cell r="E4314">
            <v>0</v>
          </cell>
          <cell r="F4314" t="str">
            <v>d - Pendiente</v>
          </cell>
          <cell r="I4314" t="str">
            <v/>
          </cell>
          <cell r="J4314">
            <v>0</v>
          </cell>
          <cell r="K4314">
            <v>0</v>
          </cell>
          <cell r="L4314">
            <v>0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>
            <v>0</v>
          </cell>
          <cell r="R4314">
            <v>0</v>
          </cell>
          <cell r="T4314">
            <v>0</v>
          </cell>
          <cell r="U4314">
            <v>41640</v>
          </cell>
          <cell r="V4314">
            <v>0</v>
          </cell>
          <cell r="Y4314" t="e">
            <v>#N/A</v>
          </cell>
        </row>
        <row r="4315">
          <cell r="E4315">
            <v>0</v>
          </cell>
          <cell r="F4315" t="str">
            <v>d - Pendiente</v>
          </cell>
          <cell r="I4315" t="str">
            <v/>
          </cell>
          <cell r="J4315">
            <v>0</v>
          </cell>
          <cell r="K4315">
            <v>0</v>
          </cell>
          <cell r="L4315">
            <v>0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>
            <v>0</v>
          </cell>
          <cell r="R4315">
            <v>0</v>
          </cell>
          <cell r="T4315">
            <v>0</v>
          </cell>
          <cell r="U4315">
            <v>41640</v>
          </cell>
          <cell r="V4315">
            <v>0</v>
          </cell>
          <cell r="Y4315" t="e">
            <v>#N/A</v>
          </cell>
        </row>
        <row r="4316">
          <cell r="E4316">
            <v>0</v>
          </cell>
          <cell r="F4316" t="str">
            <v>d - Pendiente</v>
          </cell>
          <cell r="I4316" t="str">
            <v/>
          </cell>
          <cell r="J4316">
            <v>0</v>
          </cell>
          <cell r="K4316">
            <v>0</v>
          </cell>
          <cell r="L4316">
            <v>0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>
            <v>0</v>
          </cell>
          <cell r="R4316">
            <v>0</v>
          </cell>
          <cell r="T4316">
            <v>0</v>
          </cell>
          <cell r="U4316">
            <v>41640</v>
          </cell>
          <cell r="V4316">
            <v>0</v>
          </cell>
          <cell r="Y4316" t="e">
            <v>#N/A</v>
          </cell>
        </row>
        <row r="4317">
          <cell r="E4317">
            <v>0</v>
          </cell>
          <cell r="F4317" t="str">
            <v>d - Pendiente</v>
          </cell>
          <cell r="I4317" t="str">
            <v/>
          </cell>
          <cell r="J4317">
            <v>0</v>
          </cell>
          <cell r="K4317">
            <v>0</v>
          </cell>
          <cell r="L4317">
            <v>0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>
            <v>0</v>
          </cell>
          <cell r="R4317">
            <v>0</v>
          </cell>
          <cell r="T4317">
            <v>0</v>
          </cell>
          <cell r="U4317">
            <v>41640</v>
          </cell>
          <cell r="V4317">
            <v>0</v>
          </cell>
          <cell r="Y4317" t="e">
            <v>#N/A</v>
          </cell>
        </row>
        <row r="4318">
          <cell r="E4318">
            <v>0</v>
          </cell>
          <cell r="F4318" t="str">
            <v>d - Pendiente</v>
          </cell>
          <cell r="I4318" t="str">
            <v/>
          </cell>
          <cell r="J4318">
            <v>0</v>
          </cell>
          <cell r="K4318">
            <v>0</v>
          </cell>
          <cell r="L4318">
            <v>0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>
            <v>0</v>
          </cell>
          <cell r="R4318">
            <v>0</v>
          </cell>
          <cell r="T4318">
            <v>0</v>
          </cell>
          <cell r="U4318">
            <v>41640</v>
          </cell>
          <cell r="V4318">
            <v>0</v>
          </cell>
          <cell r="Y4318" t="e">
            <v>#N/A</v>
          </cell>
        </row>
        <row r="4319">
          <cell r="E4319">
            <v>0</v>
          </cell>
          <cell r="F4319" t="str">
            <v>d - Pendiente</v>
          </cell>
          <cell r="I4319" t="str">
            <v/>
          </cell>
          <cell r="J4319">
            <v>0</v>
          </cell>
          <cell r="K4319">
            <v>0</v>
          </cell>
          <cell r="L4319">
            <v>0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>
            <v>0</v>
          </cell>
          <cell r="R4319">
            <v>0</v>
          </cell>
          <cell r="T4319">
            <v>0</v>
          </cell>
          <cell r="U4319">
            <v>41640</v>
          </cell>
          <cell r="V4319">
            <v>0</v>
          </cell>
          <cell r="Y4319" t="e">
            <v>#N/A</v>
          </cell>
        </row>
        <row r="4320">
          <cell r="E4320">
            <v>0</v>
          </cell>
          <cell r="F4320" t="str">
            <v>d - Pendiente</v>
          </cell>
          <cell r="I4320" t="str">
            <v/>
          </cell>
          <cell r="J4320">
            <v>0</v>
          </cell>
          <cell r="K4320">
            <v>0</v>
          </cell>
          <cell r="L4320">
            <v>0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>
            <v>0</v>
          </cell>
          <cell r="R4320">
            <v>0</v>
          </cell>
          <cell r="T4320">
            <v>0</v>
          </cell>
          <cell r="U4320">
            <v>41640</v>
          </cell>
          <cell r="V4320">
            <v>0</v>
          </cell>
          <cell r="Y4320" t="e">
            <v>#N/A</v>
          </cell>
        </row>
        <row r="4321">
          <cell r="E4321">
            <v>0</v>
          </cell>
          <cell r="F4321" t="str">
            <v>d - Pendiente</v>
          </cell>
          <cell r="I4321" t="str">
            <v/>
          </cell>
          <cell r="J4321">
            <v>0</v>
          </cell>
          <cell r="K4321">
            <v>0</v>
          </cell>
          <cell r="L4321">
            <v>0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>
            <v>0</v>
          </cell>
          <cell r="R4321">
            <v>0</v>
          </cell>
          <cell r="T4321">
            <v>0</v>
          </cell>
          <cell r="U4321">
            <v>41640</v>
          </cell>
          <cell r="V4321">
            <v>0</v>
          </cell>
          <cell r="Y4321" t="e">
            <v>#N/A</v>
          </cell>
        </row>
        <row r="4322">
          <cell r="E4322">
            <v>0</v>
          </cell>
          <cell r="F4322" t="str">
            <v>d - Pendiente</v>
          </cell>
          <cell r="I4322" t="str">
            <v/>
          </cell>
          <cell r="J4322">
            <v>0</v>
          </cell>
          <cell r="K4322">
            <v>0</v>
          </cell>
          <cell r="L4322">
            <v>0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>
            <v>0</v>
          </cell>
          <cell r="R4322">
            <v>0</v>
          </cell>
          <cell r="T4322">
            <v>0</v>
          </cell>
          <cell r="U4322">
            <v>41640</v>
          </cell>
          <cell r="V4322">
            <v>0</v>
          </cell>
          <cell r="Y4322" t="e">
            <v>#N/A</v>
          </cell>
        </row>
        <row r="4323">
          <cell r="E4323">
            <v>0</v>
          </cell>
          <cell r="F4323" t="str">
            <v>d - Pendiente</v>
          </cell>
          <cell r="I4323" t="str">
            <v/>
          </cell>
          <cell r="J4323">
            <v>0</v>
          </cell>
          <cell r="K4323">
            <v>0</v>
          </cell>
          <cell r="L4323">
            <v>0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>
            <v>0</v>
          </cell>
          <cell r="R4323">
            <v>0</v>
          </cell>
          <cell r="T4323">
            <v>0</v>
          </cell>
          <cell r="U4323">
            <v>41640</v>
          </cell>
          <cell r="V4323">
            <v>0</v>
          </cell>
          <cell r="Y4323" t="e">
            <v>#N/A</v>
          </cell>
        </row>
        <row r="4324">
          <cell r="E4324">
            <v>0</v>
          </cell>
          <cell r="F4324" t="str">
            <v>d - Pendiente</v>
          </cell>
          <cell r="I4324" t="str">
            <v/>
          </cell>
          <cell r="J4324">
            <v>0</v>
          </cell>
          <cell r="K4324">
            <v>0</v>
          </cell>
          <cell r="L4324">
            <v>0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>
            <v>0</v>
          </cell>
          <cell r="R4324">
            <v>0</v>
          </cell>
          <cell r="T4324">
            <v>0</v>
          </cell>
          <cell r="U4324">
            <v>41640</v>
          </cell>
          <cell r="V4324">
            <v>0</v>
          </cell>
          <cell r="Y4324" t="e">
            <v>#N/A</v>
          </cell>
        </row>
        <row r="4325">
          <cell r="E4325">
            <v>0</v>
          </cell>
          <cell r="F4325" t="str">
            <v>d - Pendiente</v>
          </cell>
          <cell r="I4325" t="str">
            <v/>
          </cell>
          <cell r="J4325">
            <v>0</v>
          </cell>
          <cell r="K4325">
            <v>0</v>
          </cell>
          <cell r="L4325">
            <v>0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>
            <v>0</v>
          </cell>
          <cell r="R4325">
            <v>0</v>
          </cell>
          <cell r="T4325">
            <v>0</v>
          </cell>
          <cell r="U4325">
            <v>41640</v>
          </cell>
          <cell r="V4325">
            <v>0</v>
          </cell>
          <cell r="Y4325" t="e">
            <v>#N/A</v>
          </cell>
        </row>
        <row r="4326">
          <cell r="E4326">
            <v>0</v>
          </cell>
          <cell r="F4326" t="str">
            <v>d - Pendiente</v>
          </cell>
          <cell r="I4326" t="str">
            <v/>
          </cell>
          <cell r="J4326">
            <v>0</v>
          </cell>
          <cell r="K4326">
            <v>0</v>
          </cell>
          <cell r="L4326">
            <v>0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>
            <v>0</v>
          </cell>
          <cell r="R4326">
            <v>0</v>
          </cell>
          <cell r="T4326">
            <v>0</v>
          </cell>
          <cell r="U4326">
            <v>41640</v>
          </cell>
          <cell r="V4326">
            <v>0</v>
          </cell>
          <cell r="Y4326" t="e">
            <v>#N/A</v>
          </cell>
        </row>
        <row r="4327">
          <cell r="E4327">
            <v>0</v>
          </cell>
          <cell r="F4327" t="str">
            <v>d - Pendiente</v>
          </cell>
          <cell r="I4327" t="str">
            <v/>
          </cell>
          <cell r="J4327">
            <v>0</v>
          </cell>
          <cell r="K4327">
            <v>0</v>
          </cell>
          <cell r="L4327">
            <v>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>
            <v>0</v>
          </cell>
          <cell r="R4327">
            <v>0</v>
          </cell>
          <cell r="T4327">
            <v>0</v>
          </cell>
          <cell r="U4327">
            <v>41640</v>
          </cell>
          <cell r="V4327">
            <v>0</v>
          </cell>
          <cell r="Y4327" t="e">
            <v>#N/A</v>
          </cell>
        </row>
        <row r="4328">
          <cell r="E4328">
            <v>0</v>
          </cell>
          <cell r="F4328" t="str">
            <v>d - Pendiente</v>
          </cell>
          <cell r="I4328" t="str">
            <v/>
          </cell>
          <cell r="J4328">
            <v>0</v>
          </cell>
          <cell r="K4328">
            <v>0</v>
          </cell>
          <cell r="L4328">
            <v>0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>
            <v>0</v>
          </cell>
          <cell r="R4328">
            <v>0</v>
          </cell>
          <cell r="T4328">
            <v>0</v>
          </cell>
          <cell r="U4328">
            <v>41640</v>
          </cell>
          <cell r="V4328">
            <v>0</v>
          </cell>
          <cell r="Y4328" t="e">
            <v>#N/A</v>
          </cell>
        </row>
        <row r="4329">
          <cell r="E4329">
            <v>0</v>
          </cell>
          <cell r="F4329" t="str">
            <v>d - Pendiente</v>
          </cell>
          <cell r="I4329" t="str">
            <v/>
          </cell>
          <cell r="J4329">
            <v>0</v>
          </cell>
          <cell r="K4329">
            <v>0</v>
          </cell>
          <cell r="L4329">
            <v>0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>
            <v>0</v>
          </cell>
          <cell r="R4329">
            <v>0</v>
          </cell>
          <cell r="T4329">
            <v>0</v>
          </cell>
          <cell r="U4329">
            <v>41640</v>
          </cell>
          <cell r="V4329">
            <v>0</v>
          </cell>
          <cell r="Y4329" t="e">
            <v>#N/A</v>
          </cell>
        </row>
        <row r="4330">
          <cell r="E4330">
            <v>0</v>
          </cell>
          <cell r="F4330" t="str">
            <v>d - Pendiente</v>
          </cell>
          <cell r="I4330" t="str">
            <v/>
          </cell>
          <cell r="J4330">
            <v>0</v>
          </cell>
          <cell r="K4330">
            <v>0</v>
          </cell>
          <cell r="L4330">
            <v>0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>
            <v>0</v>
          </cell>
          <cell r="R4330">
            <v>0</v>
          </cell>
          <cell r="T4330">
            <v>0</v>
          </cell>
          <cell r="U4330">
            <v>41640</v>
          </cell>
          <cell r="V4330">
            <v>0</v>
          </cell>
          <cell r="Y4330" t="e">
            <v>#N/A</v>
          </cell>
        </row>
        <row r="4331">
          <cell r="E4331">
            <v>0</v>
          </cell>
          <cell r="F4331" t="str">
            <v>d - Pendiente</v>
          </cell>
          <cell r="I4331" t="str">
            <v/>
          </cell>
          <cell r="J4331">
            <v>0</v>
          </cell>
          <cell r="K4331">
            <v>0</v>
          </cell>
          <cell r="L4331">
            <v>0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>
            <v>0</v>
          </cell>
          <cell r="R4331">
            <v>0</v>
          </cell>
          <cell r="T4331">
            <v>0</v>
          </cell>
          <cell r="U4331">
            <v>41640</v>
          </cell>
          <cell r="V4331">
            <v>0</v>
          </cell>
          <cell r="Y4331" t="e">
            <v>#N/A</v>
          </cell>
        </row>
        <row r="4332">
          <cell r="E4332">
            <v>0</v>
          </cell>
          <cell r="F4332" t="str">
            <v>d - Pendiente</v>
          </cell>
          <cell r="I4332" t="str">
            <v/>
          </cell>
          <cell r="J4332">
            <v>0</v>
          </cell>
          <cell r="K4332">
            <v>0</v>
          </cell>
          <cell r="L4332">
            <v>0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>
            <v>0</v>
          </cell>
          <cell r="R4332">
            <v>0</v>
          </cell>
          <cell r="T4332">
            <v>0</v>
          </cell>
          <cell r="U4332">
            <v>41640</v>
          </cell>
          <cell r="V4332">
            <v>0</v>
          </cell>
          <cell r="Y4332" t="e">
            <v>#N/A</v>
          </cell>
        </row>
        <row r="4333">
          <cell r="E4333">
            <v>0</v>
          </cell>
          <cell r="F4333" t="str">
            <v>d - Pendiente</v>
          </cell>
          <cell r="I4333" t="str">
            <v/>
          </cell>
          <cell r="J4333">
            <v>0</v>
          </cell>
          <cell r="K4333">
            <v>0</v>
          </cell>
          <cell r="L4333">
            <v>0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>
            <v>0</v>
          </cell>
          <cell r="R4333">
            <v>0</v>
          </cell>
          <cell r="T4333">
            <v>0</v>
          </cell>
          <cell r="U4333">
            <v>41640</v>
          </cell>
          <cell r="V4333">
            <v>0</v>
          </cell>
          <cell r="Y4333" t="e">
            <v>#N/A</v>
          </cell>
        </row>
        <row r="4334">
          <cell r="E4334">
            <v>0</v>
          </cell>
          <cell r="F4334" t="str">
            <v>d - Pendiente</v>
          </cell>
          <cell r="I4334" t="str">
            <v/>
          </cell>
          <cell r="J4334">
            <v>0</v>
          </cell>
          <cell r="K4334">
            <v>0</v>
          </cell>
          <cell r="L4334">
            <v>0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>
            <v>0</v>
          </cell>
          <cell r="R4334">
            <v>0</v>
          </cell>
          <cell r="T4334">
            <v>0</v>
          </cell>
          <cell r="U4334">
            <v>41640</v>
          </cell>
          <cell r="V4334">
            <v>0</v>
          </cell>
          <cell r="Y4334" t="e">
            <v>#N/A</v>
          </cell>
        </row>
        <row r="4335">
          <cell r="E4335">
            <v>0</v>
          </cell>
          <cell r="F4335" t="str">
            <v>d - Pendiente</v>
          </cell>
          <cell r="I4335" t="str">
            <v/>
          </cell>
          <cell r="J4335">
            <v>0</v>
          </cell>
          <cell r="K4335">
            <v>0</v>
          </cell>
          <cell r="L4335">
            <v>0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>
            <v>0</v>
          </cell>
          <cell r="R4335">
            <v>0</v>
          </cell>
          <cell r="T4335">
            <v>0</v>
          </cell>
          <cell r="U4335">
            <v>41640</v>
          </cell>
          <cell r="V4335">
            <v>0</v>
          </cell>
          <cell r="Y4335" t="e">
            <v>#N/A</v>
          </cell>
        </row>
        <row r="4336">
          <cell r="E4336">
            <v>0</v>
          </cell>
          <cell r="F4336" t="str">
            <v>d - Pendiente</v>
          </cell>
          <cell r="I4336" t="str">
            <v/>
          </cell>
          <cell r="J4336">
            <v>0</v>
          </cell>
          <cell r="K4336">
            <v>0</v>
          </cell>
          <cell r="L4336">
            <v>0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>
            <v>0</v>
          </cell>
          <cell r="R4336">
            <v>0</v>
          </cell>
          <cell r="T4336">
            <v>0</v>
          </cell>
          <cell r="U4336">
            <v>41640</v>
          </cell>
          <cell r="V4336">
            <v>0</v>
          </cell>
          <cell r="Y4336" t="e">
            <v>#N/A</v>
          </cell>
        </row>
        <row r="4337">
          <cell r="E4337">
            <v>0</v>
          </cell>
          <cell r="F4337" t="str">
            <v>d - Pendiente</v>
          </cell>
          <cell r="I4337" t="str">
            <v/>
          </cell>
          <cell r="J4337">
            <v>0</v>
          </cell>
          <cell r="K4337">
            <v>0</v>
          </cell>
          <cell r="L4337">
            <v>0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>
            <v>0</v>
          </cell>
          <cell r="R4337">
            <v>0</v>
          </cell>
          <cell r="T4337">
            <v>0</v>
          </cell>
          <cell r="U4337">
            <v>41640</v>
          </cell>
          <cell r="V4337">
            <v>0</v>
          </cell>
          <cell r="Y4337" t="e">
            <v>#N/A</v>
          </cell>
        </row>
        <row r="4338">
          <cell r="E4338">
            <v>0</v>
          </cell>
          <cell r="F4338" t="str">
            <v>d - Pendiente</v>
          </cell>
          <cell r="I4338" t="str">
            <v/>
          </cell>
          <cell r="J4338">
            <v>0</v>
          </cell>
          <cell r="K4338">
            <v>0</v>
          </cell>
          <cell r="L4338">
            <v>0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>
            <v>0</v>
          </cell>
          <cell r="R4338">
            <v>0</v>
          </cell>
          <cell r="T4338">
            <v>0</v>
          </cell>
          <cell r="U4338">
            <v>41640</v>
          </cell>
          <cell r="V4338">
            <v>0</v>
          </cell>
          <cell r="Y4338" t="e">
            <v>#N/A</v>
          </cell>
        </row>
        <row r="4339">
          <cell r="E4339">
            <v>0</v>
          </cell>
          <cell r="F4339" t="str">
            <v>d - Pendiente</v>
          </cell>
          <cell r="I4339" t="str">
            <v/>
          </cell>
          <cell r="J4339">
            <v>0</v>
          </cell>
          <cell r="K4339">
            <v>0</v>
          </cell>
          <cell r="L4339">
            <v>0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>
            <v>0</v>
          </cell>
          <cell r="R4339">
            <v>0</v>
          </cell>
          <cell r="T4339">
            <v>0</v>
          </cell>
          <cell r="U4339">
            <v>41640</v>
          </cell>
          <cell r="V4339">
            <v>0</v>
          </cell>
          <cell r="Y4339" t="e">
            <v>#N/A</v>
          </cell>
        </row>
        <row r="4340">
          <cell r="E4340">
            <v>0</v>
          </cell>
          <cell r="F4340" t="str">
            <v>d - Pendiente</v>
          </cell>
          <cell r="I4340" t="str">
            <v/>
          </cell>
          <cell r="J4340">
            <v>0</v>
          </cell>
          <cell r="K4340">
            <v>0</v>
          </cell>
          <cell r="L4340">
            <v>0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>
            <v>0</v>
          </cell>
          <cell r="R4340">
            <v>0</v>
          </cell>
          <cell r="T4340">
            <v>0</v>
          </cell>
          <cell r="U4340">
            <v>41640</v>
          </cell>
          <cell r="V4340">
            <v>0</v>
          </cell>
          <cell r="Y4340" t="e">
            <v>#N/A</v>
          </cell>
        </row>
        <row r="4341">
          <cell r="E4341">
            <v>0</v>
          </cell>
          <cell r="F4341" t="str">
            <v>d - Pendiente</v>
          </cell>
          <cell r="I4341" t="str">
            <v/>
          </cell>
          <cell r="J4341">
            <v>0</v>
          </cell>
          <cell r="K4341">
            <v>0</v>
          </cell>
          <cell r="L4341">
            <v>0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>
            <v>0</v>
          </cell>
          <cell r="R4341">
            <v>0</v>
          </cell>
          <cell r="T4341">
            <v>0</v>
          </cell>
          <cell r="U4341">
            <v>41640</v>
          </cell>
          <cell r="V4341">
            <v>0</v>
          </cell>
          <cell r="Y4341" t="e">
            <v>#N/A</v>
          </cell>
        </row>
        <row r="4342">
          <cell r="E4342">
            <v>0</v>
          </cell>
          <cell r="F4342" t="str">
            <v>d - Pendiente</v>
          </cell>
          <cell r="I4342" t="str">
            <v/>
          </cell>
          <cell r="J4342">
            <v>0</v>
          </cell>
          <cell r="K4342">
            <v>0</v>
          </cell>
          <cell r="L4342">
            <v>0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>
            <v>0</v>
          </cell>
          <cell r="R4342">
            <v>0</v>
          </cell>
          <cell r="T4342">
            <v>0</v>
          </cell>
          <cell r="U4342">
            <v>41640</v>
          </cell>
          <cell r="V4342">
            <v>0</v>
          </cell>
          <cell r="Y4342" t="e">
            <v>#N/A</v>
          </cell>
        </row>
        <row r="4343">
          <cell r="E4343">
            <v>0</v>
          </cell>
          <cell r="F4343" t="str">
            <v>d - Pendiente</v>
          </cell>
          <cell r="I4343" t="str">
            <v/>
          </cell>
          <cell r="J4343">
            <v>0</v>
          </cell>
          <cell r="K4343">
            <v>0</v>
          </cell>
          <cell r="L4343">
            <v>0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>
            <v>0</v>
          </cell>
          <cell r="R4343">
            <v>0</v>
          </cell>
          <cell r="T4343">
            <v>0</v>
          </cell>
          <cell r="U4343">
            <v>41640</v>
          </cell>
          <cell r="V4343">
            <v>0</v>
          </cell>
          <cell r="Y4343" t="e">
            <v>#N/A</v>
          </cell>
        </row>
        <row r="4344">
          <cell r="E4344">
            <v>0</v>
          </cell>
          <cell r="F4344" t="str">
            <v>d - Pendiente</v>
          </cell>
          <cell r="I4344" t="str">
            <v/>
          </cell>
          <cell r="J4344">
            <v>0</v>
          </cell>
          <cell r="K4344">
            <v>0</v>
          </cell>
          <cell r="L4344">
            <v>0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>
            <v>0</v>
          </cell>
          <cell r="R4344">
            <v>0</v>
          </cell>
          <cell r="T4344">
            <v>0</v>
          </cell>
          <cell r="U4344">
            <v>41640</v>
          </cell>
          <cell r="V4344">
            <v>0</v>
          </cell>
          <cell r="Y4344" t="e">
            <v>#N/A</v>
          </cell>
        </row>
        <row r="4345">
          <cell r="E4345">
            <v>0</v>
          </cell>
          <cell r="F4345" t="str">
            <v>d - Pendiente</v>
          </cell>
          <cell r="I4345" t="str">
            <v/>
          </cell>
          <cell r="J4345">
            <v>0</v>
          </cell>
          <cell r="K4345">
            <v>0</v>
          </cell>
          <cell r="L4345">
            <v>0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>
            <v>0</v>
          </cell>
          <cell r="R4345">
            <v>0</v>
          </cell>
          <cell r="T4345">
            <v>0</v>
          </cell>
          <cell r="U4345">
            <v>41640</v>
          </cell>
          <cell r="V4345">
            <v>0</v>
          </cell>
          <cell r="Y4345" t="e">
            <v>#N/A</v>
          </cell>
        </row>
        <row r="4346">
          <cell r="E4346">
            <v>0</v>
          </cell>
          <cell r="F4346" t="str">
            <v>d - Pendiente</v>
          </cell>
          <cell r="I4346" t="str">
            <v/>
          </cell>
          <cell r="J4346">
            <v>0</v>
          </cell>
          <cell r="K4346">
            <v>0</v>
          </cell>
          <cell r="L4346">
            <v>0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>
            <v>0</v>
          </cell>
          <cell r="R4346">
            <v>0</v>
          </cell>
          <cell r="T4346">
            <v>0</v>
          </cell>
          <cell r="U4346">
            <v>41640</v>
          </cell>
          <cell r="V4346">
            <v>0</v>
          </cell>
          <cell r="Y4346" t="e">
            <v>#N/A</v>
          </cell>
        </row>
        <row r="4347">
          <cell r="E4347">
            <v>0</v>
          </cell>
          <cell r="F4347" t="str">
            <v>d - Pendiente</v>
          </cell>
          <cell r="I4347" t="str">
            <v/>
          </cell>
          <cell r="J4347">
            <v>0</v>
          </cell>
          <cell r="K4347">
            <v>0</v>
          </cell>
          <cell r="L4347">
            <v>0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>
            <v>0</v>
          </cell>
          <cell r="R4347">
            <v>0</v>
          </cell>
          <cell r="T4347">
            <v>0</v>
          </cell>
          <cell r="U4347">
            <v>41640</v>
          </cell>
          <cell r="V4347">
            <v>0</v>
          </cell>
          <cell r="Y4347" t="e">
            <v>#N/A</v>
          </cell>
        </row>
        <row r="4348">
          <cell r="E4348">
            <v>0</v>
          </cell>
          <cell r="F4348" t="str">
            <v>d - Pendiente</v>
          </cell>
          <cell r="I4348" t="str">
            <v/>
          </cell>
          <cell r="J4348">
            <v>0</v>
          </cell>
          <cell r="K4348">
            <v>0</v>
          </cell>
          <cell r="L4348">
            <v>0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>
            <v>0</v>
          </cell>
          <cell r="R4348">
            <v>0</v>
          </cell>
          <cell r="T4348">
            <v>0</v>
          </cell>
          <cell r="U4348">
            <v>41640</v>
          </cell>
          <cell r="V4348">
            <v>0</v>
          </cell>
          <cell r="Y4348" t="e">
            <v>#N/A</v>
          </cell>
        </row>
        <row r="4349">
          <cell r="E4349">
            <v>0</v>
          </cell>
          <cell r="F4349" t="str">
            <v>d - Pendiente</v>
          </cell>
          <cell r="I4349" t="str">
            <v/>
          </cell>
          <cell r="J4349">
            <v>0</v>
          </cell>
          <cell r="K4349">
            <v>0</v>
          </cell>
          <cell r="L4349">
            <v>0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>
            <v>0</v>
          </cell>
          <cell r="R4349">
            <v>0</v>
          </cell>
          <cell r="T4349">
            <v>0</v>
          </cell>
          <cell r="U4349">
            <v>41640</v>
          </cell>
          <cell r="V4349">
            <v>0</v>
          </cell>
          <cell r="Y4349" t="e">
            <v>#N/A</v>
          </cell>
        </row>
        <row r="4350">
          <cell r="E4350">
            <v>0</v>
          </cell>
          <cell r="F4350" t="str">
            <v>d - Pendiente</v>
          </cell>
          <cell r="I4350" t="str">
            <v/>
          </cell>
          <cell r="J4350">
            <v>0</v>
          </cell>
          <cell r="K4350">
            <v>0</v>
          </cell>
          <cell r="L4350">
            <v>0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>
            <v>0</v>
          </cell>
          <cell r="R4350">
            <v>0</v>
          </cell>
          <cell r="T4350">
            <v>0</v>
          </cell>
          <cell r="U4350">
            <v>41640</v>
          </cell>
          <cell r="V4350">
            <v>0</v>
          </cell>
          <cell r="Y4350" t="e">
            <v>#N/A</v>
          </cell>
        </row>
        <row r="4351">
          <cell r="E4351">
            <v>0</v>
          </cell>
          <cell r="F4351" t="str">
            <v>d - Pendiente</v>
          </cell>
          <cell r="I4351" t="str">
            <v/>
          </cell>
          <cell r="J4351">
            <v>0</v>
          </cell>
          <cell r="K4351">
            <v>0</v>
          </cell>
          <cell r="L4351">
            <v>0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>
            <v>0</v>
          </cell>
          <cell r="R4351">
            <v>0</v>
          </cell>
          <cell r="T4351">
            <v>0</v>
          </cell>
          <cell r="U4351">
            <v>41640</v>
          </cell>
          <cell r="V4351">
            <v>0</v>
          </cell>
          <cell r="Y4351" t="e">
            <v>#N/A</v>
          </cell>
        </row>
        <row r="4352">
          <cell r="E4352">
            <v>0</v>
          </cell>
          <cell r="F4352" t="str">
            <v>d - Pendiente</v>
          </cell>
          <cell r="I4352" t="str">
            <v/>
          </cell>
          <cell r="J4352">
            <v>0</v>
          </cell>
          <cell r="K4352">
            <v>0</v>
          </cell>
          <cell r="L4352">
            <v>0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>
            <v>0</v>
          </cell>
          <cell r="R4352">
            <v>0</v>
          </cell>
          <cell r="T4352">
            <v>0</v>
          </cell>
          <cell r="U4352">
            <v>41640</v>
          </cell>
          <cell r="V4352">
            <v>0</v>
          </cell>
          <cell r="Y4352" t="e">
            <v>#N/A</v>
          </cell>
        </row>
        <row r="4353">
          <cell r="E4353">
            <v>0</v>
          </cell>
          <cell r="F4353" t="str">
            <v>d - Pendiente</v>
          </cell>
          <cell r="I4353" t="str">
            <v/>
          </cell>
          <cell r="J4353">
            <v>0</v>
          </cell>
          <cell r="K4353">
            <v>0</v>
          </cell>
          <cell r="L4353">
            <v>0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>
            <v>0</v>
          </cell>
          <cell r="R4353">
            <v>0</v>
          </cell>
          <cell r="T4353">
            <v>0</v>
          </cell>
          <cell r="U4353">
            <v>41640</v>
          </cell>
          <cell r="V4353">
            <v>0</v>
          </cell>
          <cell r="Y4353" t="e">
            <v>#N/A</v>
          </cell>
        </row>
        <row r="4354">
          <cell r="E4354">
            <v>0</v>
          </cell>
          <cell r="F4354" t="str">
            <v>d - Pendiente</v>
          </cell>
          <cell r="I4354" t="str">
            <v/>
          </cell>
          <cell r="J4354">
            <v>0</v>
          </cell>
          <cell r="K4354">
            <v>0</v>
          </cell>
          <cell r="L4354">
            <v>0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>
            <v>0</v>
          </cell>
          <cell r="R4354">
            <v>0</v>
          </cell>
          <cell r="T4354">
            <v>0</v>
          </cell>
          <cell r="U4354">
            <v>41640</v>
          </cell>
          <cell r="V4354">
            <v>0</v>
          </cell>
          <cell r="Y4354" t="e">
            <v>#N/A</v>
          </cell>
        </row>
        <row r="4355">
          <cell r="E4355">
            <v>0</v>
          </cell>
          <cell r="F4355" t="str">
            <v>d - Pendiente</v>
          </cell>
          <cell r="I4355" t="str">
            <v/>
          </cell>
          <cell r="J4355">
            <v>0</v>
          </cell>
          <cell r="K4355">
            <v>0</v>
          </cell>
          <cell r="L4355">
            <v>0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>
            <v>0</v>
          </cell>
          <cell r="R4355">
            <v>0</v>
          </cell>
          <cell r="T4355">
            <v>0</v>
          </cell>
          <cell r="U4355">
            <v>41640</v>
          </cell>
          <cell r="V4355">
            <v>0</v>
          </cell>
          <cell r="Y4355" t="e">
            <v>#N/A</v>
          </cell>
        </row>
        <row r="4356">
          <cell r="E4356">
            <v>0</v>
          </cell>
          <cell r="F4356" t="str">
            <v>d - Pendiente</v>
          </cell>
          <cell r="I4356" t="str">
            <v/>
          </cell>
          <cell r="J4356">
            <v>0</v>
          </cell>
          <cell r="K4356">
            <v>0</v>
          </cell>
          <cell r="L4356">
            <v>0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>
            <v>0</v>
          </cell>
          <cell r="R4356">
            <v>0</v>
          </cell>
          <cell r="T4356">
            <v>0</v>
          </cell>
          <cell r="U4356">
            <v>41640</v>
          </cell>
          <cell r="V4356">
            <v>0</v>
          </cell>
          <cell r="Y4356" t="e">
            <v>#N/A</v>
          </cell>
        </row>
        <row r="4357">
          <cell r="E4357">
            <v>0</v>
          </cell>
          <cell r="F4357" t="str">
            <v>d - Pendiente</v>
          </cell>
          <cell r="I4357" t="str">
            <v/>
          </cell>
          <cell r="J4357">
            <v>0</v>
          </cell>
          <cell r="K4357">
            <v>0</v>
          </cell>
          <cell r="L4357">
            <v>0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>
            <v>0</v>
          </cell>
          <cell r="R4357">
            <v>0</v>
          </cell>
          <cell r="T4357">
            <v>0</v>
          </cell>
          <cell r="U4357">
            <v>41640</v>
          </cell>
          <cell r="V4357">
            <v>0</v>
          </cell>
          <cell r="Y4357" t="e">
            <v>#N/A</v>
          </cell>
        </row>
        <row r="4358">
          <cell r="E4358">
            <v>0</v>
          </cell>
          <cell r="F4358" t="str">
            <v>d - Pendiente</v>
          </cell>
          <cell r="I4358" t="str">
            <v/>
          </cell>
          <cell r="J4358">
            <v>0</v>
          </cell>
          <cell r="K4358">
            <v>0</v>
          </cell>
          <cell r="L4358">
            <v>0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>
            <v>0</v>
          </cell>
          <cell r="R4358">
            <v>0</v>
          </cell>
          <cell r="T4358">
            <v>0</v>
          </cell>
          <cell r="U4358">
            <v>41640</v>
          </cell>
          <cell r="V4358">
            <v>0</v>
          </cell>
          <cell r="Y4358" t="e">
            <v>#N/A</v>
          </cell>
        </row>
        <row r="4359">
          <cell r="E4359">
            <v>0</v>
          </cell>
          <cell r="F4359" t="str">
            <v>d - Pendiente</v>
          </cell>
          <cell r="I4359" t="str">
            <v/>
          </cell>
          <cell r="J4359">
            <v>0</v>
          </cell>
          <cell r="K4359">
            <v>0</v>
          </cell>
          <cell r="L4359">
            <v>0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>
            <v>0</v>
          </cell>
          <cell r="R4359">
            <v>0</v>
          </cell>
          <cell r="T4359">
            <v>0</v>
          </cell>
          <cell r="U4359">
            <v>41640</v>
          </cell>
          <cell r="V4359">
            <v>0</v>
          </cell>
          <cell r="Y4359" t="e">
            <v>#N/A</v>
          </cell>
        </row>
        <row r="4360">
          <cell r="E4360">
            <v>0</v>
          </cell>
          <cell r="F4360" t="str">
            <v>d - Pendiente</v>
          </cell>
          <cell r="I4360" t="str">
            <v/>
          </cell>
          <cell r="J4360">
            <v>0</v>
          </cell>
          <cell r="K4360">
            <v>0</v>
          </cell>
          <cell r="L4360">
            <v>0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>
            <v>0</v>
          </cell>
          <cell r="R4360">
            <v>0</v>
          </cell>
          <cell r="T4360">
            <v>0</v>
          </cell>
          <cell r="U4360">
            <v>41640</v>
          </cell>
          <cell r="V4360">
            <v>0</v>
          </cell>
          <cell r="Y4360" t="e">
            <v>#N/A</v>
          </cell>
        </row>
        <row r="4361">
          <cell r="E4361">
            <v>0</v>
          </cell>
          <cell r="F4361" t="str">
            <v>d - Pendiente</v>
          </cell>
          <cell r="I4361" t="str">
            <v/>
          </cell>
          <cell r="J4361">
            <v>0</v>
          </cell>
          <cell r="K4361">
            <v>0</v>
          </cell>
          <cell r="L4361">
            <v>0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>
            <v>0</v>
          </cell>
          <cell r="R4361">
            <v>0</v>
          </cell>
          <cell r="T4361">
            <v>0</v>
          </cell>
          <cell r="U4361">
            <v>41640</v>
          </cell>
          <cell r="V4361">
            <v>0</v>
          </cell>
          <cell r="Y4361" t="e">
            <v>#N/A</v>
          </cell>
        </row>
        <row r="4362">
          <cell r="E4362">
            <v>0</v>
          </cell>
          <cell r="F4362" t="str">
            <v>d - Pendiente</v>
          </cell>
          <cell r="I4362" t="str">
            <v/>
          </cell>
          <cell r="J4362">
            <v>0</v>
          </cell>
          <cell r="K4362">
            <v>0</v>
          </cell>
          <cell r="L4362">
            <v>0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>
            <v>0</v>
          </cell>
          <cell r="R4362">
            <v>0</v>
          </cell>
          <cell r="T4362">
            <v>0</v>
          </cell>
          <cell r="U4362">
            <v>41640</v>
          </cell>
          <cell r="V4362">
            <v>0</v>
          </cell>
          <cell r="Y4362" t="e">
            <v>#N/A</v>
          </cell>
        </row>
        <row r="4363">
          <cell r="E4363">
            <v>0</v>
          </cell>
          <cell r="F4363" t="str">
            <v>d - Pendiente</v>
          </cell>
          <cell r="I4363" t="str">
            <v/>
          </cell>
          <cell r="J4363">
            <v>0</v>
          </cell>
          <cell r="K4363">
            <v>0</v>
          </cell>
          <cell r="L4363">
            <v>0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>
            <v>0</v>
          </cell>
          <cell r="R4363">
            <v>0</v>
          </cell>
          <cell r="T4363">
            <v>0</v>
          </cell>
          <cell r="U4363">
            <v>41640</v>
          </cell>
          <cell r="V4363">
            <v>0</v>
          </cell>
          <cell r="Y4363" t="e">
            <v>#N/A</v>
          </cell>
        </row>
        <row r="4364">
          <cell r="E4364">
            <v>0</v>
          </cell>
          <cell r="F4364" t="str">
            <v>d - Pendiente</v>
          </cell>
          <cell r="I4364" t="str">
            <v/>
          </cell>
          <cell r="J4364">
            <v>0</v>
          </cell>
          <cell r="K4364">
            <v>0</v>
          </cell>
          <cell r="L4364">
            <v>0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>
            <v>0</v>
          </cell>
          <cell r="R4364">
            <v>0</v>
          </cell>
          <cell r="T4364">
            <v>0</v>
          </cell>
          <cell r="U4364">
            <v>41640</v>
          </cell>
          <cell r="V4364">
            <v>0</v>
          </cell>
          <cell r="Y4364" t="e">
            <v>#N/A</v>
          </cell>
        </row>
        <row r="4365">
          <cell r="E4365">
            <v>0</v>
          </cell>
          <cell r="F4365" t="str">
            <v>d - Pendiente</v>
          </cell>
          <cell r="I4365" t="str">
            <v/>
          </cell>
          <cell r="J4365">
            <v>0</v>
          </cell>
          <cell r="K4365">
            <v>0</v>
          </cell>
          <cell r="L4365">
            <v>0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>
            <v>0</v>
          </cell>
          <cell r="R4365">
            <v>0</v>
          </cell>
          <cell r="T4365">
            <v>0</v>
          </cell>
          <cell r="U4365">
            <v>41640</v>
          </cell>
          <cell r="V4365">
            <v>0</v>
          </cell>
          <cell r="Y4365" t="e">
            <v>#N/A</v>
          </cell>
        </row>
        <row r="4366">
          <cell r="E4366">
            <v>0</v>
          </cell>
          <cell r="F4366" t="str">
            <v>d - Pendiente</v>
          </cell>
          <cell r="I4366" t="str">
            <v/>
          </cell>
          <cell r="J4366">
            <v>0</v>
          </cell>
          <cell r="K4366">
            <v>0</v>
          </cell>
          <cell r="L4366">
            <v>0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>
            <v>0</v>
          </cell>
          <cell r="R4366">
            <v>0</v>
          </cell>
          <cell r="T4366">
            <v>0</v>
          </cell>
          <cell r="U4366">
            <v>41640</v>
          </cell>
          <cell r="V4366">
            <v>0</v>
          </cell>
          <cell r="Y4366" t="e">
            <v>#N/A</v>
          </cell>
        </row>
        <row r="4367">
          <cell r="E4367">
            <v>0</v>
          </cell>
          <cell r="F4367" t="str">
            <v>d - Pendiente</v>
          </cell>
          <cell r="I4367" t="str">
            <v/>
          </cell>
          <cell r="J4367">
            <v>0</v>
          </cell>
          <cell r="K4367">
            <v>0</v>
          </cell>
          <cell r="L4367">
            <v>0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>
            <v>0</v>
          </cell>
          <cell r="R4367">
            <v>0</v>
          </cell>
          <cell r="T4367">
            <v>0</v>
          </cell>
          <cell r="U4367">
            <v>41640</v>
          </cell>
          <cell r="V4367">
            <v>0</v>
          </cell>
          <cell r="Y4367" t="e">
            <v>#N/A</v>
          </cell>
        </row>
        <row r="4368">
          <cell r="E4368">
            <v>0</v>
          </cell>
          <cell r="F4368" t="str">
            <v>d - Pendiente</v>
          </cell>
          <cell r="I4368" t="str">
            <v/>
          </cell>
          <cell r="J4368">
            <v>0</v>
          </cell>
          <cell r="K4368">
            <v>0</v>
          </cell>
          <cell r="L4368">
            <v>0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>
            <v>0</v>
          </cell>
          <cell r="R4368">
            <v>0</v>
          </cell>
          <cell r="T4368">
            <v>0</v>
          </cell>
          <cell r="U4368">
            <v>41640</v>
          </cell>
          <cell r="V4368">
            <v>0</v>
          </cell>
          <cell r="Y4368" t="e">
            <v>#N/A</v>
          </cell>
        </row>
        <row r="4369">
          <cell r="E4369">
            <v>0</v>
          </cell>
          <cell r="F4369" t="str">
            <v>d - Pendiente</v>
          </cell>
          <cell r="I4369" t="str">
            <v/>
          </cell>
          <cell r="J4369">
            <v>0</v>
          </cell>
          <cell r="K4369">
            <v>0</v>
          </cell>
          <cell r="L4369">
            <v>0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>
            <v>0</v>
          </cell>
          <cell r="R4369">
            <v>0</v>
          </cell>
          <cell r="T4369">
            <v>0</v>
          </cell>
          <cell r="U4369">
            <v>41640</v>
          </cell>
          <cell r="V4369">
            <v>0</v>
          </cell>
          <cell r="Y4369" t="e">
            <v>#N/A</v>
          </cell>
        </row>
        <row r="4370">
          <cell r="E4370">
            <v>0</v>
          </cell>
          <cell r="F4370" t="str">
            <v>d - Pendiente</v>
          </cell>
          <cell r="I4370" t="str">
            <v/>
          </cell>
          <cell r="J4370">
            <v>0</v>
          </cell>
          <cell r="K4370">
            <v>0</v>
          </cell>
          <cell r="L4370">
            <v>0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>
            <v>0</v>
          </cell>
          <cell r="R4370">
            <v>0</v>
          </cell>
          <cell r="T4370">
            <v>0</v>
          </cell>
          <cell r="U4370">
            <v>41640</v>
          </cell>
          <cell r="V4370">
            <v>0</v>
          </cell>
          <cell r="Y4370" t="e">
            <v>#N/A</v>
          </cell>
        </row>
        <row r="4371">
          <cell r="E4371">
            <v>0</v>
          </cell>
          <cell r="F4371" t="str">
            <v>d - Pendiente</v>
          </cell>
          <cell r="I4371" t="str">
            <v/>
          </cell>
          <cell r="J4371">
            <v>0</v>
          </cell>
          <cell r="K4371">
            <v>0</v>
          </cell>
          <cell r="L4371">
            <v>0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>
            <v>0</v>
          </cell>
          <cell r="R4371">
            <v>0</v>
          </cell>
          <cell r="T4371">
            <v>0</v>
          </cell>
          <cell r="U4371">
            <v>41640</v>
          </cell>
          <cell r="V4371">
            <v>0</v>
          </cell>
          <cell r="Y4371" t="e">
            <v>#N/A</v>
          </cell>
        </row>
        <row r="4372">
          <cell r="E4372">
            <v>0</v>
          </cell>
          <cell r="F4372" t="str">
            <v>d - Pendiente</v>
          </cell>
          <cell r="I4372" t="str">
            <v/>
          </cell>
          <cell r="J4372">
            <v>0</v>
          </cell>
          <cell r="K4372">
            <v>0</v>
          </cell>
          <cell r="L4372">
            <v>0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>
            <v>0</v>
          </cell>
          <cell r="R4372">
            <v>0</v>
          </cell>
          <cell r="T4372">
            <v>0</v>
          </cell>
          <cell r="U4372">
            <v>41640</v>
          </cell>
          <cell r="V4372">
            <v>0</v>
          </cell>
          <cell r="Y4372" t="e">
            <v>#N/A</v>
          </cell>
        </row>
        <row r="4373">
          <cell r="E4373">
            <v>0</v>
          </cell>
          <cell r="F4373" t="str">
            <v>d - Pendiente</v>
          </cell>
          <cell r="I4373" t="str">
            <v/>
          </cell>
          <cell r="J4373">
            <v>0</v>
          </cell>
          <cell r="K4373">
            <v>0</v>
          </cell>
          <cell r="L4373">
            <v>0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>
            <v>0</v>
          </cell>
          <cell r="R4373">
            <v>0</v>
          </cell>
          <cell r="T4373">
            <v>0</v>
          </cell>
          <cell r="U4373">
            <v>41640</v>
          </cell>
          <cell r="V4373">
            <v>0</v>
          </cell>
          <cell r="Y4373" t="e">
            <v>#N/A</v>
          </cell>
        </row>
        <row r="4374">
          <cell r="E4374">
            <v>0</v>
          </cell>
          <cell r="F4374" t="str">
            <v>d - Pendiente</v>
          </cell>
          <cell r="I4374" t="str">
            <v/>
          </cell>
          <cell r="J4374">
            <v>0</v>
          </cell>
          <cell r="K4374">
            <v>0</v>
          </cell>
          <cell r="L4374">
            <v>0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>
            <v>0</v>
          </cell>
          <cell r="R4374">
            <v>0</v>
          </cell>
          <cell r="T4374">
            <v>0</v>
          </cell>
          <cell r="U4374">
            <v>41640</v>
          </cell>
          <cell r="V4374">
            <v>0</v>
          </cell>
          <cell r="Y4374" t="e">
            <v>#N/A</v>
          </cell>
        </row>
        <row r="4375">
          <cell r="E4375">
            <v>0</v>
          </cell>
          <cell r="F4375" t="str">
            <v>d - Pendiente</v>
          </cell>
          <cell r="I4375" t="str">
            <v/>
          </cell>
          <cell r="J4375">
            <v>0</v>
          </cell>
          <cell r="K4375">
            <v>0</v>
          </cell>
          <cell r="L4375">
            <v>0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>
            <v>0</v>
          </cell>
          <cell r="R4375">
            <v>0</v>
          </cell>
          <cell r="T4375">
            <v>0</v>
          </cell>
          <cell r="U4375">
            <v>41640</v>
          </cell>
          <cell r="V4375">
            <v>0</v>
          </cell>
          <cell r="Y4375" t="e">
            <v>#N/A</v>
          </cell>
        </row>
        <row r="4376">
          <cell r="E4376">
            <v>0</v>
          </cell>
          <cell r="F4376" t="str">
            <v>d - Pendiente</v>
          </cell>
          <cell r="I4376" t="str">
            <v/>
          </cell>
          <cell r="J4376">
            <v>0</v>
          </cell>
          <cell r="K4376">
            <v>0</v>
          </cell>
          <cell r="L4376">
            <v>0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>
            <v>0</v>
          </cell>
          <cell r="R4376">
            <v>0</v>
          </cell>
          <cell r="T4376">
            <v>0</v>
          </cell>
          <cell r="U4376">
            <v>41640</v>
          </cell>
          <cell r="V4376">
            <v>0</v>
          </cell>
          <cell r="Y4376" t="e">
            <v>#N/A</v>
          </cell>
        </row>
        <row r="4377">
          <cell r="E4377">
            <v>0</v>
          </cell>
          <cell r="F4377" t="str">
            <v>d - Pendiente</v>
          </cell>
          <cell r="I4377" t="str">
            <v/>
          </cell>
          <cell r="J4377">
            <v>0</v>
          </cell>
          <cell r="K4377">
            <v>0</v>
          </cell>
          <cell r="L4377">
            <v>0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>
            <v>0</v>
          </cell>
          <cell r="R4377">
            <v>0</v>
          </cell>
          <cell r="T4377">
            <v>0</v>
          </cell>
          <cell r="U4377">
            <v>41640</v>
          </cell>
          <cell r="V4377">
            <v>0</v>
          </cell>
          <cell r="Y4377" t="e">
            <v>#N/A</v>
          </cell>
        </row>
        <row r="4378">
          <cell r="E4378">
            <v>0</v>
          </cell>
          <cell r="F4378" t="str">
            <v>d - Pendiente</v>
          </cell>
          <cell r="I4378" t="str">
            <v/>
          </cell>
          <cell r="J4378">
            <v>0</v>
          </cell>
          <cell r="K4378">
            <v>0</v>
          </cell>
          <cell r="L4378">
            <v>0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>
            <v>0</v>
          </cell>
          <cell r="R4378">
            <v>0</v>
          </cell>
          <cell r="T4378">
            <v>0</v>
          </cell>
          <cell r="U4378">
            <v>41640</v>
          </cell>
          <cell r="V4378">
            <v>0</v>
          </cell>
          <cell r="Y4378" t="e">
            <v>#N/A</v>
          </cell>
        </row>
        <row r="4379">
          <cell r="E4379">
            <v>0</v>
          </cell>
          <cell r="F4379" t="str">
            <v>d - Pendiente</v>
          </cell>
          <cell r="I4379" t="str">
            <v/>
          </cell>
          <cell r="J4379">
            <v>0</v>
          </cell>
          <cell r="K4379">
            <v>0</v>
          </cell>
          <cell r="L4379">
            <v>0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>
            <v>0</v>
          </cell>
          <cell r="R4379">
            <v>0</v>
          </cell>
          <cell r="T4379">
            <v>0</v>
          </cell>
          <cell r="U4379">
            <v>41640</v>
          </cell>
          <cell r="V4379">
            <v>0</v>
          </cell>
          <cell r="Y4379" t="e">
            <v>#N/A</v>
          </cell>
        </row>
        <row r="4380">
          <cell r="E4380">
            <v>0</v>
          </cell>
          <cell r="F4380" t="str">
            <v>d - Pendiente</v>
          </cell>
          <cell r="I4380" t="str">
            <v/>
          </cell>
          <cell r="J4380">
            <v>0</v>
          </cell>
          <cell r="K4380">
            <v>0</v>
          </cell>
          <cell r="L4380">
            <v>0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>
            <v>0</v>
          </cell>
          <cell r="R4380">
            <v>0</v>
          </cell>
          <cell r="T4380">
            <v>0</v>
          </cell>
          <cell r="U4380">
            <v>41640</v>
          </cell>
          <cell r="V4380">
            <v>0</v>
          </cell>
          <cell r="Y4380" t="e">
            <v>#N/A</v>
          </cell>
        </row>
        <row r="4381">
          <cell r="E4381">
            <v>0</v>
          </cell>
          <cell r="F4381" t="str">
            <v>d - Pendiente</v>
          </cell>
          <cell r="I4381" t="str">
            <v/>
          </cell>
          <cell r="J4381">
            <v>0</v>
          </cell>
          <cell r="K4381">
            <v>0</v>
          </cell>
          <cell r="L4381">
            <v>0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>
            <v>0</v>
          </cell>
          <cell r="R4381">
            <v>0</v>
          </cell>
          <cell r="T4381">
            <v>0</v>
          </cell>
          <cell r="U4381">
            <v>41640</v>
          </cell>
          <cell r="V4381">
            <v>0</v>
          </cell>
          <cell r="Y4381" t="e">
            <v>#N/A</v>
          </cell>
        </row>
        <row r="4382">
          <cell r="E4382">
            <v>0</v>
          </cell>
          <cell r="F4382" t="str">
            <v>d - Pendiente</v>
          </cell>
          <cell r="I4382" t="str">
            <v/>
          </cell>
          <cell r="J4382">
            <v>0</v>
          </cell>
          <cell r="K4382">
            <v>0</v>
          </cell>
          <cell r="L4382">
            <v>0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>
            <v>0</v>
          </cell>
          <cell r="R4382">
            <v>0</v>
          </cell>
          <cell r="T4382">
            <v>0</v>
          </cell>
          <cell r="U4382">
            <v>41640</v>
          </cell>
          <cell r="V4382">
            <v>0</v>
          </cell>
          <cell r="Y4382" t="e">
            <v>#N/A</v>
          </cell>
        </row>
        <row r="4383">
          <cell r="E4383">
            <v>0</v>
          </cell>
          <cell r="F4383" t="str">
            <v>d - Pendiente</v>
          </cell>
          <cell r="I4383" t="str">
            <v/>
          </cell>
          <cell r="J4383">
            <v>0</v>
          </cell>
          <cell r="K4383">
            <v>0</v>
          </cell>
          <cell r="L4383">
            <v>0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>
            <v>0</v>
          </cell>
          <cell r="R4383">
            <v>0</v>
          </cell>
          <cell r="T4383">
            <v>0</v>
          </cell>
          <cell r="U4383">
            <v>41640</v>
          </cell>
          <cell r="V4383">
            <v>0</v>
          </cell>
          <cell r="Y4383" t="e">
            <v>#N/A</v>
          </cell>
        </row>
        <row r="4384">
          <cell r="E4384">
            <v>0</v>
          </cell>
          <cell r="F4384" t="str">
            <v>d - Pendiente</v>
          </cell>
          <cell r="I4384" t="str">
            <v/>
          </cell>
          <cell r="J4384">
            <v>0</v>
          </cell>
          <cell r="K4384">
            <v>0</v>
          </cell>
          <cell r="L4384">
            <v>0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>
            <v>0</v>
          </cell>
          <cell r="R4384">
            <v>0</v>
          </cell>
          <cell r="T4384">
            <v>0</v>
          </cell>
          <cell r="U4384">
            <v>41640</v>
          </cell>
          <cell r="V4384">
            <v>0</v>
          </cell>
          <cell r="Y4384" t="e">
            <v>#N/A</v>
          </cell>
        </row>
        <row r="4385">
          <cell r="E4385">
            <v>0</v>
          </cell>
          <cell r="F4385" t="str">
            <v>d - Pendiente</v>
          </cell>
          <cell r="I4385" t="str">
            <v/>
          </cell>
          <cell r="J4385">
            <v>0</v>
          </cell>
          <cell r="K4385">
            <v>0</v>
          </cell>
          <cell r="L4385">
            <v>0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>
            <v>0</v>
          </cell>
          <cell r="R4385">
            <v>0</v>
          </cell>
          <cell r="T4385">
            <v>0</v>
          </cell>
          <cell r="U4385">
            <v>41640</v>
          </cell>
          <cell r="V4385">
            <v>0</v>
          </cell>
          <cell r="Y4385" t="e">
            <v>#N/A</v>
          </cell>
        </row>
        <row r="4386">
          <cell r="E4386">
            <v>0</v>
          </cell>
          <cell r="F4386" t="str">
            <v>d - Pendiente</v>
          </cell>
          <cell r="I4386" t="str">
            <v/>
          </cell>
          <cell r="J4386">
            <v>0</v>
          </cell>
          <cell r="K4386">
            <v>0</v>
          </cell>
          <cell r="L4386">
            <v>0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>
            <v>0</v>
          </cell>
          <cell r="R4386">
            <v>0</v>
          </cell>
          <cell r="T4386">
            <v>0</v>
          </cell>
          <cell r="U4386">
            <v>41640</v>
          </cell>
          <cell r="V4386">
            <v>0</v>
          </cell>
          <cell r="Y4386" t="e">
            <v>#N/A</v>
          </cell>
        </row>
        <row r="4387">
          <cell r="E4387">
            <v>0</v>
          </cell>
          <cell r="F4387" t="str">
            <v>d - Pendiente</v>
          </cell>
          <cell r="I4387" t="str">
            <v/>
          </cell>
          <cell r="J4387">
            <v>0</v>
          </cell>
          <cell r="K4387">
            <v>0</v>
          </cell>
          <cell r="L4387">
            <v>0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>
            <v>0</v>
          </cell>
          <cell r="R4387">
            <v>0</v>
          </cell>
          <cell r="T4387">
            <v>0</v>
          </cell>
          <cell r="U4387">
            <v>41640</v>
          </cell>
          <cell r="V4387">
            <v>0</v>
          </cell>
          <cell r="Y4387" t="e">
            <v>#N/A</v>
          </cell>
        </row>
        <row r="4388">
          <cell r="E4388">
            <v>0</v>
          </cell>
          <cell r="F4388" t="str">
            <v>d - Pendiente</v>
          </cell>
          <cell r="I4388" t="str">
            <v/>
          </cell>
          <cell r="J4388">
            <v>0</v>
          </cell>
          <cell r="K4388">
            <v>0</v>
          </cell>
          <cell r="L4388">
            <v>0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>
            <v>0</v>
          </cell>
          <cell r="R4388">
            <v>0</v>
          </cell>
          <cell r="T4388">
            <v>0</v>
          </cell>
          <cell r="U4388">
            <v>41640</v>
          </cell>
          <cell r="V4388">
            <v>0</v>
          </cell>
          <cell r="Y4388" t="e">
            <v>#N/A</v>
          </cell>
        </row>
        <row r="4389">
          <cell r="E4389">
            <v>0</v>
          </cell>
          <cell r="F4389" t="str">
            <v>d - Pendiente</v>
          </cell>
          <cell r="I4389" t="str">
            <v/>
          </cell>
          <cell r="J4389">
            <v>0</v>
          </cell>
          <cell r="K4389">
            <v>0</v>
          </cell>
          <cell r="L4389">
            <v>0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>
            <v>0</v>
          </cell>
          <cell r="R4389">
            <v>0</v>
          </cell>
          <cell r="T4389">
            <v>0</v>
          </cell>
          <cell r="U4389">
            <v>41640</v>
          </cell>
          <cell r="V4389">
            <v>0</v>
          </cell>
          <cell r="Y4389" t="e">
            <v>#N/A</v>
          </cell>
        </row>
        <row r="4390">
          <cell r="E4390">
            <v>0</v>
          </cell>
          <cell r="F4390" t="str">
            <v>d - Pendiente</v>
          </cell>
          <cell r="I4390" t="str">
            <v/>
          </cell>
          <cell r="J4390">
            <v>0</v>
          </cell>
          <cell r="K4390">
            <v>0</v>
          </cell>
          <cell r="L4390">
            <v>0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>
            <v>0</v>
          </cell>
          <cell r="R4390">
            <v>0</v>
          </cell>
          <cell r="T4390">
            <v>0</v>
          </cell>
          <cell r="U4390">
            <v>41640</v>
          </cell>
          <cell r="V4390">
            <v>0</v>
          </cell>
          <cell r="Y4390" t="e">
            <v>#N/A</v>
          </cell>
        </row>
        <row r="4391">
          <cell r="E4391">
            <v>0</v>
          </cell>
          <cell r="F4391" t="str">
            <v>d - Pendiente</v>
          </cell>
          <cell r="I4391" t="str">
            <v/>
          </cell>
          <cell r="J4391">
            <v>0</v>
          </cell>
          <cell r="K4391">
            <v>0</v>
          </cell>
          <cell r="L4391">
            <v>0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>
            <v>0</v>
          </cell>
          <cell r="R4391">
            <v>0</v>
          </cell>
          <cell r="T4391">
            <v>0</v>
          </cell>
          <cell r="U4391">
            <v>41640</v>
          </cell>
          <cell r="V4391">
            <v>0</v>
          </cell>
          <cell r="Y4391" t="e">
            <v>#N/A</v>
          </cell>
        </row>
        <row r="4392">
          <cell r="E4392">
            <v>0</v>
          </cell>
          <cell r="F4392" t="str">
            <v>d - Pendiente</v>
          </cell>
          <cell r="I4392" t="str">
            <v/>
          </cell>
          <cell r="J4392">
            <v>0</v>
          </cell>
          <cell r="K4392">
            <v>0</v>
          </cell>
          <cell r="L4392">
            <v>0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>
            <v>0</v>
          </cell>
          <cell r="R4392">
            <v>0</v>
          </cell>
          <cell r="T4392">
            <v>0</v>
          </cell>
          <cell r="U4392">
            <v>41640</v>
          </cell>
          <cell r="V4392">
            <v>0</v>
          </cell>
          <cell r="Y4392" t="e">
            <v>#N/A</v>
          </cell>
        </row>
        <row r="4393">
          <cell r="E4393">
            <v>0</v>
          </cell>
          <cell r="F4393" t="str">
            <v>d - Pendiente</v>
          </cell>
          <cell r="I4393" t="str">
            <v/>
          </cell>
          <cell r="J4393">
            <v>0</v>
          </cell>
          <cell r="K4393">
            <v>0</v>
          </cell>
          <cell r="L4393">
            <v>0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>
            <v>0</v>
          </cell>
          <cell r="R4393">
            <v>0</v>
          </cell>
          <cell r="T4393">
            <v>0</v>
          </cell>
          <cell r="U4393">
            <v>41640</v>
          </cell>
          <cell r="V4393">
            <v>0</v>
          </cell>
          <cell r="Y4393" t="e">
            <v>#N/A</v>
          </cell>
        </row>
        <row r="4394">
          <cell r="E4394">
            <v>0</v>
          </cell>
          <cell r="F4394" t="str">
            <v>d - Pendiente</v>
          </cell>
          <cell r="I4394" t="str">
            <v/>
          </cell>
          <cell r="J4394">
            <v>0</v>
          </cell>
          <cell r="K4394">
            <v>0</v>
          </cell>
          <cell r="L4394">
            <v>0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>
            <v>0</v>
          </cell>
          <cell r="R4394">
            <v>0</v>
          </cell>
          <cell r="T4394">
            <v>0</v>
          </cell>
          <cell r="U4394">
            <v>41640</v>
          </cell>
          <cell r="V4394">
            <v>0</v>
          </cell>
          <cell r="Y4394" t="e">
            <v>#N/A</v>
          </cell>
        </row>
        <row r="4395">
          <cell r="E4395">
            <v>0</v>
          </cell>
          <cell r="F4395" t="str">
            <v>d - Pendiente</v>
          </cell>
          <cell r="I4395" t="str">
            <v/>
          </cell>
          <cell r="J4395">
            <v>0</v>
          </cell>
          <cell r="K4395">
            <v>0</v>
          </cell>
          <cell r="L4395">
            <v>0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>
            <v>0</v>
          </cell>
          <cell r="R4395">
            <v>0</v>
          </cell>
          <cell r="T4395">
            <v>0</v>
          </cell>
          <cell r="U4395">
            <v>41640</v>
          </cell>
          <cell r="V4395">
            <v>0</v>
          </cell>
          <cell r="Y4395" t="e">
            <v>#N/A</v>
          </cell>
        </row>
        <row r="4396">
          <cell r="E4396">
            <v>0</v>
          </cell>
          <cell r="F4396" t="str">
            <v>d - Pendiente</v>
          </cell>
          <cell r="I4396" t="str">
            <v/>
          </cell>
          <cell r="J4396">
            <v>0</v>
          </cell>
          <cell r="K4396">
            <v>0</v>
          </cell>
          <cell r="L4396">
            <v>0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>
            <v>0</v>
          </cell>
          <cell r="R4396">
            <v>0</v>
          </cell>
          <cell r="T4396">
            <v>0</v>
          </cell>
          <cell r="U4396">
            <v>41640</v>
          </cell>
          <cell r="V4396">
            <v>0</v>
          </cell>
          <cell r="Y4396" t="e">
            <v>#N/A</v>
          </cell>
        </row>
        <row r="4397">
          <cell r="E4397">
            <v>0</v>
          </cell>
          <cell r="F4397" t="str">
            <v>d - Pendiente</v>
          </cell>
          <cell r="I4397" t="str">
            <v/>
          </cell>
          <cell r="J4397">
            <v>0</v>
          </cell>
          <cell r="K4397">
            <v>0</v>
          </cell>
          <cell r="L4397">
            <v>0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>
            <v>0</v>
          </cell>
          <cell r="R4397">
            <v>0</v>
          </cell>
          <cell r="T4397">
            <v>0</v>
          </cell>
          <cell r="U4397">
            <v>41640</v>
          </cell>
          <cell r="V4397">
            <v>0</v>
          </cell>
          <cell r="Y4397" t="e">
            <v>#N/A</v>
          </cell>
        </row>
        <row r="4398">
          <cell r="E4398">
            <v>0</v>
          </cell>
          <cell r="F4398" t="str">
            <v>d - Pendiente</v>
          </cell>
          <cell r="I4398" t="str">
            <v/>
          </cell>
          <cell r="J4398">
            <v>0</v>
          </cell>
          <cell r="K4398">
            <v>0</v>
          </cell>
          <cell r="L4398">
            <v>0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>
            <v>0</v>
          </cell>
          <cell r="R4398">
            <v>0</v>
          </cell>
          <cell r="T4398">
            <v>0</v>
          </cell>
          <cell r="U4398">
            <v>41640</v>
          </cell>
          <cell r="V4398">
            <v>0</v>
          </cell>
          <cell r="Y4398" t="e">
            <v>#N/A</v>
          </cell>
        </row>
        <row r="4399">
          <cell r="E4399">
            <v>0</v>
          </cell>
          <cell r="F4399" t="str">
            <v>d - Pendiente</v>
          </cell>
          <cell r="I4399" t="str">
            <v/>
          </cell>
          <cell r="J4399">
            <v>0</v>
          </cell>
          <cell r="K4399">
            <v>0</v>
          </cell>
          <cell r="L4399">
            <v>0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>
            <v>0</v>
          </cell>
          <cell r="R4399">
            <v>0</v>
          </cell>
          <cell r="T4399">
            <v>0</v>
          </cell>
          <cell r="U4399">
            <v>41640</v>
          </cell>
          <cell r="V4399">
            <v>0</v>
          </cell>
          <cell r="Y4399" t="e">
            <v>#N/A</v>
          </cell>
        </row>
        <row r="4400">
          <cell r="E4400">
            <v>0</v>
          </cell>
          <cell r="F4400" t="str">
            <v>d - Pendiente</v>
          </cell>
          <cell r="I4400" t="str">
            <v/>
          </cell>
          <cell r="J4400">
            <v>0</v>
          </cell>
          <cell r="K4400">
            <v>0</v>
          </cell>
          <cell r="L4400">
            <v>0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>
            <v>0</v>
          </cell>
          <cell r="R4400">
            <v>0</v>
          </cell>
          <cell r="T4400">
            <v>0</v>
          </cell>
          <cell r="U4400">
            <v>41640</v>
          </cell>
          <cell r="V4400">
            <v>0</v>
          </cell>
          <cell r="Y4400" t="e">
            <v>#N/A</v>
          </cell>
        </row>
        <row r="4401">
          <cell r="E4401">
            <v>0</v>
          </cell>
          <cell r="F4401" t="str">
            <v>d - Pendiente</v>
          </cell>
          <cell r="I4401" t="str">
            <v/>
          </cell>
          <cell r="J4401">
            <v>0</v>
          </cell>
          <cell r="K4401">
            <v>0</v>
          </cell>
          <cell r="L4401">
            <v>0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>
            <v>0</v>
          </cell>
          <cell r="R4401">
            <v>0</v>
          </cell>
          <cell r="T4401">
            <v>0</v>
          </cell>
          <cell r="U4401">
            <v>41640</v>
          </cell>
          <cell r="V4401">
            <v>0</v>
          </cell>
          <cell r="Y4401" t="e">
            <v>#N/A</v>
          </cell>
        </row>
        <row r="4402">
          <cell r="E4402">
            <v>0</v>
          </cell>
          <cell r="F4402" t="str">
            <v>d - Pendiente</v>
          </cell>
          <cell r="I4402" t="str">
            <v/>
          </cell>
          <cell r="J4402">
            <v>0</v>
          </cell>
          <cell r="K4402">
            <v>0</v>
          </cell>
          <cell r="L4402">
            <v>0</v>
          </cell>
          <cell r="M4402">
            <v>0</v>
          </cell>
          <cell r="N4402">
            <v>0</v>
          </cell>
          <cell r="O4402">
            <v>0</v>
          </cell>
          <cell r="P4402">
            <v>0</v>
          </cell>
          <cell r="Q4402">
            <v>0</v>
          </cell>
          <cell r="R4402">
            <v>0</v>
          </cell>
          <cell r="T4402">
            <v>0</v>
          </cell>
          <cell r="U4402">
            <v>41640</v>
          </cell>
          <cell r="V4402">
            <v>0</v>
          </cell>
          <cell r="Y4402" t="e">
            <v>#N/A</v>
          </cell>
        </row>
        <row r="4403">
          <cell r="E4403">
            <v>0</v>
          </cell>
          <cell r="F4403" t="str">
            <v>d - Pendiente</v>
          </cell>
          <cell r="I4403" t="str">
            <v/>
          </cell>
          <cell r="J4403">
            <v>0</v>
          </cell>
          <cell r="K4403">
            <v>0</v>
          </cell>
          <cell r="L4403">
            <v>0</v>
          </cell>
          <cell r="M4403">
            <v>0</v>
          </cell>
          <cell r="N4403">
            <v>0</v>
          </cell>
          <cell r="O4403">
            <v>0</v>
          </cell>
          <cell r="P4403">
            <v>0</v>
          </cell>
          <cell r="Q4403">
            <v>0</v>
          </cell>
          <cell r="R4403">
            <v>0</v>
          </cell>
          <cell r="T4403">
            <v>0</v>
          </cell>
          <cell r="U4403">
            <v>41640</v>
          </cell>
          <cell r="V4403">
            <v>0</v>
          </cell>
          <cell r="Y4403" t="e">
            <v>#N/A</v>
          </cell>
        </row>
        <row r="4404">
          <cell r="E4404">
            <v>0</v>
          </cell>
          <cell r="F4404" t="str">
            <v>d - Pendiente</v>
          </cell>
          <cell r="I4404" t="str">
            <v/>
          </cell>
          <cell r="J4404">
            <v>0</v>
          </cell>
          <cell r="K4404">
            <v>0</v>
          </cell>
          <cell r="L4404">
            <v>0</v>
          </cell>
          <cell r="M4404">
            <v>0</v>
          </cell>
          <cell r="N4404">
            <v>0</v>
          </cell>
          <cell r="O4404">
            <v>0</v>
          </cell>
          <cell r="P4404">
            <v>0</v>
          </cell>
          <cell r="Q4404">
            <v>0</v>
          </cell>
          <cell r="R4404">
            <v>0</v>
          </cell>
          <cell r="T4404">
            <v>0</v>
          </cell>
          <cell r="U4404">
            <v>41640</v>
          </cell>
          <cell r="V4404">
            <v>0</v>
          </cell>
          <cell r="Y4404" t="e">
            <v>#N/A</v>
          </cell>
        </row>
        <row r="4405">
          <cell r="E4405">
            <v>0</v>
          </cell>
          <cell r="F4405" t="str">
            <v>d - Pendiente</v>
          </cell>
          <cell r="I4405" t="str">
            <v/>
          </cell>
          <cell r="J4405">
            <v>0</v>
          </cell>
          <cell r="K4405">
            <v>0</v>
          </cell>
          <cell r="L4405">
            <v>0</v>
          </cell>
          <cell r="M4405">
            <v>0</v>
          </cell>
          <cell r="N4405">
            <v>0</v>
          </cell>
          <cell r="O4405">
            <v>0</v>
          </cell>
          <cell r="P4405">
            <v>0</v>
          </cell>
          <cell r="Q4405">
            <v>0</v>
          </cell>
          <cell r="R4405">
            <v>0</v>
          </cell>
          <cell r="T4405">
            <v>0</v>
          </cell>
          <cell r="U4405">
            <v>41640</v>
          </cell>
          <cell r="V4405">
            <v>0</v>
          </cell>
          <cell r="Y4405" t="e">
            <v>#N/A</v>
          </cell>
        </row>
        <row r="4406">
          <cell r="E4406">
            <v>0</v>
          </cell>
          <cell r="F4406" t="str">
            <v>d - Pendiente</v>
          </cell>
          <cell r="I4406" t="str">
            <v/>
          </cell>
          <cell r="J4406">
            <v>0</v>
          </cell>
          <cell r="K4406">
            <v>0</v>
          </cell>
          <cell r="L4406">
            <v>0</v>
          </cell>
          <cell r="M4406">
            <v>0</v>
          </cell>
          <cell r="N4406">
            <v>0</v>
          </cell>
          <cell r="O4406">
            <v>0</v>
          </cell>
          <cell r="P4406">
            <v>0</v>
          </cell>
          <cell r="Q4406">
            <v>0</v>
          </cell>
          <cell r="R4406">
            <v>0</v>
          </cell>
          <cell r="T4406">
            <v>0</v>
          </cell>
          <cell r="U4406">
            <v>41640</v>
          </cell>
          <cell r="V4406">
            <v>0</v>
          </cell>
          <cell r="Y4406" t="e">
            <v>#N/A</v>
          </cell>
        </row>
        <row r="4407">
          <cell r="E4407">
            <v>0</v>
          </cell>
          <cell r="F4407" t="str">
            <v>d - Pendiente</v>
          </cell>
          <cell r="I4407" t="str">
            <v/>
          </cell>
          <cell r="J4407">
            <v>0</v>
          </cell>
          <cell r="K4407">
            <v>0</v>
          </cell>
          <cell r="L4407">
            <v>0</v>
          </cell>
          <cell r="M4407">
            <v>0</v>
          </cell>
          <cell r="N4407">
            <v>0</v>
          </cell>
          <cell r="O4407">
            <v>0</v>
          </cell>
          <cell r="P4407">
            <v>0</v>
          </cell>
          <cell r="Q4407">
            <v>0</v>
          </cell>
          <cell r="R4407">
            <v>0</v>
          </cell>
          <cell r="T4407">
            <v>0</v>
          </cell>
          <cell r="U4407">
            <v>41640</v>
          </cell>
          <cell r="V4407">
            <v>0</v>
          </cell>
          <cell r="Y4407" t="e">
            <v>#N/A</v>
          </cell>
        </row>
        <row r="4408">
          <cell r="E4408">
            <v>0</v>
          </cell>
          <cell r="F4408" t="str">
            <v>d - Pendiente</v>
          </cell>
          <cell r="I4408" t="str">
            <v/>
          </cell>
          <cell r="J4408">
            <v>0</v>
          </cell>
          <cell r="K4408">
            <v>0</v>
          </cell>
          <cell r="L4408">
            <v>0</v>
          </cell>
          <cell r="M4408">
            <v>0</v>
          </cell>
          <cell r="N4408">
            <v>0</v>
          </cell>
          <cell r="O4408">
            <v>0</v>
          </cell>
          <cell r="P4408">
            <v>0</v>
          </cell>
          <cell r="Q4408">
            <v>0</v>
          </cell>
          <cell r="R4408">
            <v>0</v>
          </cell>
          <cell r="T4408">
            <v>0</v>
          </cell>
          <cell r="U4408">
            <v>41640</v>
          </cell>
          <cell r="V4408">
            <v>0</v>
          </cell>
          <cell r="Y4408" t="e">
            <v>#N/A</v>
          </cell>
        </row>
        <row r="4409">
          <cell r="E4409">
            <v>0</v>
          </cell>
          <cell r="F4409" t="str">
            <v>d - Pendiente</v>
          </cell>
          <cell r="I4409" t="str">
            <v/>
          </cell>
          <cell r="J4409">
            <v>0</v>
          </cell>
          <cell r="K4409">
            <v>0</v>
          </cell>
          <cell r="L4409">
            <v>0</v>
          </cell>
          <cell r="M4409">
            <v>0</v>
          </cell>
          <cell r="N4409">
            <v>0</v>
          </cell>
          <cell r="O4409">
            <v>0</v>
          </cell>
          <cell r="P4409">
            <v>0</v>
          </cell>
          <cell r="Q4409">
            <v>0</v>
          </cell>
          <cell r="R4409">
            <v>0</v>
          </cell>
          <cell r="T4409">
            <v>0</v>
          </cell>
          <cell r="U4409">
            <v>41640</v>
          </cell>
          <cell r="V4409">
            <v>0</v>
          </cell>
          <cell r="Y4409" t="e">
            <v>#N/A</v>
          </cell>
        </row>
        <row r="4410">
          <cell r="E4410">
            <v>0</v>
          </cell>
          <cell r="F4410" t="str">
            <v>d - Pendiente</v>
          </cell>
          <cell r="I4410" t="str">
            <v/>
          </cell>
          <cell r="J4410">
            <v>0</v>
          </cell>
          <cell r="K4410">
            <v>0</v>
          </cell>
          <cell r="L4410">
            <v>0</v>
          </cell>
          <cell r="M4410">
            <v>0</v>
          </cell>
          <cell r="N4410">
            <v>0</v>
          </cell>
          <cell r="O4410">
            <v>0</v>
          </cell>
          <cell r="P4410">
            <v>0</v>
          </cell>
          <cell r="Q4410">
            <v>0</v>
          </cell>
          <cell r="R4410">
            <v>0</v>
          </cell>
          <cell r="T4410">
            <v>0</v>
          </cell>
          <cell r="U4410">
            <v>41640</v>
          </cell>
          <cell r="V4410">
            <v>0</v>
          </cell>
          <cell r="Y4410" t="e">
            <v>#N/A</v>
          </cell>
        </row>
        <row r="4411">
          <cell r="E4411">
            <v>0</v>
          </cell>
          <cell r="F4411" t="str">
            <v>d - Pendiente</v>
          </cell>
          <cell r="I4411" t="str">
            <v/>
          </cell>
          <cell r="J4411">
            <v>0</v>
          </cell>
          <cell r="K4411">
            <v>0</v>
          </cell>
          <cell r="L4411">
            <v>0</v>
          </cell>
          <cell r="M4411">
            <v>0</v>
          </cell>
          <cell r="N4411">
            <v>0</v>
          </cell>
          <cell r="O4411">
            <v>0</v>
          </cell>
          <cell r="P4411">
            <v>0</v>
          </cell>
          <cell r="Q4411">
            <v>0</v>
          </cell>
          <cell r="R4411">
            <v>0</v>
          </cell>
          <cell r="T4411">
            <v>0</v>
          </cell>
          <cell r="U4411">
            <v>41640</v>
          </cell>
          <cell r="V4411">
            <v>0</v>
          </cell>
          <cell r="Y4411" t="e">
            <v>#N/A</v>
          </cell>
        </row>
        <row r="4412">
          <cell r="E4412">
            <v>0</v>
          </cell>
          <cell r="F4412" t="str">
            <v>d - Pendiente</v>
          </cell>
          <cell r="I4412" t="str">
            <v/>
          </cell>
          <cell r="J4412">
            <v>0</v>
          </cell>
          <cell r="K4412">
            <v>0</v>
          </cell>
          <cell r="L4412">
            <v>0</v>
          </cell>
          <cell r="M4412">
            <v>0</v>
          </cell>
          <cell r="N4412">
            <v>0</v>
          </cell>
          <cell r="O4412">
            <v>0</v>
          </cell>
          <cell r="P4412">
            <v>0</v>
          </cell>
          <cell r="Q4412">
            <v>0</v>
          </cell>
          <cell r="R4412">
            <v>0</v>
          </cell>
          <cell r="T4412">
            <v>0</v>
          </cell>
          <cell r="U4412">
            <v>41640</v>
          </cell>
          <cell r="V4412">
            <v>0</v>
          </cell>
          <cell r="Y4412" t="e">
            <v>#N/A</v>
          </cell>
        </row>
        <row r="4413">
          <cell r="E4413">
            <v>0</v>
          </cell>
          <cell r="F4413" t="str">
            <v>d - Pendiente</v>
          </cell>
          <cell r="I4413" t="str">
            <v/>
          </cell>
          <cell r="J4413">
            <v>0</v>
          </cell>
          <cell r="K4413">
            <v>0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T4413">
            <v>0</v>
          </cell>
          <cell r="U4413">
            <v>41640</v>
          </cell>
          <cell r="V4413">
            <v>0</v>
          </cell>
          <cell r="Y4413" t="e">
            <v>#N/A</v>
          </cell>
        </row>
        <row r="4414">
          <cell r="E4414">
            <v>0</v>
          </cell>
          <cell r="F4414" t="str">
            <v>d - Pendiente</v>
          </cell>
          <cell r="I4414" t="str">
            <v/>
          </cell>
          <cell r="J4414">
            <v>0</v>
          </cell>
          <cell r="K4414">
            <v>0</v>
          </cell>
          <cell r="L4414">
            <v>0</v>
          </cell>
          <cell r="M4414">
            <v>0</v>
          </cell>
          <cell r="N4414">
            <v>0</v>
          </cell>
          <cell r="O4414">
            <v>0</v>
          </cell>
          <cell r="P4414">
            <v>0</v>
          </cell>
          <cell r="Q4414">
            <v>0</v>
          </cell>
          <cell r="R4414">
            <v>0</v>
          </cell>
          <cell r="T4414">
            <v>0</v>
          </cell>
          <cell r="U4414">
            <v>41640</v>
          </cell>
          <cell r="V4414">
            <v>0</v>
          </cell>
          <cell r="Y4414" t="e">
            <v>#N/A</v>
          </cell>
        </row>
        <row r="4415">
          <cell r="E4415">
            <v>0</v>
          </cell>
          <cell r="F4415" t="str">
            <v>d - Pendiente</v>
          </cell>
          <cell r="I4415" t="str">
            <v/>
          </cell>
          <cell r="J4415">
            <v>0</v>
          </cell>
          <cell r="K4415">
            <v>0</v>
          </cell>
          <cell r="L4415">
            <v>0</v>
          </cell>
          <cell r="M4415">
            <v>0</v>
          </cell>
          <cell r="N4415">
            <v>0</v>
          </cell>
          <cell r="O4415">
            <v>0</v>
          </cell>
          <cell r="P4415">
            <v>0</v>
          </cell>
          <cell r="Q4415">
            <v>0</v>
          </cell>
          <cell r="R4415">
            <v>0</v>
          </cell>
          <cell r="T4415">
            <v>0</v>
          </cell>
          <cell r="U4415">
            <v>41640</v>
          </cell>
          <cell r="V4415">
            <v>0</v>
          </cell>
          <cell r="Y4415" t="e">
            <v>#N/A</v>
          </cell>
        </row>
        <row r="4416">
          <cell r="E4416">
            <v>0</v>
          </cell>
          <cell r="F4416" t="str">
            <v>d - Pendiente</v>
          </cell>
          <cell r="I4416" t="str">
            <v/>
          </cell>
          <cell r="J4416">
            <v>0</v>
          </cell>
          <cell r="K4416">
            <v>0</v>
          </cell>
          <cell r="L4416">
            <v>0</v>
          </cell>
          <cell r="M4416">
            <v>0</v>
          </cell>
          <cell r="N4416">
            <v>0</v>
          </cell>
          <cell r="O4416">
            <v>0</v>
          </cell>
          <cell r="P4416">
            <v>0</v>
          </cell>
          <cell r="Q4416">
            <v>0</v>
          </cell>
          <cell r="R4416">
            <v>0</v>
          </cell>
          <cell r="T4416">
            <v>0</v>
          </cell>
          <cell r="U4416">
            <v>41640</v>
          </cell>
          <cell r="V4416">
            <v>0</v>
          </cell>
          <cell r="Y4416" t="e">
            <v>#N/A</v>
          </cell>
        </row>
        <row r="4417">
          <cell r="E4417">
            <v>0</v>
          </cell>
          <cell r="F4417" t="str">
            <v>d - Pendiente</v>
          </cell>
          <cell r="I4417" t="str">
            <v/>
          </cell>
          <cell r="J4417">
            <v>0</v>
          </cell>
          <cell r="K4417">
            <v>0</v>
          </cell>
          <cell r="L4417">
            <v>0</v>
          </cell>
          <cell r="M4417">
            <v>0</v>
          </cell>
          <cell r="N4417">
            <v>0</v>
          </cell>
          <cell r="O4417">
            <v>0</v>
          </cell>
          <cell r="P4417">
            <v>0</v>
          </cell>
          <cell r="Q4417">
            <v>0</v>
          </cell>
          <cell r="R4417">
            <v>0</v>
          </cell>
          <cell r="T4417">
            <v>0</v>
          </cell>
          <cell r="U4417">
            <v>41640</v>
          </cell>
          <cell r="V4417">
            <v>0</v>
          </cell>
          <cell r="Y4417" t="e">
            <v>#N/A</v>
          </cell>
        </row>
        <row r="4418">
          <cell r="E4418">
            <v>0</v>
          </cell>
          <cell r="F4418" t="str">
            <v>d - Pendiente</v>
          </cell>
          <cell r="I4418" t="str">
            <v/>
          </cell>
          <cell r="J4418">
            <v>0</v>
          </cell>
          <cell r="K4418">
            <v>0</v>
          </cell>
          <cell r="L4418">
            <v>0</v>
          </cell>
          <cell r="M4418">
            <v>0</v>
          </cell>
          <cell r="N4418">
            <v>0</v>
          </cell>
          <cell r="O4418">
            <v>0</v>
          </cell>
          <cell r="P4418">
            <v>0</v>
          </cell>
          <cell r="Q4418">
            <v>0</v>
          </cell>
          <cell r="R4418">
            <v>0</v>
          </cell>
          <cell r="T4418">
            <v>0</v>
          </cell>
          <cell r="U4418">
            <v>41640</v>
          </cell>
          <cell r="V4418">
            <v>0</v>
          </cell>
          <cell r="Y4418" t="e">
            <v>#N/A</v>
          </cell>
        </row>
        <row r="4419">
          <cell r="E4419">
            <v>0</v>
          </cell>
          <cell r="F4419" t="str">
            <v>d - Pendiente</v>
          </cell>
          <cell r="I4419" t="str">
            <v/>
          </cell>
          <cell r="J4419">
            <v>0</v>
          </cell>
          <cell r="K4419">
            <v>0</v>
          </cell>
          <cell r="L4419">
            <v>0</v>
          </cell>
          <cell r="M4419">
            <v>0</v>
          </cell>
          <cell r="N4419">
            <v>0</v>
          </cell>
          <cell r="O4419">
            <v>0</v>
          </cell>
          <cell r="P4419">
            <v>0</v>
          </cell>
          <cell r="Q4419">
            <v>0</v>
          </cell>
          <cell r="R4419">
            <v>0</v>
          </cell>
          <cell r="T4419">
            <v>0</v>
          </cell>
          <cell r="U4419">
            <v>41640</v>
          </cell>
          <cell r="V4419">
            <v>0</v>
          </cell>
          <cell r="Y4419" t="e">
            <v>#N/A</v>
          </cell>
        </row>
        <row r="4420">
          <cell r="E4420">
            <v>0</v>
          </cell>
          <cell r="F4420" t="str">
            <v>d - Pendiente</v>
          </cell>
          <cell r="I4420" t="str">
            <v/>
          </cell>
          <cell r="J4420">
            <v>0</v>
          </cell>
          <cell r="K4420">
            <v>0</v>
          </cell>
          <cell r="L4420">
            <v>0</v>
          </cell>
          <cell r="M4420">
            <v>0</v>
          </cell>
          <cell r="N4420">
            <v>0</v>
          </cell>
          <cell r="O4420">
            <v>0</v>
          </cell>
          <cell r="P4420">
            <v>0</v>
          </cell>
          <cell r="Q4420">
            <v>0</v>
          </cell>
          <cell r="R4420">
            <v>0</v>
          </cell>
          <cell r="T4420">
            <v>0</v>
          </cell>
          <cell r="U4420">
            <v>41640</v>
          </cell>
          <cell r="V4420">
            <v>0</v>
          </cell>
          <cell r="Y4420" t="e">
            <v>#N/A</v>
          </cell>
        </row>
        <row r="4421">
          <cell r="E4421">
            <v>0</v>
          </cell>
          <cell r="F4421" t="str">
            <v>d - Pendiente</v>
          </cell>
          <cell r="I4421" t="str">
            <v/>
          </cell>
          <cell r="J4421">
            <v>0</v>
          </cell>
          <cell r="K4421">
            <v>0</v>
          </cell>
          <cell r="L4421">
            <v>0</v>
          </cell>
          <cell r="M4421">
            <v>0</v>
          </cell>
          <cell r="N4421">
            <v>0</v>
          </cell>
          <cell r="O4421">
            <v>0</v>
          </cell>
          <cell r="P4421">
            <v>0</v>
          </cell>
          <cell r="Q4421">
            <v>0</v>
          </cell>
          <cell r="R4421">
            <v>0</v>
          </cell>
          <cell r="T4421">
            <v>0</v>
          </cell>
          <cell r="U4421">
            <v>41640</v>
          </cell>
          <cell r="V4421">
            <v>0</v>
          </cell>
          <cell r="Y4421" t="e">
            <v>#N/A</v>
          </cell>
        </row>
        <row r="4422">
          <cell r="E4422">
            <v>0</v>
          </cell>
          <cell r="F4422" t="str">
            <v>d - Pendiente</v>
          </cell>
          <cell r="I4422" t="str">
            <v/>
          </cell>
          <cell r="J4422">
            <v>0</v>
          </cell>
          <cell r="K4422">
            <v>0</v>
          </cell>
          <cell r="L4422">
            <v>0</v>
          </cell>
          <cell r="M4422">
            <v>0</v>
          </cell>
          <cell r="N4422">
            <v>0</v>
          </cell>
          <cell r="O4422">
            <v>0</v>
          </cell>
          <cell r="P4422">
            <v>0</v>
          </cell>
          <cell r="Q4422">
            <v>0</v>
          </cell>
          <cell r="R4422">
            <v>0</v>
          </cell>
          <cell r="T4422">
            <v>0</v>
          </cell>
          <cell r="U4422">
            <v>41640</v>
          </cell>
          <cell r="V4422">
            <v>0</v>
          </cell>
          <cell r="Y4422" t="e">
            <v>#N/A</v>
          </cell>
        </row>
        <row r="4423">
          <cell r="E4423">
            <v>0</v>
          </cell>
          <cell r="F4423" t="str">
            <v>d - Pendiente</v>
          </cell>
          <cell r="I4423" t="str">
            <v/>
          </cell>
          <cell r="J4423">
            <v>0</v>
          </cell>
          <cell r="K4423">
            <v>0</v>
          </cell>
          <cell r="L4423">
            <v>0</v>
          </cell>
          <cell r="M4423">
            <v>0</v>
          </cell>
          <cell r="N4423">
            <v>0</v>
          </cell>
          <cell r="O4423">
            <v>0</v>
          </cell>
          <cell r="P4423">
            <v>0</v>
          </cell>
          <cell r="Q4423">
            <v>0</v>
          </cell>
          <cell r="R4423">
            <v>0</v>
          </cell>
          <cell r="T4423">
            <v>0</v>
          </cell>
          <cell r="U4423">
            <v>41640</v>
          </cell>
          <cell r="V4423">
            <v>0</v>
          </cell>
          <cell r="Y4423" t="e">
            <v>#N/A</v>
          </cell>
        </row>
        <row r="4424">
          <cell r="E4424">
            <v>0</v>
          </cell>
          <cell r="F4424" t="str">
            <v>d - Pendiente</v>
          </cell>
          <cell r="I4424" t="str">
            <v/>
          </cell>
          <cell r="J4424">
            <v>0</v>
          </cell>
          <cell r="K4424">
            <v>0</v>
          </cell>
          <cell r="L4424">
            <v>0</v>
          </cell>
          <cell r="M4424">
            <v>0</v>
          </cell>
          <cell r="N4424">
            <v>0</v>
          </cell>
          <cell r="O4424">
            <v>0</v>
          </cell>
          <cell r="P4424">
            <v>0</v>
          </cell>
          <cell r="Q4424">
            <v>0</v>
          </cell>
          <cell r="R4424">
            <v>0</v>
          </cell>
          <cell r="T4424">
            <v>0</v>
          </cell>
          <cell r="U4424">
            <v>41640</v>
          </cell>
          <cell r="V4424">
            <v>0</v>
          </cell>
          <cell r="Y4424" t="e">
            <v>#N/A</v>
          </cell>
        </row>
        <row r="4425">
          <cell r="E4425">
            <v>0</v>
          </cell>
          <cell r="F4425" t="str">
            <v>d - Pendiente</v>
          </cell>
          <cell r="I4425" t="str">
            <v/>
          </cell>
          <cell r="J4425">
            <v>0</v>
          </cell>
          <cell r="K4425">
            <v>0</v>
          </cell>
          <cell r="L4425">
            <v>0</v>
          </cell>
          <cell r="M4425">
            <v>0</v>
          </cell>
          <cell r="N4425">
            <v>0</v>
          </cell>
          <cell r="O4425">
            <v>0</v>
          </cell>
          <cell r="P4425">
            <v>0</v>
          </cell>
          <cell r="Q4425">
            <v>0</v>
          </cell>
          <cell r="R4425">
            <v>0</v>
          </cell>
          <cell r="T4425">
            <v>0</v>
          </cell>
          <cell r="U4425">
            <v>41640</v>
          </cell>
          <cell r="V4425">
            <v>0</v>
          </cell>
          <cell r="Y4425" t="e">
            <v>#N/A</v>
          </cell>
        </row>
        <row r="4426">
          <cell r="E4426">
            <v>0</v>
          </cell>
          <cell r="F4426" t="str">
            <v>d - Pendiente</v>
          </cell>
          <cell r="I4426" t="str">
            <v/>
          </cell>
          <cell r="J4426">
            <v>0</v>
          </cell>
          <cell r="K4426">
            <v>0</v>
          </cell>
          <cell r="L4426">
            <v>0</v>
          </cell>
          <cell r="M4426">
            <v>0</v>
          </cell>
          <cell r="N4426">
            <v>0</v>
          </cell>
          <cell r="O4426">
            <v>0</v>
          </cell>
          <cell r="P4426">
            <v>0</v>
          </cell>
          <cell r="Q4426">
            <v>0</v>
          </cell>
          <cell r="R4426">
            <v>0</v>
          </cell>
          <cell r="T4426">
            <v>0</v>
          </cell>
          <cell r="U4426">
            <v>41640</v>
          </cell>
          <cell r="V4426">
            <v>0</v>
          </cell>
          <cell r="Y4426" t="e">
            <v>#N/A</v>
          </cell>
        </row>
        <row r="4427">
          <cell r="E4427">
            <v>0</v>
          </cell>
          <cell r="F4427" t="str">
            <v>d - Pendiente</v>
          </cell>
          <cell r="I4427" t="str">
            <v/>
          </cell>
          <cell r="J4427">
            <v>0</v>
          </cell>
          <cell r="K4427">
            <v>0</v>
          </cell>
          <cell r="L4427">
            <v>0</v>
          </cell>
          <cell r="M4427">
            <v>0</v>
          </cell>
          <cell r="N4427">
            <v>0</v>
          </cell>
          <cell r="O4427">
            <v>0</v>
          </cell>
          <cell r="P4427">
            <v>0</v>
          </cell>
          <cell r="Q4427">
            <v>0</v>
          </cell>
          <cell r="R4427">
            <v>0</v>
          </cell>
          <cell r="T4427">
            <v>0</v>
          </cell>
          <cell r="U4427">
            <v>41640</v>
          </cell>
          <cell r="V4427">
            <v>0</v>
          </cell>
          <cell r="Y4427" t="e">
            <v>#N/A</v>
          </cell>
        </row>
        <row r="4428">
          <cell r="E4428">
            <v>0</v>
          </cell>
          <cell r="F4428" t="str">
            <v>d - Pendiente</v>
          </cell>
          <cell r="I4428" t="str">
            <v/>
          </cell>
          <cell r="J4428">
            <v>0</v>
          </cell>
          <cell r="K4428">
            <v>0</v>
          </cell>
          <cell r="L4428">
            <v>0</v>
          </cell>
          <cell r="M4428">
            <v>0</v>
          </cell>
          <cell r="N4428">
            <v>0</v>
          </cell>
          <cell r="O4428">
            <v>0</v>
          </cell>
          <cell r="P4428">
            <v>0</v>
          </cell>
          <cell r="Q4428">
            <v>0</v>
          </cell>
          <cell r="R4428">
            <v>0</v>
          </cell>
          <cell r="T4428">
            <v>0</v>
          </cell>
          <cell r="U4428">
            <v>41640</v>
          </cell>
          <cell r="V4428">
            <v>0</v>
          </cell>
          <cell r="Y4428" t="e">
            <v>#N/A</v>
          </cell>
        </row>
        <row r="4429">
          <cell r="E4429">
            <v>0</v>
          </cell>
          <cell r="F4429" t="str">
            <v>d - Pendiente</v>
          </cell>
          <cell r="I4429" t="str">
            <v/>
          </cell>
          <cell r="J4429">
            <v>0</v>
          </cell>
          <cell r="K4429">
            <v>0</v>
          </cell>
          <cell r="L4429">
            <v>0</v>
          </cell>
          <cell r="M4429">
            <v>0</v>
          </cell>
          <cell r="N4429">
            <v>0</v>
          </cell>
          <cell r="O4429">
            <v>0</v>
          </cell>
          <cell r="P4429">
            <v>0</v>
          </cell>
          <cell r="Q4429">
            <v>0</v>
          </cell>
          <cell r="R4429">
            <v>0</v>
          </cell>
          <cell r="T4429">
            <v>0</v>
          </cell>
          <cell r="U4429">
            <v>41640</v>
          </cell>
          <cell r="V4429">
            <v>0</v>
          </cell>
          <cell r="Y4429" t="e">
            <v>#N/A</v>
          </cell>
        </row>
        <row r="4430">
          <cell r="E4430">
            <v>0</v>
          </cell>
          <cell r="F4430" t="str">
            <v>d - Pendiente</v>
          </cell>
          <cell r="I4430" t="str">
            <v/>
          </cell>
          <cell r="J4430">
            <v>0</v>
          </cell>
          <cell r="K4430">
            <v>0</v>
          </cell>
          <cell r="L4430">
            <v>0</v>
          </cell>
          <cell r="M4430">
            <v>0</v>
          </cell>
          <cell r="N4430">
            <v>0</v>
          </cell>
          <cell r="O4430">
            <v>0</v>
          </cell>
          <cell r="P4430">
            <v>0</v>
          </cell>
          <cell r="Q4430">
            <v>0</v>
          </cell>
          <cell r="R4430">
            <v>0</v>
          </cell>
          <cell r="T4430">
            <v>0</v>
          </cell>
          <cell r="U4430">
            <v>41640</v>
          </cell>
          <cell r="V4430">
            <v>0</v>
          </cell>
          <cell r="Y4430" t="e">
            <v>#N/A</v>
          </cell>
        </row>
        <row r="4431">
          <cell r="E4431">
            <v>0</v>
          </cell>
          <cell r="F4431" t="str">
            <v>d - Pendiente</v>
          </cell>
          <cell r="I4431" t="str">
            <v/>
          </cell>
          <cell r="J4431">
            <v>0</v>
          </cell>
          <cell r="K4431">
            <v>0</v>
          </cell>
          <cell r="L4431">
            <v>0</v>
          </cell>
          <cell r="M4431">
            <v>0</v>
          </cell>
          <cell r="N4431">
            <v>0</v>
          </cell>
          <cell r="O4431">
            <v>0</v>
          </cell>
          <cell r="P4431">
            <v>0</v>
          </cell>
          <cell r="Q4431">
            <v>0</v>
          </cell>
          <cell r="R4431">
            <v>0</v>
          </cell>
          <cell r="T4431">
            <v>0</v>
          </cell>
          <cell r="U4431">
            <v>41640</v>
          </cell>
          <cell r="V4431">
            <v>0</v>
          </cell>
          <cell r="Y4431" t="e">
            <v>#N/A</v>
          </cell>
        </row>
        <row r="4432">
          <cell r="E4432">
            <v>0</v>
          </cell>
          <cell r="F4432" t="str">
            <v>d - Pendiente</v>
          </cell>
          <cell r="I4432" t="str">
            <v/>
          </cell>
          <cell r="J4432">
            <v>0</v>
          </cell>
          <cell r="K4432">
            <v>0</v>
          </cell>
          <cell r="L4432">
            <v>0</v>
          </cell>
          <cell r="M4432">
            <v>0</v>
          </cell>
          <cell r="N4432">
            <v>0</v>
          </cell>
          <cell r="O4432">
            <v>0</v>
          </cell>
          <cell r="P4432">
            <v>0</v>
          </cell>
          <cell r="Q4432">
            <v>0</v>
          </cell>
          <cell r="R4432">
            <v>0</v>
          </cell>
          <cell r="T4432">
            <v>0</v>
          </cell>
          <cell r="U4432">
            <v>41640</v>
          </cell>
          <cell r="V4432">
            <v>0</v>
          </cell>
          <cell r="Y4432" t="e">
            <v>#N/A</v>
          </cell>
        </row>
        <row r="4433">
          <cell r="E4433">
            <v>0</v>
          </cell>
          <cell r="F4433" t="str">
            <v>d - Pendiente</v>
          </cell>
          <cell r="I4433" t="str">
            <v/>
          </cell>
          <cell r="J4433">
            <v>0</v>
          </cell>
          <cell r="K4433">
            <v>0</v>
          </cell>
          <cell r="L4433">
            <v>0</v>
          </cell>
          <cell r="M4433">
            <v>0</v>
          </cell>
          <cell r="N4433">
            <v>0</v>
          </cell>
          <cell r="O4433">
            <v>0</v>
          </cell>
          <cell r="P4433">
            <v>0</v>
          </cell>
          <cell r="Q4433">
            <v>0</v>
          </cell>
          <cell r="R4433">
            <v>0</v>
          </cell>
          <cell r="T4433">
            <v>0</v>
          </cell>
          <cell r="U4433">
            <v>41640</v>
          </cell>
          <cell r="V4433">
            <v>0</v>
          </cell>
          <cell r="Y4433" t="e">
            <v>#N/A</v>
          </cell>
        </row>
        <row r="4434">
          <cell r="E4434">
            <v>0</v>
          </cell>
          <cell r="F4434" t="str">
            <v>d - Pendiente</v>
          </cell>
          <cell r="I4434" t="str">
            <v/>
          </cell>
          <cell r="J4434">
            <v>0</v>
          </cell>
          <cell r="K4434">
            <v>0</v>
          </cell>
          <cell r="L4434">
            <v>0</v>
          </cell>
          <cell r="M4434">
            <v>0</v>
          </cell>
          <cell r="N4434">
            <v>0</v>
          </cell>
          <cell r="O4434">
            <v>0</v>
          </cell>
          <cell r="P4434">
            <v>0</v>
          </cell>
          <cell r="Q4434">
            <v>0</v>
          </cell>
          <cell r="R4434">
            <v>0</v>
          </cell>
          <cell r="T4434">
            <v>0</v>
          </cell>
          <cell r="U4434">
            <v>41640</v>
          </cell>
          <cell r="V4434">
            <v>0</v>
          </cell>
          <cell r="Y4434" t="e">
            <v>#N/A</v>
          </cell>
        </row>
        <row r="4435">
          <cell r="E4435">
            <v>0</v>
          </cell>
          <cell r="F4435" t="str">
            <v>d - Pendiente</v>
          </cell>
          <cell r="I4435" t="str">
            <v/>
          </cell>
          <cell r="J4435">
            <v>0</v>
          </cell>
          <cell r="K4435">
            <v>0</v>
          </cell>
          <cell r="L4435">
            <v>0</v>
          </cell>
          <cell r="M4435">
            <v>0</v>
          </cell>
          <cell r="N4435">
            <v>0</v>
          </cell>
          <cell r="O4435">
            <v>0</v>
          </cell>
          <cell r="P4435">
            <v>0</v>
          </cell>
          <cell r="Q4435">
            <v>0</v>
          </cell>
          <cell r="R4435">
            <v>0</v>
          </cell>
          <cell r="T4435">
            <v>0</v>
          </cell>
          <cell r="U4435">
            <v>41640</v>
          </cell>
          <cell r="V4435">
            <v>0</v>
          </cell>
          <cell r="Y4435" t="e">
            <v>#N/A</v>
          </cell>
        </row>
        <row r="4436">
          <cell r="E4436">
            <v>0</v>
          </cell>
          <cell r="F4436" t="str">
            <v>d - Pendiente</v>
          </cell>
          <cell r="I4436" t="str">
            <v/>
          </cell>
          <cell r="J4436">
            <v>0</v>
          </cell>
          <cell r="K4436">
            <v>0</v>
          </cell>
          <cell r="L4436">
            <v>0</v>
          </cell>
          <cell r="M4436">
            <v>0</v>
          </cell>
          <cell r="N4436">
            <v>0</v>
          </cell>
          <cell r="O4436">
            <v>0</v>
          </cell>
          <cell r="P4436">
            <v>0</v>
          </cell>
          <cell r="Q4436">
            <v>0</v>
          </cell>
          <cell r="R4436">
            <v>0</v>
          </cell>
          <cell r="T4436">
            <v>0</v>
          </cell>
          <cell r="U4436">
            <v>41640</v>
          </cell>
          <cell r="V4436">
            <v>0</v>
          </cell>
          <cell r="Y4436" t="e">
            <v>#N/A</v>
          </cell>
        </row>
        <row r="4437">
          <cell r="E4437">
            <v>0</v>
          </cell>
          <cell r="F4437" t="str">
            <v>d - Pendiente</v>
          </cell>
          <cell r="I4437" t="str">
            <v/>
          </cell>
          <cell r="J4437">
            <v>0</v>
          </cell>
          <cell r="K4437">
            <v>0</v>
          </cell>
          <cell r="L4437">
            <v>0</v>
          </cell>
          <cell r="M4437">
            <v>0</v>
          </cell>
          <cell r="N4437">
            <v>0</v>
          </cell>
          <cell r="O4437">
            <v>0</v>
          </cell>
          <cell r="P4437">
            <v>0</v>
          </cell>
          <cell r="Q4437">
            <v>0</v>
          </cell>
          <cell r="R4437">
            <v>0</v>
          </cell>
          <cell r="T4437">
            <v>0</v>
          </cell>
          <cell r="U4437">
            <v>41640</v>
          </cell>
          <cell r="V4437">
            <v>0</v>
          </cell>
          <cell r="Y4437" t="e">
            <v>#N/A</v>
          </cell>
        </row>
        <row r="4438">
          <cell r="E4438">
            <v>0</v>
          </cell>
          <cell r="F4438" t="str">
            <v>d - Pendiente</v>
          </cell>
          <cell r="I4438" t="str">
            <v/>
          </cell>
          <cell r="J4438">
            <v>0</v>
          </cell>
          <cell r="K4438">
            <v>0</v>
          </cell>
          <cell r="L4438">
            <v>0</v>
          </cell>
          <cell r="M4438">
            <v>0</v>
          </cell>
          <cell r="N4438">
            <v>0</v>
          </cell>
          <cell r="O4438">
            <v>0</v>
          </cell>
          <cell r="P4438">
            <v>0</v>
          </cell>
          <cell r="Q4438">
            <v>0</v>
          </cell>
          <cell r="R4438">
            <v>0</v>
          </cell>
          <cell r="T4438">
            <v>0</v>
          </cell>
          <cell r="U4438">
            <v>41640</v>
          </cell>
          <cell r="V4438">
            <v>0</v>
          </cell>
          <cell r="Y4438" t="e">
            <v>#N/A</v>
          </cell>
        </row>
        <row r="4439">
          <cell r="E4439">
            <v>0</v>
          </cell>
          <cell r="F4439" t="str">
            <v>d - Pendiente</v>
          </cell>
          <cell r="I4439" t="str">
            <v/>
          </cell>
          <cell r="J4439">
            <v>0</v>
          </cell>
          <cell r="K4439">
            <v>0</v>
          </cell>
          <cell r="L4439">
            <v>0</v>
          </cell>
          <cell r="M4439">
            <v>0</v>
          </cell>
          <cell r="N4439">
            <v>0</v>
          </cell>
          <cell r="O4439">
            <v>0</v>
          </cell>
          <cell r="P4439">
            <v>0</v>
          </cell>
          <cell r="Q4439">
            <v>0</v>
          </cell>
          <cell r="R4439">
            <v>0</v>
          </cell>
          <cell r="T4439">
            <v>0</v>
          </cell>
          <cell r="U4439">
            <v>41640</v>
          </cell>
          <cell r="V4439">
            <v>0</v>
          </cell>
          <cell r="Y4439" t="e">
            <v>#N/A</v>
          </cell>
        </row>
        <row r="4440">
          <cell r="E4440">
            <v>0</v>
          </cell>
          <cell r="F4440" t="str">
            <v>d - Pendiente</v>
          </cell>
          <cell r="I4440" t="str">
            <v/>
          </cell>
          <cell r="J4440">
            <v>0</v>
          </cell>
          <cell r="K4440">
            <v>0</v>
          </cell>
          <cell r="L4440">
            <v>0</v>
          </cell>
          <cell r="M4440">
            <v>0</v>
          </cell>
          <cell r="N4440">
            <v>0</v>
          </cell>
          <cell r="O4440">
            <v>0</v>
          </cell>
          <cell r="P4440">
            <v>0</v>
          </cell>
          <cell r="Q4440">
            <v>0</v>
          </cell>
          <cell r="R4440">
            <v>0</v>
          </cell>
          <cell r="T4440">
            <v>0</v>
          </cell>
          <cell r="U4440">
            <v>41640</v>
          </cell>
          <cell r="V4440">
            <v>0</v>
          </cell>
          <cell r="Y4440" t="e">
            <v>#N/A</v>
          </cell>
        </row>
        <row r="4441">
          <cell r="E4441">
            <v>0</v>
          </cell>
          <cell r="F4441" t="str">
            <v>d - Pendiente</v>
          </cell>
          <cell r="I4441" t="str">
            <v/>
          </cell>
          <cell r="J4441">
            <v>0</v>
          </cell>
          <cell r="K4441">
            <v>0</v>
          </cell>
          <cell r="L4441">
            <v>0</v>
          </cell>
          <cell r="M4441">
            <v>0</v>
          </cell>
          <cell r="N4441">
            <v>0</v>
          </cell>
          <cell r="O4441">
            <v>0</v>
          </cell>
          <cell r="P4441">
            <v>0</v>
          </cell>
          <cell r="Q4441">
            <v>0</v>
          </cell>
          <cell r="R4441">
            <v>0</v>
          </cell>
          <cell r="T4441">
            <v>0</v>
          </cell>
          <cell r="U4441">
            <v>41640</v>
          </cell>
          <cell r="V4441">
            <v>0</v>
          </cell>
          <cell r="Y4441" t="e">
            <v>#N/A</v>
          </cell>
        </row>
        <row r="4442">
          <cell r="E4442">
            <v>0</v>
          </cell>
          <cell r="F4442" t="str">
            <v>d - Pendiente</v>
          </cell>
          <cell r="I4442" t="str">
            <v/>
          </cell>
          <cell r="J4442">
            <v>0</v>
          </cell>
          <cell r="K4442">
            <v>0</v>
          </cell>
          <cell r="L4442">
            <v>0</v>
          </cell>
          <cell r="M4442">
            <v>0</v>
          </cell>
          <cell r="N4442">
            <v>0</v>
          </cell>
          <cell r="O4442">
            <v>0</v>
          </cell>
          <cell r="P4442">
            <v>0</v>
          </cell>
          <cell r="Q4442">
            <v>0</v>
          </cell>
          <cell r="R4442">
            <v>0</v>
          </cell>
          <cell r="T4442">
            <v>0</v>
          </cell>
          <cell r="U4442">
            <v>41640</v>
          </cell>
          <cell r="V4442">
            <v>0</v>
          </cell>
          <cell r="Y4442" t="e">
            <v>#N/A</v>
          </cell>
        </row>
        <row r="4443">
          <cell r="E4443">
            <v>0</v>
          </cell>
          <cell r="F4443" t="str">
            <v>d - Pendiente</v>
          </cell>
          <cell r="I4443" t="str">
            <v/>
          </cell>
          <cell r="J4443">
            <v>0</v>
          </cell>
          <cell r="K4443">
            <v>0</v>
          </cell>
          <cell r="L4443">
            <v>0</v>
          </cell>
          <cell r="M4443">
            <v>0</v>
          </cell>
          <cell r="N4443">
            <v>0</v>
          </cell>
          <cell r="O4443">
            <v>0</v>
          </cell>
          <cell r="P4443">
            <v>0</v>
          </cell>
          <cell r="Q4443">
            <v>0</v>
          </cell>
          <cell r="R4443">
            <v>0</v>
          </cell>
          <cell r="T4443">
            <v>0</v>
          </cell>
          <cell r="U4443">
            <v>41640</v>
          </cell>
          <cell r="V4443">
            <v>0</v>
          </cell>
          <cell r="Y4443" t="e">
            <v>#N/A</v>
          </cell>
        </row>
        <row r="4444">
          <cell r="E4444">
            <v>0</v>
          </cell>
          <cell r="F4444" t="str">
            <v>d - Pendiente</v>
          </cell>
          <cell r="I4444" t="str">
            <v/>
          </cell>
          <cell r="J4444">
            <v>0</v>
          </cell>
          <cell r="K4444">
            <v>0</v>
          </cell>
          <cell r="L4444">
            <v>0</v>
          </cell>
          <cell r="M4444">
            <v>0</v>
          </cell>
          <cell r="N4444">
            <v>0</v>
          </cell>
          <cell r="O4444">
            <v>0</v>
          </cell>
          <cell r="P4444">
            <v>0</v>
          </cell>
          <cell r="Q4444">
            <v>0</v>
          </cell>
          <cell r="R4444">
            <v>0</v>
          </cell>
          <cell r="T4444">
            <v>0</v>
          </cell>
          <cell r="U4444">
            <v>41640</v>
          </cell>
          <cell r="V4444">
            <v>0</v>
          </cell>
          <cell r="Y4444" t="e">
            <v>#N/A</v>
          </cell>
        </row>
        <row r="4445">
          <cell r="E4445">
            <v>0</v>
          </cell>
          <cell r="F4445" t="str">
            <v>d - Pendiente</v>
          </cell>
          <cell r="I4445" t="str">
            <v/>
          </cell>
          <cell r="J4445">
            <v>0</v>
          </cell>
          <cell r="K4445">
            <v>0</v>
          </cell>
          <cell r="L4445">
            <v>0</v>
          </cell>
          <cell r="M4445">
            <v>0</v>
          </cell>
          <cell r="N4445">
            <v>0</v>
          </cell>
          <cell r="O4445">
            <v>0</v>
          </cell>
          <cell r="P4445">
            <v>0</v>
          </cell>
          <cell r="Q4445">
            <v>0</v>
          </cell>
          <cell r="R4445">
            <v>0</v>
          </cell>
          <cell r="T4445">
            <v>0</v>
          </cell>
          <cell r="U4445">
            <v>41640</v>
          </cell>
          <cell r="V4445">
            <v>0</v>
          </cell>
          <cell r="Y4445" t="e">
            <v>#N/A</v>
          </cell>
        </row>
        <row r="4446">
          <cell r="E4446">
            <v>0</v>
          </cell>
          <cell r="F4446" t="str">
            <v>d - Pendiente</v>
          </cell>
          <cell r="I4446" t="str">
            <v/>
          </cell>
          <cell r="J4446">
            <v>0</v>
          </cell>
          <cell r="K4446">
            <v>0</v>
          </cell>
          <cell r="L4446">
            <v>0</v>
          </cell>
          <cell r="M4446">
            <v>0</v>
          </cell>
          <cell r="N4446">
            <v>0</v>
          </cell>
          <cell r="O4446">
            <v>0</v>
          </cell>
          <cell r="P4446">
            <v>0</v>
          </cell>
          <cell r="Q4446">
            <v>0</v>
          </cell>
          <cell r="R4446">
            <v>0</v>
          </cell>
          <cell r="T4446">
            <v>0</v>
          </cell>
          <cell r="U4446">
            <v>41640</v>
          </cell>
          <cell r="V4446">
            <v>0</v>
          </cell>
          <cell r="Y4446" t="e">
            <v>#N/A</v>
          </cell>
        </row>
        <row r="4447">
          <cell r="E4447">
            <v>0</v>
          </cell>
          <cell r="F4447" t="str">
            <v>d - Pendiente</v>
          </cell>
          <cell r="I4447" t="str">
            <v/>
          </cell>
          <cell r="J4447">
            <v>0</v>
          </cell>
          <cell r="K4447">
            <v>0</v>
          </cell>
          <cell r="L4447">
            <v>0</v>
          </cell>
          <cell r="M4447">
            <v>0</v>
          </cell>
          <cell r="N4447">
            <v>0</v>
          </cell>
          <cell r="O4447">
            <v>0</v>
          </cell>
          <cell r="P4447">
            <v>0</v>
          </cell>
          <cell r="Q4447">
            <v>0</v>
          </cell>
          <cell r="R4447">
            <v>0</v>
          </cell>
          <cell r="T4447">
            <v>0</v>
          </cell>
          <cell r="U4447">
            <v>41640</v>
          </cell>
          <cell r="V4447">
            <v>0</v>
          </cell>
          <cell r="Y4447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."/>
      <sheetName val="Hoja6"/>
      <sheetName val="MUEBLE"/>
      <sheetName val="ACCESORIOS"/>
      <sheetName val="estadistica vta "/>
      <sheetName val="Base de Pedidos (2)"/>
      <sheetName val="CostoXpedido"/>
      <sheetName val="Resumen Tiradores"/>
      <sheetName val="Hoja2"/>
      <sheetName val="Precios Lista"/>
      <sheetName val="Hoja3"/>
      <sheetName val="Resumen Accesorios"/>
      <sheetName val="Costos X Mes"/>
      <sheetName val="Resumen costos"/>
      <sheetName val="Cosas Varias FGM"/>
      <sheetName val="Hoja1"/>
      <sheetName val="Costos Delta"/>
      <sheetName val="Costos Russo"/>
      <sheetName val="Costos Herrajes"/>
      <sheetName val="combos"/>
      <sheetName val="Muebles semanal"/>
      <sheetName val="ResumenMBS"/>
      <sheetName val="Costos Accesorios"/>
      <sheetName val="Base de Pedidos"/>
      <sheetName val="coste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1297</v>
          </cell>
          <cell r="B15">
            <v>3157.8426542686252</v>
          </cell>
        </row>
        <row r="16">
          <cell r="A16">
            <v>4169</v>
          </cell>
          <cell r="B16">
            <v>2618.0281597834619</v>
          </cell>
        </row>
        <row r="17">
          <cell r="A17">
            <v>10000</v>
          </cell>
          <cell r="B17">
            <v>584</v>
          </cell>
        </row>
        <row r="18">
          <cell r="A18">
            <v>10007</v>
          </cell>
          <cell r="B18">
            <v>4373.9803352790495</v>
          </cell>
        </row>
        <row r="19">
          <cell r="A19">
            <v>10146</v>
          </cell>
          <cell r="B19">
            <v>8172.2314887150123</v>
          </cell>
        </row>
        <row r="20">
          <cell r="A20">
            <v>10147</v>
          </cell>
          <cell r="B20">
            <v>3481.4046380353357</v>
          </cell>
        </row>
        <row r="21">
          <cell r="A21">
            <v>10228</v>
          </cell>
          <cell r="B21">
            <v>2820.0145363064116</v>
          </cell>
        </row>
        <row r="22">
          <cell r="A22">
            <v>10260</v>
          </cell>
          <cell r="B22">
            <v>8695.6573323196499</v>
          </cell>
        </row>
        <row r="23">
          <cell r="A23">
            <v>10265</v>
          </cell>
          <cell r="B23">
            <v>7985.5154053659771</v>
          </cell>
        </row>
        <row r="24">
          <cell r="A24">
            <v>10287</v>
          </cell>
          <cell r="B24">
            <v>2378.0849281865485</v>
          </cell>
        </row>
        <row r="25">
          <cell r="A25">
            <v>10288</v>
          </cell>
          <cell r="B25">
            <v>1884.9129100738453</v>
          </cell>
        </row>
        <row r="26">
          <cell r="A26">
            <v>10306</v>
          </cell>
          <cell r="B26">
            <v>1895.5029968723347</v>
          </cell>
        </row>
        <row r="27">
          <cell r="A27">
            <v>10308</v>
          </cell>
          <cell r="B27">
            <v>1339.8674460670566</v>
          </cell>
        </row>
        <row r="28">
          <cell r="A28">
            <v>10328</v>
          </cell>
          <cell r="B28">
            <v>735.94179893605258</v>
          </cell>
        </row>
        <row r="29">
          <cell r="A29">
            <v>10334</v>
          </cell>
          <cell r="B29">
            <v>10499.07899643734</v>
          </cell>
        </row>
        <row r="30">
          <cell r="A30">
            <v>10338</v>
          </cell>
          <cell r="B30">
            <v>1714.9198305803641</v>
          </cell>
        </row>
        <row r="31">
          <cell r="A31">
            <v>10339</v>
          </cell>
          <cell r="B31">
            <v>4174.9090861815266</v>
          </cell>
        </row>
        <row r="32">
          <cell r="A32">
            <v>10341</v>
          </cell>
          <cell r="B32">
            <v>4637.9496332797398</v>
          </cell>
        </row>
        <row r="33">
          <cell r="A33">
            <v>10342</v>
          </cell>
          <cell r="B33">
            <v>4726.7242217681578</v>
          </cell>
        </row>
        <row r="34">
          <cell r="A34">
            <v>10345</v>
          </cell>
          <cell r="B34">
            <v>4059.0670871986308</v>
          </cell>
        </row>
        <row r="35">
          <cell r="A35">
            <v>10348</v>
          </cell>
          <cell r="B35">
            <v>2505.2294268925575</v>
          </cell>
        </row>
        <row r="36">
          <cell r="A36">
            <v>10350</v>
          </cell>
          <cell r="B36">
            <v>5505.2966941637269</v>
          </cell>
        </row>
        <row r="37">
          <cell r="A37">
            <v>10359</v>
          </cell>
          <cell r="B37">
            <v>3943.4749344157144</v>
          </cell>
        </row>
        <row r="38">
          <cell r="A38">
            <v>10360</v>
          </cell>
          <cell r="B38">
            <v>4724.2550273783709</v>
          </cell>
        </row>
        <row r="39">
          <cell r="A39">
            <v>10362</v>
          </cell>
          <cell r="B39">
            <v>5583.18034877231</v>
          </cell>
        </row>
        <row r="40">
          <cell r="A40">
            <v>10369</v>
          </cell>
          <cell r="B40">
            <v>900</v>
          </cell>
        </row>
        <row r="41">
          <cell r="A41">
            <v>10370</v>
          </cell>
          <cell r="B41">
            <v>4206.4940087594296</v>
          </cell>
        </row>
        <row r="42">
          <cell r="A42">
            <v>10371</v>
          </cell>
          <cell r="B42">
            <v>859</v>
          </cell>
        </row>
        <row r="43">
          <cell r="A43">
            <v>10373</v>
          </cell>
          <cell r="B43">
            <v>4531.4005588407845</v>
          </cell>
        </row>
        <row r="44">
          <cell r="A44">
            <v>10375</v>
          </cell>
          <cell r="B44">
            <v>2320.1257384241781</v>
          </cell>
        </row>
        <row r="45">
          <cell r="A45">
            <v>10377</v>
          </cell>
          <cell r="B45">
            <v>5147.9931440643886</v>
          </cell>
        </row>
        <row r="46">
          <cell r="A46">
            <v>10378</v>
          </cell>
          <cell r="B46">
            <v>507.1</v>
          </cell>
        </row>
        <row r="47">
          <cell r="A47">
            <v>10383</v>
          </cell>
          <cell r="B47">
            <v>1243.2922964321849</v>
          </cell>
        </row>
        <row r="48">
          <cell r="A48">
            <v>10388</v>
          </cell>
          <cell r="B48">
            <v>2351.5211285662417</v>
          </cell>
        </row>
        <row r="49">
          <cell r="A49">
            <v>10393</v>
          </cell>
          <cell r="B49">
            <v>507.1</v>
          </cell>
        </row>
        <row r="50">
          <cell r="A50">
            <v>10394</v>
          </cell>
          <cell r="B50">
            <v>7165.3298982145498</v>
          </cell>
        </row>
        <row r="51">
          <cell r="A51">
            <v>10399</v>
          </cell>
          <cell r="B51">
            <v>1842.5058296975262</v>
          </cell>
        </row>
        <row r="52">
          <cell r="A52">
            <v>10402</v>
          </cell>
          <cell r="B52">
            <v>3581.3511257503242</v>
          </cell>
        </row>
        <row r="53">
          <cell r="A53">
            <v>10403</v>
          </cell>
          <cell r="B53">
            <v>1943.6977248108719</v>
          </cell>
        </row>
        <row r="54">
          <cell r="A54">
            <v>10408</v>
          </cell>
          <cell r="B54">
            <v>4348.130756982031</v>
          </cell>
        </row>
        <row r="55">
          <cell r="A55">
            <v>10409</v>
          </cell>
          <cell r="B55">
            <v>2782.1416974660865</v>
          </cell>
        </row>
        <row r="56">
          <cell r="A56">
            <v>10410</v>
          </cell>
          <cell r="B56">
            <v>111.29220523369341</v>
          </cell>
        </row>
        <row r="57">
          <cell r="A57">
            <v>10418</v>
          </cell>
          <cell r="B57">
            <v>6020.9403032411356</v>
          </cell>
        </row>
        <row r="58">
          <cell r="A58">
            <v>10420</v>
          </cell>
          <cell r="B58">
            <v>2534.9512105765793</v>
          </cell>
        </row>
        <row r="59">
          <cell r="A59">
            <v>10421</v>
          </cell>
          <cell r="B59">
            <v>2449.7256905562163</v>
          </cell>
        </row>
        <row r="60">
          <cell r="A60">
            <v>10423</v>
          </cell>
          <cell r="B60">
            <v>5901.1549737838513</v>
          </cell>
        </row>
        <row r="61">
          <cell r="A61">
            <v>10428</v>
          </cell>
          <cell r="B61">
            <v>5659.1452414568876</v>
          </cell>
        </row>
        <row r="62">
          <cell r="A62">
            <v>10429</v>
          </cell>
          <cell r="B62">
            <v>7069.7052542409792</v>
          </cell>
        </row>
        <row r="63">
          <cell r="A63">
            <v>10430</v>
          </cell>
          <cell r="B63">
            <v>507.1</v>
          </cell>
        </row>
        <row r="64">
          <cell r="A64">
            <v>10431</v>
          </cell>
          <cell r="B64">
            <v>5642.2545576619214</v>
          </cell>
        </row>
        <row r="65">
          <cell r="A65">
            <v>10432</v>
          </cell>
          <cell r="B65">
            <v>2019.0370374188954</v>
          </cell>
        </row>
        <row r="66">
          <cell r="A66">
            <v>10433</v>
          </cell>
          <cell r="B66">
            <v>2476.0254676055074</v>
          </cell>
        </row>
        <row r="67">
          <cell r="A67">
            <v>10435</v>
          </cell>
          <cell r="B67">
            <v>5360.2249777395982</v>
          </cell>
        </row>
        <row r="68">
          <cell r="A68">
            <v>10436</v>
          </cell>
          <cell r="B68">
            <v>2335.0057264408215</v>
          </cell>
        </row>
        <row r="69">
          <cell r="A69">
            <v>10437</v>
          </cell>
          <cell r="B69">
            <v>1642.5724554145286</v>
          </cell>
        </row>
        <row r="70">
          <cell r="A70">
            <v>10440</v>
          </cell>
          <cell r="B70">
            <v>5957.1530889997148</v>
          </cell>
        </row>
        <row r="71">
          <cell r="A71">
            <v>10441</v>
          </cell>
          <cell r="B71">
            <v>4662.4159225140293</v>
          </cell>
        </row>
        <row r="72">
          <cell r="A72">
            <v>10445</v>
          </cell>
          <cell r="B72">
            <v>1604.775109125851</v>
          </cell>
        </row>
        <row r="73">
          <cell r="A73">
            <v>10449</v>
          </cell>
          <cell r="B73">
            <v>1829.288327403317</v>
          </cell>
        </row>
        <row r="74">
          <cell r="A74">
            <v>10455</v>
          </cell>
          <cell r="B74">
            <v>1014.2</v>
          </cell>
        </row>
        <row r="75">
          <cell r="A75">
            <v>10456</v>
          </cell>
          <cell r="B75">
            <v>2142.1437603894974</v>
          </cell>
        </row>
        <row r="76">
          <cell r="A76">
            <v>10457</v>
          </cell>
          <cell r="B76">
            <v>4078.0479852694307</v>
          </cell>
        </row>
        <row r="77">
          <cell r="A77">
            <v>10458</v>
          </cell>
          <cell r="B77">
            <v>1014.2</v>
          </cell>
        </row>
        <row r="78">
          <cell r="A78">
            <v>10461</v>
          </cell>
          <cell r="B78">
            <v>4693.0565645220131</v>
          </cell>
        </row>
        <row r="79">
          <cell r="A79">
            <v>10462</v>
          </cell>
          <cell r="B79">
            <v>3881.9031763879575</v>
          </cell>
        </row>
        <row r="80">
          <cell r="A80">
            <v>10470</v>
          </cell>
          <cell r="B80">
            <v>5388.4492938370895</v>
          </cell>
        </row>
        <row r="81">
          <cell r="A81">
            <v>10471</v>
          </cell>
          <cell r="B81">
            <v>9014.8086287655042</v>
          </cell>
        </row>
        <row r="82">
          <cell r="A82">
            <v>10472</v>
          </cell>
          <cell r="B82">
            <v>5630.3600921195457</v>
          </cell>
        </row>
        <row r="83">
          <cell r="A83">
            <v>10473</v>
          </cell>
          <cell r="B83">
            <v>8217.1193920849219</v>
          </cell>
        </row>
        <row r="84">
          <cell r="A84">
            <v>10476</v>
          </cell>
          <cell r="B84">
            <v>6695.4061272200597</v>
          </cell>
        </row>
        <row r="85">
          <cell r="A85">
            <v>10477</v>
          </cell>
          <cell r="B85">
            <v>2659.1349503028637</v>
          </cell>
        </row>
        <row r="86">
          <cell r="A86">
            <v>10480</v>
          </cell>
          <cell r="B86">
            <v>531.30000000000007</v>
          </cell>
        </row>
        <row r="87">
          <cell r="A87">
            <v>10481</v>
          </cell>
          <cell r="B87">
            <v>3963.2687884049333</v>
          </cell>
        </row>
        <row r="88">
          <cell r="A88">
            <v>10482</v>
          </cell>
          <cell r="B88">
            <v>2253.9144983013643</v>
          </cell>
        </row>
        <row r="89">
          <cell r="A89">
            <v>10483</v>
          </cell>
          <cell r="B89">
            <v>4719.433209751096</v>
          </cell>
        </row>
        <row r="90">
          <cell r="A90">
            <v>10484</v>
          </cell>
          <cell r="B90">
            <v>5762.516574289155</v>
          </cell>
        </row>
        <row r="91">
          <cell r="A91">
            <v>10485</v>
          </cell>
          <cell r="B91">
            <v>4546.3091089818663</v>
          </cell>
        </row>
        <row r="92">
          <cell r="A92">
            <v>10486</v>
          </cell>
          <cell r="B92">
            <v>2893.9349490289956</v>
          </cell>
        </row>
        <row r="93">
          <cell r="A93">
            <v>10487</v>
          </cell>
          <cell r="B93">
            <v>3205.3538050783786</v>
          </cell>
        </row>
        <row r="94">
          <cell r="A94">
            <v>10488</v>
          </cell>
          <cell r="B94">
            <v>669.31</v>
          </cell>
        </row>
        <row r="95">
          <cell r="A95">
            <v>10494</v>
          </cell>
          <cell r="B95">
            <v>2253.9144983013643</v>
          </cell>
        </row>
        <row r="96">
          <cell r="A96">
            <v>10496</v>
          </cell>
          <cell r="B96">
            <v>2559.4464504580251</v>
          </cell>
        </row>
        <row r="97">
          <cell r="A97">
            <v>10498</v>
          </cell>
          <cell r="B97">
            <v>2859.8796304136058</v>
          </cell>
        </row>
        <row r="98">
          <cell r="A98">
            <v>10499</v>
          </cell>
          <cell r="B98">
            <v>395.53195215666068</v>
          </cell>
        </row>
        <row r="99">
          <cell r="A99">
            <v>10501</v>
          </cell>
          <cell r="B99">
            <v>1982.7330925254032</v>
          </cell>
        </row>
        <row r="100">
          <cell r="A100">
            <v>10502</v>
          </cell>
          <cell r="B100">
            <v>1692.274062451804</v>
          </cell>
        </row>
        <row r="101">
          <cell r="A101">
            <v>10503</v>
          </cell>
          <cell r="B101">
            <v>2106.0857334645284</v>
          </cell>
        </row>
        <row r="102">
          <cell r="A102">
            <v>10505</v>
          </cell>
          <cell r="B102">
            <v>513.4</v>
          </cell>
        </row>
        <row r="103">
          <cell r="A103">
            <v>10506</v>
          </cell>
          <cell r="B103">
            <v>2302.5</v>
          </cell>
        </row>
        <row r="104">
          <cell r="A104">
            <v>10507</v>
          </cell>
          <cell r="B104">
            <v>4546.3091089818663</v>
          </cell>
        </row>
        <row r="105">
          <cell r="A105">
            <v>10508</v>
          </cell>
          <cell r="B105">
            <v>3902.4325960427777</v>
          </cell>
        </row>
        <row r="106">
          <cell r="A106">
            <v>10509</v>
          </cell>
          <cell r="B106">
            <v>2559.4464504580251</v>
          </cell>
        </row>
        <row r="107">
          <cell r="A107">
            <v>10510</v>
          </cell>
          <cell r="B107">
            <v>567.34492715106046</v>
          </cell>
        </row>
        <row r="108">
          <cell r="A108">
            <v>10512</v>
          </cell>
          <cell r="B108">
            <v>4743.6332097510958</v>
          </cell>
        </row>
        <row r="109">
          <cell r="A109">
            <v>10513</v>
          </cell>
          <cell r="B109">
            <v>502.70000000000005</v>
          </cell>
        </row>
        <row r="110">
          <cell r="A110">
            <v>10514</v>
          </cell>
          <cell r="B110">
            <v>2880.4029982261168</v>
          </cell>
        </row>
        <row r="111">
          <cell r="A111">
            <v>10515</v>
          </cell>
          <cell r="B111">
            <v>3708.135714953291</v>
          </cell>
        </row>
        <row r="112">
          <cell r="A112">
            <v>10516</v>
          </cell>
          <cell r="B112">
            <v>3602.9504995403568</v>
          </cell>
        </row>
        <row r="113">
          <cell r="A113">
            <v>10517</v>
          </cell>
          <cell r="B113">
            <v>3525.5267000117169</v>
          </cell>
        </row>
        <row r="114">
          <cell r="A114">
            <v>10519</v>
          </cell>
          <cell r="B114">
            <v>808.3681482933365</v>
          </cell>
        </row>
        <row r="115">
          <cell r="A115">
            <v>10520</v>
          </cell>
          <cell r="B115">
            <v>94</v>
          </cell>
        </row>
        <row r="116">
          <cell r="A116">
            <v>10521</v>
          </cell>
          <cell r="B116">
            <v>1005.4000000000001</v>
          </cell>
        </row>
        <row r="117">
          <cell r="A117">
            <v>10522</v>
          </cell>
          <cell r="B117">
            <v>584</v>
          </cell>
        </row>
        <row r="118">
          <cell r="A118">
            <v>10523</v>
          </cell>
          <cell r="B118">
            <v>242.70889377032196</v>
          </cell>
        </row>
        <row r="119">
          <cell r="A119">
            <v>10524</v>
          </cell>
          <cell r="B119">
            <v>482.90000000000003</v>
          </cell>
        </row>
        <row r="120">
          <cell r="A120">
            <v>10525</v>
          </cell>
          <cell r="B120">
            <v>2666.7508940053312</v>
          </cell>
        </row>
        <row r="121">
          <cell r="A121">
            <v>10527</v>
          </cell>
          <cell r="B121">
            <v>3292.867370581615</v>
          </cell>
        </row>
        <row r="122">
          <cell r="A122">
            <v>10528</v>
          </cell>
          <cell r="B122">
            <v>249.51210720074283</v>
          </cell>
        </row>
        <row r="123">
          <cell r="A123">
            <v>10529</v>
          </cell>
          <cell r="B123">
            <v>1381.5844821360579</v>
          </cell>
        </row>
        <row r="124">
          <cell r="A124">
            <v>10531</v>
          </cell>
          <cell r="B124">
            <v>2922.5033578581629</v>
          </cell>
        </row>
        <row r="125">
          <cell r="A125">
            <v>10533</v>
          </cell>
          <cell r="B125">
            <v>2562.8346321945</v>
          </cell>
        </row>
        <row r="126">
          <cell r="A126">
            <v>10534</v>
          </cell>
          <cell r="B126">
            <v>3507.4080731201757</v>
          </cell>
        </row>
        <row r="127">
          <cell r="A127">
            <v>10535</v>
          </cell>
          <cell r="B127">
            <v>636.47213949897275</v>
          </cell>
        </row>
        <row r="128">
          <cell r="A128">
            <v>10536</v>
          </cell>
          <cell r="B128">
            <v>513.4</v>
          </cell>
        </row>
        <row r="129">
          <cell r="A129">
            <v>10538</v>
          </cell>
          <cell r="B129">
            <v>507.1</v>
          </cell>
        </row>
        <row r="130">
          <cell r="A130">
            <v>10539</v>
          </cell>
          <cell r="B130">
            <v>3419.7299007524061</v>
          </cell>
        </row>
        <row r="131">
          <cell r="A131">
            <v>10540</v>
          </cell>
          <cell r="B131">
            <v>4168.4928324605025</v>
          </cell>
        </row>
        <row r="132">
          <cell r="A132">
            <v>10541</v>
          </cell>
          <cell r="B132">
            <v>1734.8442677425105</v>
          </cell>
        </row>
        <row r="133">
          <cell r="A133">
            <v>10542</v>
          </cell>
          <cell r="B133">
            <v>1290.218833484608</v>
          </cell>
        </row>
        <row r="134">
          <cell r="A134">
            <v>10543</v>
          </cell>
          <cell r="B134">
            <v>4777.2562286507764</v>
          </cell>
        </row>
        <row r="135">
          <cell r="A135">
            <v>10544</v>
          </cell>
          <cell r="B135">
            <v>1014.2</v>
          </cell>
        </row>
        <row r="136">
          <cell r="A136">
            <v>10546</v>
          </cell>
          <cell r="B136">
            <v>3363.5974388491745</v>
          </cell>
        </row>
        <row r="137">
          <cell r="A137">
            <v>10547</v>
          </cell>
          <cell r="B137">
            <v>2296.3614396177272</v>
          </cell>
        </row>
        <row r="138">
          <cell r="A138">
            <v>10548</v>
          </cell>
          <cell r="B138">
            <v>242.70889377032196</v>
          </cell>
        </row>
        <row r="139">
          <cell r="A139">
            <v>10550</v>
          </cell>
          <cell r="B139">
            <v>662.03620317427362</v>
          </cell>
        </row>
        <row r="140">
          <cell r="A140">
            <v>10551</v>
          </cell>
          <cell r="B140">
            <v>2487.5495539853359</v>
          </cell>
        </row>
        <row r="141">
          <cell r="A141">
            <v>10552</v>
          </cell>
          <cell r="B141">
            <v>778.92883348460805</v>
          </cell>
        </row>
        <row r="142">
          <cell r="A142">
            <v>10553</v>
          </cell>
          <cell r="B142">
            <v>2079.7576830521516</v>
          </cell>
        </row>
        <row r="143">
          <cell r="A143">
            <v>10554</v>
          </cell>
          <cell r="B143">
            <v>1034.0831510697992</v>
          </cell>
        </row>
        <row r="144">
          <cell r="A144">
            <v>10557</v>
          </cell>
          <cell r="B144">
            <v>2537.0157751074526</v>
          </cell>
        </row>
        <row r="145">
          <cell r="A145">
            <v>10558</v>
          </cell>
          <cell r="B145">
            <v>2320.1257384241781</v>
          </cell>
        </row>
        <row r="146">
          <cell r="A146">
            <v>10559</v>
          </cell>
          <cell r="B146">
            <v>4594.7016331922368</v>
          </cell>
        </row>
        <row r="147">
          <cell r="A147">
            <v>10561</v>
          </cell>
          <cell r="B147">
            <v>0</v>
          </cell>
        </row>
        <row r="148">
          <cell r="A148">
            <v>10562</v>
          </cell>
          <cell r="B148">
            <v>317.93503585186022</v>
          </cell>
        </row>
        <row r="149">
          <cell r="A149">
            <v>10563</v>
          </cell>
          <cell r="B149">
            <v>2795.6140029380008</v>
          </cell>
        </row>
        <row r="150">
          <cell r="A150">
            <v>10564</v>
          </cell>
          <cell r="B150">
            <v>932.90802763495969</v>
          </cell>
        </row>
        <row r="151">
          <cell r="A151">
            <v>10565</v>
          </cell>
          <cell r="B151">
            <v>482.90000000000003</v>
          </cell>
        </row>
        <row r="152">
          <cell r="A152">
            <v>10566</v>
          </cell>
          <cell r="B152">
            <v>66</v>
          </cell>
        </row>
        <row r="153">
          <cell r="A153">
            <v>10567</v>
          </cell>
          <cell r="B153">
            <v>3432.0275659317886</v>
          </cell>
        </row>
        <row r="154">
          <cell r="A154">
            <v>10568</v>
          </cell>
          <cell r="B154">
            <v>7221.1687610880872</v>
          </cell>
        </row>
        <row r="155">
          <cell r="A155">
            <v>10569</v>
          </cell>
          <cell r="B155">
            <v>0</v>
          </cell>
        </row>
        <row r="156">
          <cell r="A156">
            <v>10570</v>
          </cell>
          <cell r="B156">
            <v>581.70000000000005</v>
          </cell>
        </row>
        <row r="157">
          <cell r="A157">
            <v>10571</v>
          </cell>
          <cell r="B157">
            <v>2522.4909402368557</v>
          </cell>
        </row>
        <row r="158">
          <cell r="A158">
            <v>10572</v>
          </cell>
          <cell r="B158">
            <v>2431.6843304109584</v>
          </cell>
        </row>
        <row r="159">
          <cell r="A159">
            <v>10573</v>
          </cell>
          <cell r="B159">
            <v>5788.3475601358814</v>
          </cell>
        </row>
        <row r="160">
          <cell r="A160">
            <v>10575</v>
          </cell>
          <cell r="B160">
            <v>4838.6215606722753</v>
          </cell>
        </row>
        <row r="161">
          <cell r="A161">
            <v>10576</v>
          </cell>
          <cell r="B161">
            <v>2820.2243351685752</v>
          </cell>
        </row>
        <row r="162">
          <cell r="A162">
            <v>10578</v>
          </cell>
          <cell r="B162">
            <v>1554.7095546695036</v>
          </cell>
        </row>
        <row r="163">
          <cell r="A163">
            <v>10579</v>
          </cell>
          <cell r="B163">
            <v>4797.0539811429653</v>
          </cell>
        </row>
        <row r="164">
          <cell r="A164">
            <v>10581</v>
          </cell>
          <cell r="B164">
            <v>222.58441046738682</v>
          </cell>
        </row>
        <row r="165">
          <cell r="A165">
            <v>10583</v>
          </cell>
          <cell r="B165">
            <v>345.99739792036689</v>
          </cell>
        </row>
        <row r="166">
          <cell r="A166">
            <v>10584</v>
          </cell>
          <cell r="B166">
            <v>729.6844104673869</v>
          </cell>
        </row>
        <row r="167">
          <cell r="A167">
            <v>10585</v>
          </cell>
          <cell r="B167">
            <v>4669.0243448977772</v>
          </cell>
        </row>
        <row r="168">
          <cell r="A168">
            <v>10587</v>
          </cell>
          <cell r="B168">
            <v>5495.1952944720388</v>
          </cell>
        </row>
        <row r="169">
          <cell r="A169">
            <v>10588</v>
          </cell>
          <cell r="B169">
            <v>634.70000000000005</v>
          </cell>
        </row>
        <row r="170">
          <cell r="A170">
            <v>10589</v>
          </cell>
          <cell r="B170">
            <v>3899.6854749567547</v>
          </cell>
        </row>
        <row r="171">
          <cell r="A171">
            <v>10590</v>
          </cell>
          <cell r="B171">
            <v>1702.9648928706963</v>
          </cell>
        </row>
        <row r="172">
          <cell r="A172">
            <v>10591</v>
          </cell>
          <cell r="B172">
            <v>5406.168407728328</v>
          </cell>
        </row>
        <row r="173">
          <cell r="A173">
            <v>10592</v>
          </cell>
          <cell r="B173">
            <v>6550.9158885904835</v>
          </cell>
        </row>
        <row r="174">
          <cell r="A174">
            <v>10593</v>
          </cell>
          <cell r="B174">
            <v>502.70000000000005</v>
          </cell>
        </row>
        <row r="175">
          <cell r="A175">
            <v>10594</v>
          </cell>
          <cell r="B175">
            <v>507.1</v>
          </cell>
        </row>
        <row r="176">
          <cell r="A176">
            <v>10595</v>
          </cell>
          <cell r="B176">
            <v>1090.2922964321849</v>
          </cell>
        </row>
        <row r="177">
          <cell r="A177">
            <v>10596</v>
          </cell>
          <cell r="B177">
            <v>1961.5952128801093</v>
          </cell>
        </row>
        <row r="178">
          <cell r="A178">
            <v>10597</v>
          </cell>
          <cell r="B178">
            <v>507.1</v>
          </cell>
        </row>
        <row r="179">
          <cell r="A179">
            <v>10599</v>
          </cell>
          <cell r="B179">
            <v>4539.3332800537573</v>
          </cell>
        </row>
        <row r="180">
          <cell r="A180">
            <v>10600</v>
          </cell>
          <cell r="B180">
            <v>2028.3404785129419</v>
          </cell>
        </row>
        <row r="181">
          <cell r="A181">
            <v>10601</v>
          </cell>
          <cell r="B181">
            <v>3395.4259842891802</v>
          </cell>
        </row>
        <row r="182">
          <cell r="A182">
            <v>10602</v>
          </cell>
          <cell r="B182">
            <v>1521.3000000000002</v>
          </cell>
        </row>
        <row r="183">
          <cell r="A183">
            <v>10603</v>
          </cell>
          <cell r="B183">
            <v>636.47213949897275</v>
          </cell>
        </row>
        <row r="184">
          <cell r="A184">
            <v>10604</v>
          </cell>
          <cell r="B184">
            <v>4585.2984251177968</v>
          </cell>
        </row>
        <row r="185">
          <cell r="A185">
            <v>10605</v>
          </cell>
          <cell r="B185">
            <v>11494.268004046808</v>
          </cell>
        </row>
        <row r="186">
          <cell r="A186">
            <v>10607</v>
          </cell>
          <cell r="B186">
            <v>615.94179893605258</v>
          </cell>
        </row>
        <row r="187">
          <cell r="A187">
            <v>10608</v>
          </cell>
          <cell r="B187">
            <v>0</v>
          </cell>
        </row>
        <row r="188">
          <cell r="A188">
            <v>10611</v>
          </cell>
          <cell r="B188">
            <v>1566.6420150956592</v>
          </cell>
        </row>
        <row r="189">
          <cell r="A189">
            <v>10612</v>
          </cell>
          <cell r="B189">
            <v>584</v>
          </cell>
        </row>
        <row r="190">
          <cell r="A190">
            <v>10613</v>
          </cell>
          <cell r="B190">
            <v>2898.516157983001</v>
          </cell>
        </row>
        <row r="191">
          <cell r="A191">
            <v>10614</v>
          </cell>
          <cell r="B191">
            <v>4260.362838877727</v>
          </cell>
        </row>
        <row r="192">
          <cell r="A192">
            <v>10615</v>
          </cell>
          <cell r="B192">
            <v>1912.1817349657792</v>
          </cell>
        </row>
        <row r="193">
          <cell r="A193">
            <v>10616</v>
          </cell>
          <cell r="B193">
            <v>5001.4050687855179</v>
          </cell>
        </row>
        <row r="194">
          <cell r="A194">
            <v>10618</v>
          </cell>
          <cell r="B194">
            <v>3352.8530679020587</v>
          </cell>
        </row>
        <row r="195">
          <cell r="A195">
            <v>10619</v>
          </cell>
          <cell r="B195">
            <v>2922.951501985749</v>
          </cell>
        </row>
        <row r="196">
          <cell r="A196">
            <v>10620</v>
          </cell>
          <cell r="B196">
            <v>2555.8812238324563</v>
          </cell>
        </row>
        <row r="197">
          <cell r="A197">
            <v>10621</v>
          </cell>
          <cell r="B197">
            <v>531.49712635334618</v>
          </cell>
        </row>
        <row r="198">
          <cell r="A198">
            <v>10622</v>
          </cell>
          <cell r="B198">
            <v>3831.4657357964275</v>
          </cell>
        </row>
        <row r="199">
          <cell r="A199">
            <v>10623</v>
          </cell>
          <cell r="B199">
            <v>4656</v>
          </cell>
        </row>
        <row r="200">
          <cell r="A200">
            <v>10625</v>
          </cell>
          <cell r="B200">
            <v>5840.350071029723</v>
          </cell>
        </row>
        <row r="201">
          <cell r="A201">
            <v>10626</v>
          </cell>
          <cell r="B201">
            <v>0</v>
          </cell>
        </row>
        <row r="202">
          <cell r="A202">
            <v>10627</v>
          </cell>
          <cell r="B202">
            <v>1211.8241567251098</v>
          </cell>
        </row>
        <row r="203">
          <cell r="A203">
            <v>10628</v>
          </cell>
          <cell r="B203">
            <v>553</v>
          </cell>
        </row>
        <row r="204">
          <cell r="A204">
            <v>10629</v>
          </cell>
          <cell r="B204">
            <v>482.90000000000003</v>
          </cell>
        </row>
        <row r="205">
          <cell r="A205">
            <v>10630</v>
          </cell>
          <cell r="B205">
            <v>5432.1573418892049</v>
          </cell>
        </row>
        <row r="206">
          <cell r="A206">
            <v>10632</v>
          </cell>
          <cell r="B206">
            <v>6941.0606093196975</v>
          </cell>
        </row>
        <row r="207">
          <cell r="A207">
            <v>10633</v>
          </cell>
          <cell r="B207">
            <v>595</v>
          </cell>
        </row>
        <row r="208">
          <cell r="A208">
            <v>10634</v>
          </cell>
          <cell r="B208">
            <v>581.70000000000005</v>
          </cell>
        </row>
        <row r="209">
          <cell r="A209">
            <v>10635</v>
          </cell>
          <cell r="B209">
            <v>0</v>
          </cell>
        </row>
        <row r="210">
          <cell r="A210">
            <v>10636</v>
          </cell>
          <cell r="B210">
            <v>153</v>
          </cell>
        </row>
        <row r="211">
          <cell r="A211">
            <v>10637</v>
          </cell>
          <cell r="B211">
            <v>424.70099709575612</v>
          </cell>
        </row>
        <row r="212">
          <cell r="A212">
            <v>10638</v>
          </cell>
          <cell r="B212">
            <v>4236.6937653169352</v>
          </cell>
        </row>
        <row r="213">
          <cell r="A213">
            <v>10639</v>
          </cell>
          <cell r="B213">
            <v>8068.7460617090419</v>
          </cell>
        </row>
        <row r="214">
          <cell r="A214">
            <v>10640</v>
          </cell>
          <cell r="B214">
            <v>2421.5478130978545</v>
          </cell>
        </row>
        <row r="215">
          <cell r="A215">
            <v>10641</v>
          </cell>
          <cell r="B215">
            <v>1168</v>
          </cell>
        </row>
        <row r="216">
          <cell r="A216">
            <v>10642</v>
          </cell>
          <cell r="B216">
            <v>5047.7942330507776</v>
          </cell>
        </row>
        <row r="217">
          <cell r="A217">
            <v>10643</v>
          </cell>
          <cell r="B217">
            <v>0</v>
          </cell>
        </row>
        <row r="218">
          <cell r="A218">
            <v>10644</v>
          </cell>
          <cell r="B218">
            <v>4543.5732084626543</v>
          </cell>
        </row>
        <row r="219">
          <cell r="A219">
            <v>10646</v>
          </cell>
          <cell r="B219">
            <v>8809.1213603164033</v>
          </cell>
        </row>
        <row r="220">
          <cell r="A220">
            <v>10647</v>
          </cell>
          <cell r="B220">
            <v>16128.088602740158</v>
          </cell>
        </row>
        <row r="221">
          <cell r="A221">
            <v>10648</v>
          </cell>
          <cell r="B221">
            <v>5236.7675514661732</v>
          </cell>
        </row>
        <row r="222">
          <cell r="A222">
            <v>10649</v>
          </cell>
          <cell r="B222">
            <v>482.90000000000003</v>
          </cell>
        </row>
        <row r="223">
          <cell r="A223">
            <v>10650</v>
          </cell>
          <cell r="B223">
            <v>5095.521413866687</v>
          </cell>
        </row>
        <row r="224">
          <cell r="A224">
            <v>10651</v>
          </cell>
          <cell r="B224">
            <v>2425.7241567251099</v>
          </cell>
        </row>
        <row r="225">
          <cell r="A225">
            <v>10652</v>
          </cell>
          <cell r="B225">
            <v>2549.75642858009</v>
          </cell>
        </row>
        <row r="226">
          <cell r="A226">
            <v>10653</v>
          </cell>
          <cell r="B226">
            <v>6405.4023963278478</v>
          </cell>
        </row>
        <row r="227">
          <cell r="A227">
            <v>10654</v>
          </cell>
          <cell r="B227">
            <v>16265.448408556042</v>
          </cell>
        </row>
        <row r="228">
          <cell r="A228">
            <v>10655</v>
          </cell>
          <cell r="B228">
            <v>325</v>
          </cell>
        </row>
        <row r="229">
          <cell r="A229">
            <v>10656</v>
          </cell>
          <cell r="B229">
            <v>0</v>
          </cell>
        </row>
        <row r="230">
          <cell r="A230">
            <v>10657</v>
          </cell>
          <cell r="B230">
            <v>0</v>
          </cell>
        </row>
        <row r="231">
          <cell r="A231">
            <v>10659</v>
          </cell>
          <cell r="B231">
            <v>10871.003193647957</v>
          </cell>
        </row>
        <row r="232">
          <cell r="A232">
            <v>10660</v>
          </cell>
          <cell r="B232">
            <v>4163.4218943326414</v>
          </cell>
        </row>
        <row r="233">
          <cell r="A233">
            <v>10661</v>
          </cell>
          <cell r="B233">
            <v>130</v>
          </cell>
        </row>
        <row r="234">
          <cell r="A234">
            <v>10662</v>
          </cell>
          <cell r="B234">
            <v>2716.0040916556336</v>
          </cell>
        </row>
        <row r="235">
          <cell r="A235">
            <v>10663</v>
          </cell>
          <cell r="B235">
            <v>2276.6999999999998</v>
          </cell>
        </row>
        <row r="236">
          <cell r="A236">
            <v>10665</v>
          </cell>
          <cell r="B236">
            <v>78</v>
          </cell>
        </row>
        <row r="237">
          <cell r="A237">
            <v>10666</v>
          </cell>
          <cell r="B237">
            <v>986.3681482933365</v>
          </cell>
        </row>
        <row r="238">
          <cell r="A238">
            <v>10667</v>
          </cell>
          <cell r="B238">
            <v>965.80000000000007</v>
          </cell>
        </row>
        <row r="239">
          <cell r="A239">
            <v>10668</v>
          </cell>
          <cell r="B239">
            <v>4894.2497480448365</v>
          </cell>
        </row>
        <row r="240">
          <cell r="A240">
            <v>10669</v>
          </cell>
          <cell r="B240">
            <v>3250.3138559028826</v>
          </cell>
        </row>
        <row r="241">
          <cell r="A241">
            <v>10670</v>
          </cell>
          <cell r="B241">
            <v>5363.4115014290292</v>
          </cell>
        </row>
        <row r="242">
          <cell r="A242">
            <v>10671</v>
          </cell>
          <cell r="B242">
            <v>300.52141386668654</v>
          </cell>
        </row>
        <row r="243">
          <cell r="A243">
            <v>10673</v>
          </cell>
          <cell r="B243">
            <v>1069.226545061581</v>
          </cell>
        </row>
        <row r="244">
          <cell r="A244">
            <v>10674</v>
          </cell>
          <cell r="B244">
            <v>2883.8663596033671</v>
          </cell>
        </row>
        <row r="245">
          <cell r="A245">
            <v>10675</v>
          </cell>
          <cell r="B245">
            <v>14031.327855857015</v>
          </cell>
        </row>
        <row r="246">
          <cell r="A246">
            <v>10676</v>
          </cell>
          <cell r="B246">
            <v>584</v>
          </cell>
        </row>
        <row r="247">
          <cell r="A247">
            <v>10677</v>
          </cell>
          <cell r="B247">
            <v>3873.1805868688016</v>
          </cell>
        </row>
        <row r="248">
          <cell r="A248">
            <v>10678</v>
          </cell>
          <cell r="B248">
            <v>1062.6000000000001</v>
          </cell>
        </row>
        <row r="249">
          <cell r="A249">
            <v>10679</v>
          </cell>
          <cell r="B249">
            <v>1568.1602510322259</v>
          </cell>
        </row>
        <row r="250">
          <cell r="A250">
            <v>10680</v>
          </cell>
          <cell r="B250">
            <v>8299.1409057233795</v>
          </cell>
        </row>
        <row r="251">
          <cell r="A251">
            <v>10681</v>
          </cell>
          <cell r="B251">
            <v>3818.9401585920668</v>
          </cell>
        </row>
        <row r="252">
          <cell r="A252">
            <v>10682</v>
          </cell>
          <cell r="B252">
            <v>507.1</v>
          </cell>
        </row>
        <row r="253">
          <cell r="A253">
            <v>10683</v>
          </cell>
          <cell r="B253">
            <v>5199.9434535856899</v>
          </cell>
        </row>
        <row r="254">
          <cell r="A254">
            <v>10684</v>
          </cell>
          <cell r="B254">
            <v>1014.2</v>
          </cell>
        </row>
        <row r="255">
          <cell r="A255">
            <v>10685</v>
          </cell>
          <cell r="B255">
            <v>11174.745386255228</v>
          </cell>
        </row>
        <row r="256">
          <cell r="A256">
            <v>10686</v>
          </cell>
          <cell r="B256">
            <v>7792.6901291678851</v>
          </cell>
        </row>
        <row r="257">
          <cell r="A257">
            <v>10687</v>
          </cell>
          <cell r="B257">
            <v>8931.2221082240776</v>
          </cell>
        </row>
        <row r="258">
          <cell r="A258">
            <v>10688</v>
          </cell>
          <cell r="B258">
            <v>4163.3401585920674</v>
          </cell>
        </row>
        <row r="259">
          <cell r="A259">
            <v>10689</v>
          </cell>
          <cell r="B259">
            <v>9706.5872321195766</v>
          </cell>
        </row>
        <row r="260">
          <cell r="A260">
            <v>10690</v>
          </cell>
          <cell r="B260">
            <v>1038.4000000000001</v>
          </cell>
        </row>
        <row r="261">
          <cell r="A261">
            <v>10691</v>
          </cell>
          <cell r="B261">
            <v>9655.8350502323392</v>
          </cell>
        </row>
        <row r="262">
          <cell r="A262">
            <v>10330</v>
          </cell>
          <cell r="B262">
            <v>0</v>
          </cell>
        </row>
        <row r="263">
          <cell r="A263">
            <v>10331</v>
          </cell>
          <cell r="B263">
            <v>0</v>
          </cell>
        </row>
        <row r="264">
          <cell r="A264">
            <v>10332</v>
          </cell>
          <cell r="B264">
            <v>0</v>
          </cell>
        </row>
        <row r="265">
          <cell r="A265">
            <v>10333</v>
          </cell>
          <cell r="B265">
            <v>0</v>
          </cell>
        </row>
        <row r="266">
          <cell r="A266">
            <v>10335</v>
          </cell>
          <cell r="B266">
            <v>0</v>
          </cell>
        </row>
        <row r="267">
          <cell r="A267">
            <v>10336</v>
          </cell>
          <cell r="B267">
            <v>0</v>
          </cell>
        </row>
        <row r="268">
          <cell r="A268">
            <v>10337</v>
          </cell>
          <cell r="B268">
            <v>0</v>
          </cell>
        </row>
        <row r="269">
          <cell r="A269">
            <v>10340</v>
          </cell>
          <cell r="B269">
            <v>0</v>
          </cell>
        </row>
        <row r="270">
          <cell r="A270">
            <v>10343</v>
          </cell>
          <cell r="B270">
            <v>0</v>
          </cell>
        </row>
        <row r="271">
          <cell r="A271">
            <v>10344</v>
          </cell>
          <cell r="B271">
            <v>0</v>
          </cell>
        </row>
        <row r="272">
          <cell r="A272">
            <v>10346</v>
          </cell>
          <cell r="B272">
            <v>0</v>
          </cell>
        </row>
        <row r="273">
          <cell r="A273">
            <v>10347</v>
          </cell>
          <cell r="B273">
            <v>0</v>
          </cell>
        </row>
        <row r="274">
          <cell r="A274">
            <v>10349</v>
          </cell>
          <cell r="B274">
            <v>0</v>
          </cell>
        </row>
        <row r="275">
          <cell r="A275">
            <v>10351</v>
          </cell>
          <cell r="B275">
            <v>0</v>
          </cell>
        </row>
        <row r="276">
          <cell r="A276">
            <v>10352</v>
          </cell>
          <cell r="B276">
            <v>0</v>
          </cell>
        </row>
        <row r="277">
          <cell r="A277">
            <v>10353</v>
          </cell>
          <cell r="B277">
            <v>0</v>
          </cell>
        </row>
        <row r="278">
          <cell r="A278">
            <v>10354</v>
          </cell>
          <cell r="B278">
            <v>0</v>
          </cell>
        </row>
        <row r="279">
          <cell r="A279">
            <v>10355</v>
          </cell>
          <cell r="B279">
            <v>0</v>
          </cell>
        </row>
        <row r="280">
          <cell r="A280">
            <v>10356</v>
          </cell>
          <cell r="B280">
            <v>0</v>
          </cell>
        </row>
        <row r="281">
          <cell r="A281">
            <v>10357</v>
          </cell>
          <cell r="B281">
            <v>0</v>
          </cell>
        </row>
        <row r="282">
          <cell r="A282">
            <v>10358</v>
          </cell>
          <cell r="B282">
            <v>0</v>
          </cell>
        </row>
        <row r="283">
          <cell r="A283">
            <v>10361</v>
          </cell>
          <cell r="B283">
            <v>0</v>
          </cell>
        </row>
        <row r="284">
          <cell r="A284">
            <v>10363</v>
          </cell>
          <cell r="B284">
            <v>0</v>
          </cell>
        </row>
        <row r="285">
          <cell r="A285">
            <v>10364</v>
          </cell>
          <cell r="B285">
            <v>0</v>
          </cell>
        </row>
        <row r="286">
          <cell r="A286">
            <v>10365</v>
          </cell>
          <cell r="B286">
            <v>0</v>
          </cell>
        </row>
        <row r="287">
          <cell r="A287">
            <v>10366</v>
          </cell>
          <cell r="B287">
            <v>0</v>
          </cell>
        </row>
        <row r="288">
          <cell r="A288">
            <v>10367</v>
          </cell>
          <cell r="B288">
            <v>0</v>
          </cell>
        </row>
        <row r="289">
          <cell r="A289">
            <v>10368</v>
          </cell>
          <cell r="B289">
            <v>0</v>
          </cell>
        </row>
        <row r="290">
          <cell r="A290">
            <v>10372</v>
          </cell>
          <cell r="B290">
            <v>0</v>
          </cell>
        </row>
        <row r="291">
          <cell r="A291">
            <v>10374</v>
          </cell>
          <cell r="B291">
            <v>0</v>
          </cell>
        </row>
        <row r="292">
          <cell r="A292">
            <v>10376</v>
          </cell>
          <cell r="B292">
            <v>0</v>
          </cell>
        </row>
        <row r="293">
          <cell r="A293">
            <v>10379</v>
          </cell>
          <cell r="B293">
            <v>0</v>
          </cell>
        </row>
        <row r="294">
          <cell r="A294">
            <v>10380</v>
          </cell>
          <cell r="B294">
            <v>0</v>
          </cell>
        </row>
        <row r="295">
          <cell r="A295">
            <v>10381</v>
          </cell>
          <cell r="B295">
            <v>0</v>
          </cell>
        </row>
        <row r="296">
          <cell r="A296">
            <v>10382</v>
          </cell>
          <cell r="B296">
            <v>0</v>
          </cell>
        </row>
        <row r="297">
          <cell r="A297">
            <v>10384</v>
          </cell>
          <cell r="B297">
            <v>0</v>
          </cell>
        </row>
        <row r="298">
          <cell r="A298">
            <v>10385</v>
          </cell>
          <cell r="B298">
            <v>0</v>
          </cell>
        </row>
        <row r="299">
          <cell r="A299">
            <v>10386</v>
          </cell>
          <cell r="B299">
            <v>0</v>
          </cell>
        </row>
        <row r="300">
          <cell r="A300">
            <v>10387</v>
          </cell>
          <cell r="B300">
            <v>0</v>
          </cell>
        </row>
        <row r="301">
          <cell r="A301">
            <v>10389</v>
          </cell>
          <cell r="B301">
            <v>0</v>
          </cell>
        </row>
        <row r="302">
          <cell r="A302">
            <v>10391</v>
          </cell>
          <cell r="B302">
            <v>0</v>
          </cell>
        </row>
        <row r="303">
          <cell r="A303">
            <v>10392</v>
          </cell>
          <cell r="B303">
            <v>0</v>
          </cell>
        </row>
        <row r="304">
          <cell r="A304">
            <v>10395</v>
          </cell>
          <cell r="B304">
            <v>0</v>
          </cell>
        </row>
        <row r="305">
          <cell r="A305">
            <v>10396</v>
          </cell>
          <cell r="B305">
            <v>0</v>
          </cell>
        </row>
        <row r="306">
          <cell r="A306">
            <v>10397</v>
          </cell>
          <cell r="B306">
            <v>0</v>
          </cell>
        </row>
        <row r="307">
          <cell r="A307">
            <v>10398</v>
          </cell>
          <cell r="B307">
            <v>0</v>
          </cell>
        </row>
        <row r="308">
          <cell r="A308">
            <v>10400</v>
          </cell>
          <cell r="B308">
            <v>0</v>
          </cell>
        </row>
        <row r="309">
          <cell r="A309">
            <v>10404</v>
          </cell>
          <cell r="B309">
            <v>0</v>
          </cell>
        </row>
        <row r="310">
          <cell r="A310">
            <v>10405</v>
          </cell>
          <cell r="B310">
            <v>0</v>
          </cell>
        </row>
        <row r="311">
          <cell r="A311">
            <v>10406</v>
          </cell>
          <cell r="B311">
            <v>0</v>
          </cell>
        </row>
        <row r="312">
          <cell r="A312">
            <v>10407</v>
          </cell>
          <cell r="B312">
            <v>0</v>
          </cell>
        </row>
        <row r="313">
          <cell r="A313">
            <v>10411</v>
          </cell>
          <cell r="B313">
            <v>0</v>
          </cell>
        </row>
        <row r="314">
          <cell r="A314">
            <v>10412</v>
          </cell>
          <cell r="B314">
            <v>0</v>
          </cell>
        </row>
        <row r="315">
          <cell r="A315">
            <v>10413</v>
          </cell>
          <cell r="B315">
            <v>0</v>
          </cell>
        </row>
        <row r="316">
          <cell r="A316">
            <v>10414</v>
          </cell>
          <cell r="B316">
            <v>0</v>
          </cell>
        </row>
        <row r="317">
          <cell r="A317">
            <v>10415</v>
          </cell>
          <cell r="B317">
            <v>0</v>
          </cell>
        </row>
        <row r="318">
          <cell r="A318">
            <v>10416</v>
          </cell>
          <cell r="B318">
            <v>0</v>
          </cell>
        </row>
        <row r="319">
          <cell r="A319">
            <v>10417</v>
          </cell>
          <cell r="B319">
            <v>0</v>
          </cell>
        </row>
        <row r="320">
          <cell r="A320">
            <v>10422</v>
          </cell>
          <cell r="B320">
            <v>0</v>
          </cell>
        </row>
        <row r="321">
          <cell r="A321">
            <v>10424</v>
          </cell>
          <cell r="B321">
            <v>0</v>
          </cell>
        </row>
        <row r="322">
          <cell r="A322">
            <v>10425</v>
          </cell>
          <cell r="B322">
            <v>0</v>
          </cell>
        </row>
        <row r="323">
          <cell r="A323">
            <v>10426</v>
          </cell>
          <cell r="B323">
            <v>0</v>
          </cell>
        </row>
        <row r="324">
          <cell r="A324">
            <v>10427</v>
          </cell>
          <cell r="B324">
            <v>0</v>
          </cell>
        </row>
        <row r="325">
          <cell r="A325">
            <v>10434</v>
          </cell>
          <cell r="B325">
            <v>0</v>
          </cell>
        </row>
        <row r="326">
          <cell r="A326">
            <v>10438</v>
          </cell>
          <cell r="B326">
            <v>0</v>
          </cell>
        </row>
        <row r="327">
          <cell r="A327">
            <v>10439</v>
          </cell>
          <cell r="B327">
            <v>0</v>
          </cell>
        </row>
        <row r="328">
          <cell r="A328">
            <v>10442</v>
          </cell>
          <cell r="B328">
            <v>0</v>
          </cell>
        </row>
        <row r="329">
          <cell r="A329">
            <v>10443</v>
          </cell>
          <cell r="B329">
            <v>0</v>
          </cell>
        </row>
        <row r="330">
          <cell r="A330">
            <v>10444</v>
          </cell>
          <cell r="B330">
            <v>0</v>
          </cell>
        </row>
        <row r="331">
          <cell r="A331">
            <v>10446</v>
          </cell>
          <cell r="B331">
            <v>0</v>
          </cell>
        </row>
        <row r="332">
          <cell r="A332">
            <v>10447</v>
          </cell>
          <cell r="B332">
            <v>0</v>
          </cell>
        </row>
        <row r="333">
          <cell r="A333">
            <v>10448</v>
          </cell>
          <cell r="B333">
            <v>0</v>
          </cell>
        </row>
        <row r="334">
          <cell r="A334">
            <v>10450</v>
          </cell>
          <cell r="B334">
            <v>0</v>
          </cell>
        </row>
        <row r="335">
          <cell r="A335">
            <v>10451</v>
          </cell>
          <cell r="B335">
            <v>0</v>
          </cell>
        </row>
        <row r="336">
          <cell r="A336">
            <v>10452</v>
          </cell>
          <cell r="B336">
            <v>0</v>
          </cell>
        </row>
        <row r="337">
          <cell r="A337">
            <v>10453</v>
          </cell>
          <cell r="B337">
            <v>0</v>
          </cell>
        </row>
        <row r="338">
          <cell r="A338">
            <v>10454</v>
          </cell>
          <cell r="B338">
            <v>0</v>
          </cell>
        </row>
        <row r="339">
          <cell r="A339">
            <v>10459</v>
          </cell>
          <cell r="B339">
            <v>0</v>
          </cell>
        </row>
        <row r="340">
          <cell r="A340">
            <v>10460</v>
          </cell>
          <cell r="B340">
            <v>0</v>
          </cell>
        </row>
        <row r="341">
          <cell r="A341">
            <v>10463</v>
          </cell>
          <cell r="B341">
            <v>0</v>
          </cell>
        </row>
        <row r="342">
          <cell r="A342">
            <v>10464</v>
          </cell>
          <cell r="B342">
            <v>0</v>
          </cell>
        </row>
        <row r="343">
          <cell r="A343">
            <v>10465</v>
          </cell>
          <cell r="B343">
            <v>0</v>
          </cell>
        </row>
        <row r="344">
          <cell r="A344">
            <v>10466</v>
          </cell>
          <cell r="B344">
            <v>0</v>
          </cell>
        </row>
        <row r="345">
          <cell r="A345">
            <v>10467</v>
          </cell>
          <cell r="B345">
            <v>0</v>
          </cell>
        </row>
        <row r="346">
          <cell r="A346">
            <v>10468</v>
          </cell>
          <cell r="B346">
            <v>0</v>
          </cell>
        </row>
        <row r="347">
          <cell r="A347">
            <v>10469</v>
          </cell>
          <cell r="B347">
            <v>0</v>
          </cell>
        </row>
        <row r="348">
          <cell r="A348">
            <v>10474</v>
          </cell>
          <cell r="B348">
            <v>0</v>
          </cell>
        </row>
        <row r="349">
          <cell r="A349">
            <v>10475</v>
          </cell>
          <cell r="B349">
            <v>0</v>
          </cell>
        </row>
        <row r="350">
          <cell r="A350">
            <v>10478</v>
          </cell>
          <cell r="B350">
            <v>0</v>
          </cell>
        </row>
        <row r="351">
          <cell r="A351">
            <v>10479</v>
          </cell>
          <cell r="B351">
            <v>0</v>
          </cell>
        </row>
        <row r="352">
          <cell r="A352">
            <v>10489</v>
          </cell>
          <cell r="B352">
            <v>0</v>
          </cell>
        </row>
        <row r="353">
          <cell r="A353">
            <v>10490</v>
          </cell>
          <cell r="B353">
            <v>0</v>
          </cell>
        </row>
        <row r="354">
          <cell r="A354">
            <v>10491</v>
          </cell>
          <cell r="B354">
            <v>0</v>
          </cell>
        </row>
        <row r="355">
          <cell r="A355">
            <v>10492</v>
          </cell>
          <cell r="B355">
            <v>0</v>
          </cell>
        </row>
        <row r="356">
          <cell r="A356">
            <v>10493</v>
          </cell>
          <cell r="B356">
            <v>0</v>
          </cell>
        </row>
        <row r="357">
          <cell r="A357">
            <v>10495</v>
          </cell>
          <cell r="B357">
            <v>0</v>
          </cell>
        </row>
        <row r="358">
          <cell r="A358">
            <v>10497</v>
          </cell>
          <cell r="B358">
            <v>0</v>
          </cell>
        </row>
        <row r="359">
          <cell r="A359">
            <v>10500</v>
          </cell>
          <cell r="B359">
            <v>0</v>
          </cell>
        </row>
        <row r="360">
          <cell r="A360">
            <v>10504</v>
          </cell>
          <cell r="B360">
            <v>0</v>
          </cell>
        </row>
        <row r="361">
          <cell r="A361">
            <v>10518</v>
          </cell>
          <cell r="B361">
            <v>0</v>
          </cell>
        </row>
        <row r="362">
          <cell r="A362">
            <v>10530</v>
          </cell>
          <cell r="B362">
            <v>0</v>
          </cell>
        </row>
        <row r="363">
          <cell r="A363">
            <v>10532</v>
          </cell>
          <cell r="B363">
            <v>0</v>
          </cell>
        </row>
        <row r="364">
          <cell r="A364">
            <v>10545</v>
          </cell>
          <cell r="B364">
            <v>0</v>
          </cell>
        </row>
        <row r="365">
          <cell r="A365">
            <v>10549</v>
          </cell>
          <cell r="B365">
            <v>0</v>
          </cell>
        </row>
        <row r="366">
          <cell r="A366">
            <v>10556</v>
          </cell>
          <cell r="B366">
            <v>0</v>
          </cell>
        </row>
        <row r="367">
          <cell r="A367">
            <v>10560</v>
          </cell>
          <cell r="B367">
            <v>0</v>
          </cell>
        </row>
        <row r="368">
          <cell r="A368">
            <v>10574</v>
          </cell>
          <cell r="B368">
            <v>0</v>
          </cell>
        </row>
        <row r="369">
          <cell r="A369">
            <v>10577</v>
          </cell>
          <cell r="B369">
            <v>0</v>
          </cell>
        </row>
        <row r="370">
          <cell r="A370">
            <v>10580</v>
          </cell>
          <cell r="B370">
            <v>0</v>
          </cell>
        </row>
        <row r="371">
          <cell r="A371">
            <v>10582</v>
          </cell>
          <cell r="B371">
            <v>0</v>
          </cell>
        </row>
        <row r="372">
          <cell r="A372">
            <v>10586</v>
          </cell>
          <cell r="B372">
            <v>0</v>
          </cell>
        </row>
        <row r="373">
          <cell r="A373">
            <v>10598</v>
          </cell>
          <cell r="B373">
            <v>0</v>
          </cell>
        </row>
        <row r="374">
          <cell r="A374">
            <v>10606</v>
          </cell>
          <cell r="B374">
            <v>0</v>
          </cell>
        </row>
        <row r="375">
          <cell r="A375">
            <v>10609</v>
          </cell>
          <cell r="B375">
            <v>0</v>
          </cell>
        </row>
        <row r="376">
          <cell r="A376">
            <v>10110</v>
          </cell>
          <cell r="B376">
            <v>0</v>
          </cell>
        </row>
        <row r="377">
          <cell r="A377">
            <v>10617</v>
          </cell>
          <cell r="B377">
            <v>0</v>
          </cell>
        </row>
        <row r="378">
          <cell r="A378">
            <v>10624</v>
          </cell>
          <cell r="B378">
            <v>0</v>
          </cell>
        </row>
        <row r="379">
          <cell r="A379">
            <v>10664</v>
          </cell>
          <cell r="B379">
            <v>0</v>
          </cell>
        </row>
        <row r="380">
          <cell r="A380">
            <v>10692</v>
          </cell>
          <cell r="B380">
            <v>4393.2153217547248</v>
          </cell>
        </row>
        <row r="381">
          <cell r="A381">
            <v>10694</v>
          </cell>
          <cell r="B381">
            <v>3878.3390728249019</v>
          </cell>
        </row>
        <row r="382">
          <cell r="A382">
            <v>10695</v>
          </cell>
          <cell r="B382">
            <v>4685.2677299879388</v>
          </cell>
        </row>
        <row r="383">
          <cell r="A383">
            <v>10696</v>
          </cell>
          <cell r="B383">
            <v>2576.6</v>
          </cell>
        </row>
        <row r="384">
          <cell r="A384">
            <v>10697</v>
          </cell>
          <cell r="B384">
            <v>9882.8793120717164</v>
          </cell>
        </row>
        <row r="385">
          <cell r="A385">
            <v>10698</v>
          </cell>
          <cell r="B385">
            <v>4126.8069198032581</v>
          </cell>
        </row>
        <row r="386">
          <cell r="A386">
            <v>10699</v>
          </cell>
          <cell r="B386">
            <v>1110.8400000000001</v>
          </cell>
        </row>
        <row r="387">
          <cell r="A387">
            <v>10700</v>
          </cell>
          <cell r="B387">
            <v>454.99739792036689</v>
          </cell>
        </row>
        <row r="388">
          <cell r="A388">
            <v>10701</v>
          </cell>
          <cell r="B388">
            <v>7191.7083068854026</v>
          </cell>
        </row>
        <row r="389">
          <cell r="A389">
            <v>10702</v>
          </cell>
          <cell r="B389">
            <v>1722</v>
          </cell>
        </row>
        <row r="390">
          <cell r="A390">
            <v>10555</v>
          </cell>
          <cell r="B390">
            <v>0</v>
          </cell>
        </row>
        <row r="391">
          <cell r="A391">
            <v>10703</v>
          </cell>
          <cell r="B391">
            <v>1062.6000000000001</v>
          </cell>
        </row>
        <row r="392">
          <cell r="A392">
            <v>10704</v>
          </cell>
          <cell r="B392">
            <v>5196.4082456787773</v>
          </cell>
        </row>
        <row r="393">
          <cell r="A393">
            <v>10705</v>
          </cell>
          <cell r="B393">
            <v>222</v>
          </cell>
        </row>
        <row r="394">
          <cell r="A394">
            <v>10706</v>
          </cell>
          <cell r="B394">
            <v>14021.744221497454</v>
          </cell>
        </row>
        <row r="395">
          <cell r="A395">
            <v>10707</v>
          </cell>
          <cell r="B395">
            <v>270</v>
          </cell>
        </row>
        <row r="396">
          <cell r="A396">
            <v>10708</v>
          </cell>
          <cell r="B396">
            <v>1014.2</v>
          </cell>
        </row>
        <row r="397">
          <cell r="A397">
            <v>10709</v>
          </cell>
          <cell r="B397">
            <v>531.30000000000007</v>
          </cell>
        </row>
        <row r="398">
          <cell r="A398">
            <v>10710</v>
          </cell>
          <cell r="B398">
            <v>0</v>
          </cell>
        </row>
        <row r="399">
          <cell r="A399">
            <v>10712</v>
          </cell>
          <cell r="B399">
            <v>430.98</v>
          </cell>
        </row>
        <row r="400">
          <cell r="A400">
            <v>10713</v>
          </cell>
          <cell r="B400">
            <v>0</v>
          </cell>
        </row>
        <row r="401">
          <cell r="A401">
            <v>10714</v>
          </cell>
          <cell r="B401">
            <v>507.1</v>
          </cell>
        </row>
        <row r="402">
          <cell r="A402">
            <v>10715</v>
          </cell>
          <cell r="B402">
            <v>4480.5438335777026</v>
          </cell>
        </row>
        <row r="403">
          <cell r="A403">
            <v>10716</v>
          </cell>
          <cell r="B403">
            <v>401.22819849870609</v>
          </cell>
        </row>
        <row r="404">
          <cell r="A404">
            <v>10717</v>
          </cell>
          <cell r="B404">
            <v>3742.7006403279661</v>
          </cell>
        </row>
        <row r="405">
          <cell r="A405">
            <v>10718</v>
          </cell>
          <cell r="B405">
            <v>2370.841554712546</v>
          </cell>
        </row>
        <row r="406">
          <cell r="A406">
            <v>10719</v>
          </cell>
          <cell r="B406">
            <v>18707.922168040994</v>
          </cell>
        </row>
        <row r="407">
          <cell r="A407">
            <v>10720</v>
          </cell>
          <cell r="B407">
            <v>306.22785727051394</v>
          </cell>
        </row>
        <row r="408">
          <cell r="A408">
            <v>10721</v>
          </cell>
          <cell r="B408">
            <v>531.30000000000007</v>
          </cell>
        </row>
        <row r="409">
          <cell r="A409">
            <v>10722</v>
          </cell>
          <cell r="B409">
            <v>5625.838879568113</v>
          </cell>
        </row>
        <row r="410">
          <cell r="A410">
            <v>10723</v>
          </cell>
          <cell r="B410">
            <v>4751.3390728249015</v>
          </cell>
        </row>
        <row r="411">
          <cell r="A411">
            <v>10724</v>
          </cell>
          <cell r="B411">
            <v>5222.4133717398072</v>
          </cell>
        </row>
        <row r="412">
          <cell r="A412">
            <v>10725</v>
          </cell>
          <cell r="B412">
            <v>4176.5088993493964</v>
          </cell>
        </row>
        <row r="413">
          <cell r="A413">
            <v>10726</v>
          </cell>
          <cell r="B413">
            <v>507.1</v>
          </cell>
        </row>
        <row r="414">
          <cell r="A414">
            <v>10727</v>
          </cell>
          <cell r="B414">
            <v>507.1</v>
          </cell>
        </row>
        <row r="415">
          <cell r="A415">
            <v>10728</v>
          </cell>
          <cell r="B415">
            <v>7010.8721107487272</v>
          </cell>
        </row>
        <row r="416">
          <cell r="A416">
            <v>10729</v>
          </cell>
          <cell r="B416">
            <v>7021.0231850118762</v>
          </cell>
        </row>
        <row r="417">
          <cell r="A417">
            <v>10730</v>
          </cell>
          <cell r="B417">
            <v>234.75</v>
          </cell>
        </row>
        <row r="418">
          <cell r="A418">
            <v>10731</v>
          </cell>
          <cell r="B418">
            <v>2410.4721394989729</v>
          </cell>
        </row>
        <row r="419">
          <cell r="A419">
            <v>10732</v>
          </cell>
          <cell r="B419">
            <v>7041.9598686038362</v>
          </cell>
        </row>
        <row r="420">
          <cell r="A420">
            <v>10733</v>
          </cell>
          <cell r="B420">
            <v>4097.799012039608</v>
          </cell>
        </row>
        <row r="421">
          <cell r="A421">
            <v>10734</v>
          </cell>
          <cell r="B421">
            <v>2264.061373862799</v>
          </cell>
        </row>
        <row r="422">
          <cell r="A422">
            <v>10735</v>
          </cell>
          <cell r="B422">
            <v>4639.4115014290292</v>
          </cell>
        </row>
        <row r="423">
          <cell r="A423">
            <v>10736</v>
          </cell>
          <cell r="B423">
            <v>7572.741497841047</v>
          </cell>
        </row>
        <row r="424">
          <cell r="A424">
            <v>10737</v>
          </cell>
          <cell r="B424">
            <v>2683.3400698153264</v>
          </cell>
        </row>
        <row r="425">
          <cell r="A425">
            <v>10738</v>
          </cell>
          <cell r="B425">
            <v>3008.683109425092</v>
          </cell>
        </row>
        <row r="426">
          <cell r="A426">
            <v>10740</v>
          </cell>
          <cell r="B426">
            <v>8032.0806657761823</v>
          </cell>
        </row>
        <row r="427">
          <cell r="A427">
            <v>10741</v>
          </cell>
          <cell r="B427">
            <v>2662.1727798269389</v>
          </cell>
        </row>
        <row r="428">
          <cell r="A428">
            <v>10742</v>
          </cell>
          <cell r="B428">
            <v>135</v>
          </cell>
        </row>
        <row r="429">
          <cell r="A429">
            <v>10743</v>
          </cell>
          <cell r="B429">
            <v>299.82865716303729</v>
          </cell>
        </row>
        <row r="430">
          <cell r="A430">
            <v>10744</v>
          </cell>
          <cell r="B430">
            <v>4013.9898464769722</v>
          </cell>
        </row>
        <row r="431">
          <cell r="A431">
            <v>10745</v>
          </cell>
          <cell r="B431">
            <v>0</v>
          </cell>
        </row>
        <row r="432">
          <cell r="A432">
            <v>10746</v>
          </cell>
          <cell r="B432">
            <v>0</v>
          </cell>
        </row>
        <row r="433">
          <cell r="A433">
            <v>10747</v>
          </cell>
          <cell r="B433">
            <v>7010.8721107487272</v>
          </cell>
        </row>
        <row r="434">
          <cell r="A434">
            <v>10748</v>
          </cell>
          <cell r="B434">
            <v>531.30000000000007</v>
          </cell>
        </row>
        <row r="435">
          <cell r="A435">
            <v>10749</v>
          </cell>
          <cell r="B435">
            <v>5461.75642858009</v>
          </cell>
        </row>
        <row r="436">
          <cell r="A436">
            <v>10750</v>
          </cell>
          <cell r="B436">
            <v>4696</v>
          </cell>
        </row>
        <row r="437">
          <cell r="A437">
            <v>10751</v>
          </cell>
          <cell r="B437">
            <v>153</v>
          </cell>
        </row>
        <row r="438">
          <cell r="A438">
            <v>10752</v>
          </cell>
          <cell r="B438">
            <v>4603.1713415041722</v>
          </cell>
        </row>
        <row r="439">
          <cell r="A439">
            <v>10754</v>
          </cell>
          <cell r="B439">
            <v>0</v>
          </cell>
        </row>
        <row r="440">
          <cell r="A440">
            <v>10755</v>
          </cell>
          <cell r="B440">
            <v>2576.6</v>
          </cell>
        </row>
        <row r="441">
          <cell r="A441">
            <v>10756</v>
          </cell>
          <cell r="B441">
            <v>12537.398847541552</v>
          </cell>
        </row>
        <row r="442">
          <cell r="A442">
            <v>10757</v>
          </cell>
          <cell r="B442">
            <v>4130.9370786333893</v>
          </cell>
        </row>
        <row r="443">
          <cell r="A443">
            <v>10758</v>
          </cell>
          <cell r="B443">
            <v>8199.3352485027553</v>
          </cell>
        </row>
        <row r="444">
          <cell r="A444">
            <v>10759</v>
          </cell>
          <cell r="B444">
            <v>0</v>
          </cell>
        </row>
        <row r="445">
          <cell r="A445">
            <v>10760</v>
          </cell>
          <cell r="B445">
            <v>11314.36349333631</v>
          </cell>
        </row>
        <row r="446">
          <cell r="A446">
            <v>10761</v>
          </cell>
          <cell r="B446">
            <v>11359.84386278435</v>
          </cell>
        </row>
        <row r="447">
          <cell r="A447">
            <v>10753</v>
          </cell>
          <cell r="B447">
            <v>4513.4781119344207</v>
          </cell>
        </row>
        <row r="448">
          <cell r="A448">
            <v>10762</v>
          </cell>
          <cell r="B448">
            <v>8488.7721226954891</v>
          </cell>
        </row>
        <row r="449">
          <cell r="A449">
            <v>10763</v>
          </cell>
          <cell r="B449">
            <v>531.30000000000007</v>
          </cell>
        </row>
        <row r="450">
          <cell r="A450">
            <v>10764</v>
          </cell>
          <cell r="B450">
            <v>3884.0247407908205</v>
          </cell>
        </row>
        <row r="451">
          <cell r="A451">
            <v>10765</v>
          </cell>
          <cell r="B451">
            <v>4503</v>
          </cell>
        </row>
        <row r="452">
          <cell r="A452">
            <v>10766</v>
          </cell>
          <cell r="B452">
            <v>1774</v>
          </cell>
        </row>
        <row r="453">
          <cell r="A453">
            <v>10767</v>
          </cell>
          <cell r="B453">
            <v>2001.8712769320705</v>
          </cell>
        </row>
        <row r="454">
          <cell r="A454">
            <v>10768</v>
          </cell>
          <cell r="B454">
            <v>1676.841554712546</v>
          </cell>
        </row>
        <row r="455">
          <cell r="A455">
            <v>10769</v>
          </cell>
          <cell r="B455">
            <v>1898.7006403279661</v>
          </cell>
        </row>
        <row r="456">
          <cell r="A456">
            <v>10770</v>
          </cell>
          <cell r="B456">
            <v>581.70000000000005</v>
          </cell>
        </row>
        <row r="457">
          <cell r="A457">
            <v>10771</v>
          </cell>
          <cell r="B457">
            <v>1062.6000000000001</v>
          </cell>
        </row>
        <row r="458">
          <cell r="A458">
            <v>10772</v>
          </cell>
          <cell r="B458">
            <v>4791.8915712443559</v>
          </cell>
        </row>
        <row r="459">
          <cell r="A459">
            <v>10774</v>
          </cell>
          <cell r="B459">
            <v>6110.7313718403766</v>
          </cell>
        </row>
        <row r="460">
          <cell r="A460">
            <v>10775</v>
          </cell>
          <cell r="B460">
            <v>507.1</v>
          </cell>
        </row>
        <row r="461">
          <cell r="A461">
            <v>10776</v>
          </cell>
          <cell r="B461">
            <v>10625.286907171379</v>
          </cell>
        </row>
        <row r="462">
          <cell r="A462">
            <v>10777</v>
          </cell>
          <cell r="B462">
            <v>0</v>
          </cell>
        </row>
        <row r="463">
          <cell r="A463">
            <v>10778</v>
          </cell>
          <cell r="B463">
            <v>3160.0040916556336</v>
          </cell>
        </row>
        <row r="464">
          <cell r="A464">
            <v>10779</v>
          </cell>
          <cell r="B464">
            <v>636.47213949897275</v>
          </cell>
        </row>
        <row r="465">
          <cell r="A465">
            <v>10780</v>
          </cell>
          <cell r="B465">
            <v>0</v>
          </cell>
        </row>
        <row r="466">
          <cell r="A466">
            <v>10781</v>
          </cell>
          <cell r="B466">
            <v>0</v>
          </cell>
        </row>
        <row r="467">
          <cell r="A467">
            <v>10782</v>
          </cell>
          <cell r="B467">
            <v>1038.4000000000001</v>
          </cell>
        </row>
        <row r="468">
          <cell r="A468">
            <v>10783</v>
          </cell>
          <cell r="B468">
            <v>1354.8614836820129</v>
          </cell>
        </row>
        <row r="469">
          <cell r="A469">
            <v>10784</v>
          </cell>
          <cell r="B469">
            <v>0</v>
          </cell>
        </row>
        <row r="470">
          <cell r="A470">
            <v>10785</v>
          </cell>
          <cell r="B470">
            <v>5724.5227477255976</v>
          </cell>
        </row>
        <row r="471">
          <cell r="A471">
            <v>10786</v>
          </cell>
          <cell r="B471">
            <v>6857.8721107487272</v>
          </cell>
        </row>
        <row r="472">
          <cell r="A472">
            <v>10787</v>
          </cell>
          <cell r="B472">
            <v>1011.9286571630373</v>
          </cell>
        </row>
        <row r="473">
          <cell r="A473">
            <v>10788</v>
          </cell>
          <cell r="B473">
            <v>507.1</v>
          </cell>
        </row>
        <row r="474">
          <cell r="A474">
            <v>10789</v>
          </cell>
          <cell r="B474">
            <v>7053.3210962378153</v>
          </cell>
        </row>
        <row r="475">
          <cell r="A475">
            <v>10790</v>
          </cell>
          <cell r="B475">
            <v>3703.0986341796306</v>
          </cell>
        </row>
        <row r="476">
          <cell r="A476">
            <v>10791</v>
          </cell>
          <cell r="B476">
            <v>325</v>
          </cell>
        </row>
        <row r="477">
          <cell r="A477">
            <v>10792</v>
          </cell>
          <cell r="B477">
            <v>13936</v>
          </cell>
        </row>
        <row r="478">
          <cell r="A478">
            <v>10793</v>
          </cell>
          <cell r="B478">
            <v>4958</v>
          </cell>
        </row>
        <row r="479">
          <cell r="A479">
            <v>10794</v>
          </cell>
          <cell r="B479">
            <v>350</v>
          </cell>
        </row>
        <row r="480">
          <cell r="A480">
            <v>10795</v>
          </cell>
          <cell r="B480">
            <v>265</v>
          </cell>
        </row>
        <row r="481">
          <cell r="A481">
            <v>10796</v>
          </cell>
          <cell r="B481">
            <v>1832</v>
          </cell>
        </row>
        <row r="482">
          <cell r="A482">
            <v>10797</v>
          </cell>
          <cell r="B482">
            <v>4061.6100000000006</v>
          </cell>
        </row>
        <row r="483">
          <cell r="A483">
            <v>10798</v>
          </cell>
          <cell r="B483">
            <v>9110.2644137406587</v>
          </cell>
        </row>
        <row r="484">
          <cell r="A484">
            <v>10799</v>
          </cell>
          <cell r="B484">
            <v>10477.920891746737</v>
          </cell>
        </row>
        <row r="485">
          <cell r="A485">
            <v>10800</v>
          </cell>
          <cell r="B485">
            <v>903.82999999999993</v>
          </cell>
        </row>
        <row r="486">
          <cell r="A486">
            <v>10801</v>
          </cell>
          <cell r="B486">
            <v>1556.9099999999999</v>
          </cell>
        </row>
        <row r="487">
          <cell r="A487">
            <v>10802</v>
          </cell>
          <cell r="B487">
            <v>3137.8505763578705</v>
          </cell>
        </row>
        <row r="488">
          <cell r="A488">
            <v>10803</v>
          </cell>
          <cell r="B488">
            <v>3298.622068344434</v>
          </cell>
        </row>
        <row r="489">
          <cell r="A489">
            <v>10804</v>
          </cell>
          <cell r="B489">
            <v>3860.7250645532299</v>
          </cell>
        </row>
        <row r="490">
          <cell r="A490">
            <v>10805</v>
          </cell>
          <cell r="B490">
            <v>6330.4924134425355</v>
          </cell>
        </row>
        <row r="491">
          <cell r="A491">
            <v>10806</v>
          </cell>
          <cell r="B491">
            <v>0</v>
          </cell>
        </row>
        <row r="492">
          <cell r="A492">
            <v>10807</v>
          </cell>
          <cell r="B492">
            <v>4136.0907560052692</v>
          </cell>
        </row>
        <row r="493">
          <cell r="A493">
            <v>10808</v>
          </cell>
          <cell r="B493">
            <v>509</v>
          </cell>
        </row>
        <row r="494">
          <cell r="A494">
            <v>10809</v>
          </cell>
          <cell r="B494">
            <v>5386.212967184003</v>
          </cell>
        </row>
        <row r="495">
          <cell r="A495">
            <v>10810</v>
          </cell>
          <cell r="B495">
            <v>1757</v>
          </cell>
        </row>
        <row r="496">
          <cell r="A496">
            <v>10811</v>
          </cell>
          <cell r="B496">
            <v>210</v>
          </cell>
        </row>
        <row r="497">
          <cell r="A497">
            <v>10812</v>
          </cell>
          <cell r="B497">
            <v>3522.9144274563296</v>
          </cell>
        </row>
        <row r="498">
          <cell r="A498">
            <v>10813</v>
          </cell>
          <cell r="B498">
            <v>610</v>
          </cell>
        </row>
        <row r="499">
          <cell r="A499">
            <v>10814</v>
          </cell>
          <cell r="B499">
            <v>2720.4208644465948</v>
          </cell>
        </row>
        <row r="500">
          <cell r="A500">
            <v>10815</v>
          </cell>
          <cell r="B500">
            <v>4887.5688643271133</v>
          </cell>
        </row>
        <row r="501">
          <cell r="A501">
            <v>10816</v>
          </cell>
          <cell r="B501">
            <v>1163.4000000000001</v>
          </cell>
        </row>
        <row r="502">
          <cell r="A502">
            <v>10817</v>
          </cell>
          <cell r="B502">
            <v>243</v>
          </cell>
        </row>
        <row r="503">
          <cell r="A503">
            <v>10818</v>
          </cell>
          <cell r="B503">
            <v>8905.9948777591853</v>
          </cell>
        </row>
        <row r="504">
          <cell r="A504">
            <v>10819</v>
          </cell>
          <cell r="B504">
            <v>590</v>
          </cell>
        </row>
        <row r="505">
          <cell r="A505">
            <v>10820</v>
          </cell>
          <cell r="B505">
            <v>1131.2196807048158</v>
          </cell>
        </row>
        <row r="506">
          <cell r="A506">
            <v>10821</v>
          </cell>
          <cell r="B506">
            <v>3468.35</v>
          </cell>
        </row>
        <row r="507">
          <cell r="A507">
            <v>10822</v>
          </cell>
          <cell r="B507">
            <v>110</v>
          </cell>
        </row>
        <row r="508">
          <cell r="A508">
            <v>10823</v>
          </cell>
          <cell r="B508">
            <v>2660</v>
          </cell>
        </row>
        <row r="509">
          <cell r="A509">
            <v>10824</v>
          </cell>
          <cell r="B509">
            <v>3788.0770543674062</v>
          </cell>
        </row>
        <row r="510">
          <cell r="A510">
            <v>10825</v>
          </cell>
          <cell r="B510">
            <v>3280.6249319192266</v>
          </cell>
        </row>
        <row r="511">
          <cell r="A511">
            <v>10826</v>
          </cell>
          <cell r="B511">
            <v>2355.4094518504053</v>
          </cell>
        </row>
        <row r="512">
          <cell r="A512">
            <v>10827</v>
          </cell>
          <cell r="B512">
            <v>1643.4152871698416</v>
          </cell>
        </row>
        <row r="513">
          <cell r="A513">
            <v>10828</v>
          </cell>
          <cell r="B513">
            <v>307</v>
          </cell>
        </row>
        <row r="514">
          <cell r="A514">
            <v>10829</v>
          </cell>
          <cell r="B514">
            <v>5050.8979057040342</v>
          </cell>
        </row>
        <row r="515">
          <cell r="A515">
            <v>10830</v>
          </cell>
          <cell r="B515">
            <v>168</v>
          </cell>
        </row>
        <row r="516">
          <cell r="A516">
            <v>10832</v>
          </cell>
          <cell r="B516">
            <v>9568.1061463257665</v>
          </cell>
        </row>
        <row r="517">
          <cell r="A517">
            <v>10833</v>
          </cell>
          <cell r="B517">
            <v>513.4</v>
          </cell>
        </row>
        <row r="518">
          <cell r="A518">
            <v>10834</v>
          </cell>
          <cell r="B518">
            <v>7858.3386412728441</v>
          </cell>
        </row>
        <row r="519">
          <cell r="A519">
            <v>10835</v>
          </cell>
          <cell r="B519">
            <v>4498.3395195740177</v>
          </cell>
        </row>
        <row r="520">
          <cell r="A520">
            <v>10836</v>
          </cell>
          <cell r="B520">
            <v>2272.4870152279555</v>
          </cell>
        </row>
        <row r="521">
          <cell r="A521">
            <v>10837</v>
          </cell>
          <cell r="B521">
            <v>968.10682578981221</v>
          </cell>
        </row>
        <row r="522">
          <cell r="A522">
            <v>10838</v>
          </cell>
          <cell r="B522">
            <v>1220</v>
          </cell>
        </row>
        <row r="523">
          <cell r="A523">
            <v>10839</v>
          </cell>
          <cell r="B523">
            <v>4877.5988244799901</v>
          </cell>
        </row>
        <row r="524">
          <cell r="A524">
            <v>10840</v>
          </cell>
          <cell r="B524">
            <v>4867.0710473552945</v>
          </cell>
        </row>
        <row r="525">
          <cell r="A525">
            <v>10841</v>
          </cell>
          <cell r="B525">
            <v>1370.8258059013397</v>
          </cell>
        </row>
        <row r="526">
          <cell r="A526">
            <v>10842</v>
          </cell>
          <cell r="B526">
            <v>610</v>
          </cell>
        </row>
        <row r="527">
          <cell r="A527">
            <v>10843</v>
          </cell>
          <cell r="B527">
            <v>3571.8347712750206</v>
          </cell>
        </row>
        <row r="528">
          <cell r="A528">
            <v>10844</v>
          </cell>
          <cell r="B528">
            <v>3433.2984644325034</v>
          </cell>
        </row>
        <row r="529">
          <cell r="A529">
            <v>10845</v>
          </cell>
          <cell r="B529">
            <v>1471.2655839533886</v>
          </cell>
        </row>
        <row r="530">
          <cell r="A530">
            <v>10847</v>
          </cell>
          <cell r="B530">
            <v>884.70642775256897</v>
          </cell>
        </row>
        <row r="531">
          <cell r="A531">
            <v>10848</v>
          </cell>
          <cell r="B531">
            <v>5453.6581682176156</v>
          </cell>
        </row>
        <row r="532">
          <cell r="A532">
            <v>10849</v>
          </cell>
          <cell r="B532">
            <v>208</v>
          </cell>
        </row>
        <row r="533">
          <cell r="A533">
            <v>10850</v>
          </cell>
          <cell r="B533">
            <v>2336.8595971174491</v>
          </cell>
        </row>
        <row r="534">
          <cell r="A534">
            <v>10851</v>
          </cell>
          <cell r="B534">
            <v>7354.9215245180203</v>
          </cell>
        </row>
        <row r="535">
          <cell r="A535">
            <v>10853</v>
          </cell>
          <cell r="B535">
            <v>1220</v>
          </cell>
        </row>
        <row r="536">
          <cell r="A536">
            <v>10854</v>
          </cell>
          <cell r="B536">
            <v>6473.6663239770314</v>
          </cell>
        </row>
        <row r="537">
          <cell r="A537">
            <v>10855</v>
          </cell>
          <cell r="B537">
            <v>610</v>
          </cell>
        </row>
        <row r="538">
          <cell r="A538">
            <v>10856</v>
          </cell>
          <cell r="B538">
            <v>509</v>
          </cell>
        </row>
        <row r="539">
          <cell r="A539">
            <v>10857</v>
          </cell>
          <cell r="B539">
            <v>13776.394248152943</v>
          </cell>
        </row>
        <row r="540">
          <cell r="A540">
            <v>10858</v>
          </cell>
          <cell r="B540">
            <v>610</v>
          </cell>
        </row>
        <row r="541">
          <cell r="A541">
            <v>10859</v>
          </cell>
          <cell r="B541">
            <v>1188.3600000000001</v>
          </cell>
        </row>
        <row r="542">
          <cell r="A542">
            <v>10860</v>
          </cell>
          <cell r="B542">
            <v>3962.1495242198971</v>
          </cell>
        </row>
        <row r="543">
          <cell r="A543">
            <v>10861</v>
          </cell>
          <cell r="B543">
            <v>3765.821409699829</v>
          </cell>
        </row>
        <row r="544">
          <cell r="A544">
            <v>10862</v>
          </cell>
          <cell r="B544">
            <v>3203.6389463044948</v>
          </cell>
        </row>
        <row r="545">
          <cell r="A545">
            <v>10863</v>
          </cell>
          <cell r="B545">
            <v>6232.0527208699159</v>
          </cell>
        </row>
        <row r="546">
          <cell r="A546">
            <v>10864</v>
          </cell>
          <cell r="B546">
            <v>6771.7648039612541</v>
          </cell>
        </row>
        <row r="547">
          <cell r="A547">
            <v>10865</v>
          </cell>
          <cell r="B547">
            <v>7266.1569842743711</v>
          </cell>
        </row>
        <row r="548">
          <cell r="A548">
            <v>10866</v>
          </cell>
          <cell r="B548">
            <v>610</v>
          </cell>
        </row>
        <row r="549">
          <cell r="A549">
            <v>10867</v>
          </cell>
          <cell r="B549">
            <v>1025.4924134425357</v>
          </cell>
        </row>
        <row r="550">
          <cell r="A550">
            <v>10868</v>
          </cell>
          <cell r="B550">
            <v>5936.4248490418377</v>
          </cell>
        </row>
        <row r="551">
          <cell r="A551">
            <v>10869</v>
          </cell>
          <cell r="B551">
            <v>610</v>
          </cell>
        </row>
        <row r="552">
          <cell r="A552">
            <v>10870</v>
          </cell>
          <cell r="B552">
            <v>450.82165165832362</v>
          </cell>
        </row>
        <row r="553">
          <cell r="A553">
            <v>10871</v>
          </cell>
          <cell r="B553">
            <v>7108.6857784452768</v>
          </cell>
        </row>
        <row r="554">
          <cell r="A554">
            <v>10872</v>
          </cell>
          <cell r="B554">
            <v>14603.68900102676</v>
          </cell>
        </row>
        <row r="555">
          <cell r="A555">
            <v>10873</v>
          </cell>
          <cell r="B555">
            <v>8073.298029046492</v>
          </cell>
        </row>
        <row r="556">
          <cell r="A556">
            <v>10874</v>
          </cell>
          <cell r="B556">
            <v>0</v>
          </cell>
        </row>
        <row r="557">
          <cell r="A557">
            <v>10875</v>
          </cell>
          <cell r="B557">
            <v>4639.2188615362484</v>
          </cell>
        </row>
        <row r="558">
          <cell r="A558">
            <v>10876</v>
          </cell>
          <cell r="B558">
            <v>1707.84</v>
          </cell>
        </row>
        <row r="559">
          <cell r="A559">
            <v>10877</v>
          </cell>
          <cell r="B559">
            <v>5067.2106149512256</v>
          </cell>
        </row>
        <row r="560">
          <cell r="A560">
            <v>10878</v>
          </cell>
          <cell r="B560">
            <v>1058.3887850517608</v>
          </cell>
        </row>
        <row r="561">
          <cell r="A561">
            <v>10879</v>
          </cell>
          <cell r="B561">
            <v>4077.3313015064828</v>
          </cell>
        </row>
        <row r="562">
          <cell r="A562">
            <v>10880</v>
          </cell>
          <cell r="B562">
            <v>5635.843796130227</v>
          </cell>
        </row>
        <row r="563">
          <cell r="A563">
            <v>10881</v>
          </cell>
          <cell r="B563">
            <v>2720.4446971908301</v>
          </cell>
        </row>
        <row r="564">
          <cell r="A564">
            <v>10883</v>
          </cell>
          <cell r="B564">
            <v>3765.9763838286444</v>
          </cell>
        </row>
        <row r="565">
          <cell r="A565">
            <v>10884</v>
          </cell>
          <cell r="B565">
            <v>6500.4329578546121</v>
          </cell>
        </row>
        <row r="566">
          <cell r="A566">
            <v>10885</v>
          </cell>
          <cell r="B566">
            <v>11726.939642301129</v>
          </cell>
        </row>
        <row r="567">
          <cell r="A567">
            <v>10886</v>
          </cell>
          <cell r="B567">
            <v>1830</v>
          </cell>
        </row>
        <row r="568">
          <cell r="A568">
            <v>10887</v>
          </cell>
          <cell r="B568">
            <v>6099.3661885333695</v>
          </cell>
        </row>
        <row r="569">
          <cell r="A569">
            <v>10888</v>
          </cell>
          <cell r="B569">
            <v>135</v>
          </cell>
        </row>
        <row r="570">
          <cell r="A570">
            <v>10889</v>
          </cell>
          <cell r="B570">
            <v>270</v>
          </cell>
        </row>
        <row r="571">
          <cell r="A571">
            <v>10890</v>
          </cell>
          <cell r="B571">
            <v>2243.63</v>
          </cell>
        </row>
        <row r="572">
          <cell r="A572">
            <v>10891</v>
          </cell>
          <cell r="B572">
            <v>5698.4049690556394</v>
          </cell>
        </row>
        <row r="573">
          <cell r="A573">
            <v>10892</v>
          </cell>
          <cell r="B573">
            <v>6068.5553328293809</v>
          </cell>
        </row>
        <row r="574">
          <cell r="A574">
            <v>10893</v>
          </cell>
          <cell r="B574">
            <v>416</v>
          </cell>
        </row>
        <row r="575">
          <cell r="A575">
            <v>10894</v>
          </cell>
          <cell r="B575">
            <v>416</v>
          </cell>
        </row>
        <row r="576">
          <cell r="A576">
            <v>10895</v>
          </cell>
          <cell r="B576">
            <v>9908.9519966382995</v>
          </cell>
        </row>
        <row r="577">
          <cell r="A577">
            <v>10896</v>
          </cell>
          <cell r="B577">
            <v>4097</v>
          </cell>
        </row>
        <row r="578">
          <cell r="A578">
            <v>10897</v>
          </cell>
          <cell r="B578">
            <v>2887</v>
          </cell>
        </row>
        <row r="579">
          <cell r="A579">
            <v>10898</v>
          </cell>
          <cell r="B579">
            <v>3281.9123493007801</v>
          </cell>
        </row>
        <row r="580">
          <cell r="A580">
            <v>10899</v>
          </cell>
          <cell r="B580">
            <v>1163.3428892226386</v>
          </cell>
        </row>
        <row r="581">
          <cell r="A581">
            <v>10900</v>
          </cell>
          <cell r="B581">
            <v>8769.5938453894032</v>
          </cell>
        </row>
        <row r="582">
          <cell r="A582">
            <v>10901</v>
          </cell>
          <cell r="B582">
            <v>2894.3518773274095</v>
          </cell>
        </row>
        <row r="583">
          <cell r="A583">
            <v>10902</v>
          </cell>
          <cell r="B583">
            <v>5918.5476284418355</v>
          </cell>
        </row>
        <row r="584">
          <cell r="A584">
            <v>10903</v>
          </cell>
          <cell r="B584">
            <v>2198.65</v>
          </cell>
        </row>
        <row r="585">
          <cell r="A585">
            <v>10904</v>
          </cell>
          <cell r="B585">
            <v>3242.4446971908301</v>
          </cell>
        </row>
        <row r="586">
          <cell r="A586">
            <v>10905</v>
          </cell>
          <cell r="B586">
            <v>547</v>
          </cell>
        </row>
        <row r="587">
          <cell r="A587">
            <v>10906</v>
          </cell>
          <cell r="B587">
            <v>3313.89</v>
          </cell>
        </row>
        <row r="588">
          <cell r="A588">
            <v>10907</v>
          </cell>
          <cell r="B588">
            <v>610</v>
          </cell>
        </row>
        <row r="589">
          <cell r="A589">
            <v>10908</v>
          </cell>
          <cell r="B589">
            <v>6658.5667637716733</v>
          </cell>
        </row>
        <row r="590">
          <cell r="A590">
            <v>10909</v>
          </cell>
          <cell r="B590">
            <v>4283.0486033267789</v>
          </cell>
        </row>
        <row r="591">
          <cell r="A591">
            <v>10910</v>
          </cell>
          <cell r="B591">
            <v>1464.492569653986</v>
          </cell>
        </row>
        <row r="592">
          <cell r="A592">
            <v>10911</v>
          </cell>
          <cell r="B592">
            <v>8342.3661885333695</v>
          </cell>
        </row>
        <row r="593">
          <cell r="A593">
            <v>10912</v>
          </cell>
          <cell r="B593">
            <v>610</v>
          </cell>
        </row>
        <row r="594">
          <cell r="A594">
            <v>10913</v>
          </cell>
          <cell r="B594">
            <v>6933.9821442355351</v>
          </cell>
        </row>
        <row r="595">
          <cell r="A595">
            <v>10914</v>
          </cell>
          <cell r="B595">
            <v>1220</v>
          </cell>
        </row>
        <row r="596">
          <cell r="A596">
            <v>10915</v>
          </cell>
          <cell r="B596">
            <v>1959.98</v>
          </cell>
        </row>
        <row r="597">
          <cell r="A597">
            <v>10916</v>
          </cell>
          <cell r="B597">
            <v>1023.02</v>
          </cell>
        </row>
        <row r="598">
          <cell r="A598">
            <v>10918</v>
          </cell>
          <cell r="B598">
            <v>610</v>
          </cell>
        </row>
        <row r="599">
          <cell r="A599">
            <v>10919</v>
          </cell>
          <cell r="B599">
            <v>882</v>
          </cell>
        </row>
        <row r="600">
          <cell r="A600">
            <v>10920</v>
          </cell>
          <cell r="B600">
            <v>9334.7857792456998</v>
          </cell>
        </row>
        <row r="601">
          <cell r="A601">
            <v>10921</v>
          </cell>
          <cell r="B601">
            <v>5601.247494309072</v>
          </cell>
        </row>
        <row r="602">
          <cell r="A602">
            <v>10922</v>
          </cell>
          <cell r="B602">
            <v>540</v>
          </cell>
        </row>
        <row r="603">
          <cell r="A603">
            <v>10923</v>
          </cell>
          <cell r="B603">
            <v>610</v>
          </cell>
        </row>
        <row r="604">
          <cell r="A604">
            <v>10924</v>
          </cell>
          <cell r="B604">
            <v>1159.078831504627</v>
          </cell>
        </row>
        <row r="605">
          <cell r="A605">
            <v>10926</v>
          </cell>
          <cell r="B605">
            <v>4200.2121772340042</v>
          </cell>
        </row>
        <row r="606">
          <cell r="A606">
            <v>10927</v>
          </cell>
          <cell r="B606">
            <v>2198.65</v>
          </cell>
        </row>
        <row r="607">
          <cell r="A607">
            <v>10928</v>
          </cell>
          <cell r="B607">
            <v>2923.5295728784067</v>
          </cell>
        </row>
        <row r="608">
          <cell r="A608">
            <v>10929</v>
          </cell>
          <cell r="B608">
            <v>1252.1914936158732</v>
          </cell>
        </row>
        <row r="609">
          <cell r="A609">
            <v>10930</v>
          </cell>
          <cell r="B609">
            <v>4770.5399999999991</v>
          </cell>
        </row>
        <row r="610">
          <cell r="A610">
            <v>10932</v>
          </cell>
          <cell r="B610">
            <v>11264.75854549904</v>
          </cell>
        </row>
        <row r="611">
          <cell r="A611">
            <v>10933</v>
          </cell>
          <cell r="B611">
            <v>4039.7940741360808</v>
          </cell>
        </row>
        <row r="612">
          <cell r="A612">
            <v>10934</v>
          </cell>
          <cell r="B612">
            <v>610</v>
          </cell>
        </row>
        <row r="613">
          <cell r="A613">
            <v>10935</v>
          </cell>
          <cell r="B613">
            <v>8874.8081327749824</v>
          </cell>
        </row>
        <row r="614">
          <cell r="A614">
            <v>10936</v>
          </cell>
          <cell r="B614">
            <v>610</v>
          </cell>
        </row>
        <row r="615">
          <cell r="A615">
            <v>10937</v>
          </cell>
          <cell r="B615">
            <v>9355.6835054554595</v>
          </cell>
        </row>
        <row r="616">
          <cell r="A616">
            <v>10938</v>
          </cell>
          <cell r="B616">
            <v>1361.622068344434</v>
          </cell>
        </row>
        <row r="617">
          <cell r="A617">
            <v>10939</v>
          </cell>
          <cell r="B617">
            <v>4037.5501722548061</v>
          </cell>
        </row>
        <row r="618">
          <cell r="A618">
            <v>10940</v>
          </cell>
          <cell r="B618">
            <v>130</v>
          </cell>
        </row>
        <row r="619">
          <cell r="A619">
            <v>10941</v>
          </cell>
          <cell r="B619">
            <v>262</v>
          </cell>
        </row>
        <row r="620">
          <cell r="A620">
            <v>10942</v>
          </cell>
          <cell r="B620">
            <v>130</v>
          </cell>
        </row>
        <row r="621">
          <cell r="A621">
            <v>10943</v>
          </cell>
          <cell r="B621">
            <v>610</v>
          </cell>
        </row>
        <row r="622">
          <cell r="A622">
            <v>10944</v>
          </cell>
          <cell r="B622">
            <v>581.70000000000005</v>
          </cell>
        </row>
        <row r="623">
          <cell r="A623">
            <v>10945</v>
          </cell>
          <cell r="B623">
            <v>12491.991817494189</v>
          </cell>
        </row>
        <row r="624">
          <cell r="A624">
            <v>10946</v>
          </cell>
          <cell r="B624">
            <v>1688.0099999999998</v>
          </cell>
        </row>
        <row r="625">
          <cell r="A625">
            <v>10947</v>
          </cell>
          <cell r="B625">
            <v>1099.74</v>
          </cell>
        </row>
        <row r="626">
          <cell r="A626">
            <v>10948</v>
          </cell>
          <cell r="B626">
            <v>0</v>
          </cell>
        </row>
        <row r="627">
          <cell r="A627">
            <v>10949</v>
          </cell>
          <cell r="B627">
            <v>111</v>
          </cell>
        </row>
        <row r="628">
          <cell r="A628">
            <v>10950</v>
          </cell>
          <cell r="B628">
            <v>2023.8620076093257</v>
          </cell>
        </row>
        <row r="629">
          <cell r="A629">
            <v>10951</v>
          </cell>
          <cell r="B629">
            <v>610</v>
          </cell>
        </row>
        <row r="630">
          <cell r="A630">
            <v>10952</v>
          </cell>
          <cell r="B630">
            <v>4912.5647760165812</v>
          </cell>
        </row>
        <row r="631">
          <cell r="A631">
            <v>10953</v>
          </cell>
          <cell r="B631">
            <v>4969.5563666029075</v>
          </cell>
        </row>
        <row r="632">
          <cell r="A632">
            <v>10954</v>
          </cell>
          <cell r="B632">
            <v>610</v>
          </cell>
        </row>
        <row r="633">
          <cell r="A633">
            <v>10955</v>
          </cell>
          <cell r="B633">
            <v>1707.84</v>
          </cell>
        </row>
        <row r="634">
          <cell r="A634">
            <v>10956</v>
          </cell>
          <cell r="B634">
            <v>610</v>
          </cell>
        </row>
        <row r="635">
          <cell r="A635">
            <v>10957</v>
          </cell>
          <cell r="B635">
            <v>1688.0099999999998</v>
          </cell>
        </row>
        <row r="636">
          <cell r="A636">
            <v>10958</v>
          </cell>
          <cell r="B636">
            <v>1974</v>
          </cell>
        </row>
        <row r="637">
          <cell r="A637">
            <v>10959</v>
          </cell>
          <cell r="B637">
            <v>3356.6847156649701</v>
          </cell>
        </row>
        <row r="638">
          <cell r="A638">
            <v>10960</v>
          </cell>
          <cell r="B638">
            <v>9696.2755293267928</v>
          </cell>
        </row>
        <row r="639">
          <cell r="A639">
            <v>10961</v>
          </cell>
          <cell r="B639">
            <v>1350.0143022529317</v>
          </cell>
        </row>
        <row r="640">
          <cell r="A640">
            <v>10962</v>
          </cell>
          <cell r="B640">
            <v>6830.1311963518956</v>
          </cell>
        </row>
        <row r="641">
          <cell r="A641">
            <v>10963</v>
          </cell>
          <cell r="B641">
            <v>4288.821409699829</v>
          </cell>
        </row>
        <row r="642">
          <cell r="A642">
            <v>10964</v>
          </cell>
          <cell r="B642">
            <v>1220</v>
          </cell>
        </row>
        <row r="643">
          <cell r="A643">
            <v>10965</v>
          </cell>
          <cell r="B643">
            <v>776</v>
          </cell>
        </row>
        <row r="644">
          <cell r="A644">
            <v>10966</v>
          </cell>
          <cell r="B644">
            <v>10548.787040809326</v>
          </cell>
        </row>
        <row r="645">
          <cell r="A645">
            <v>10967</v>
          </cell>
          <cell r="B645">
            <v>2543.7586270093107</v>
          </cell>
        </row>
        <row r="646">
          <cell r="A646">
            <v>10968</v>
          </cell>
          <cell r="B646">
            <v>8237.6051053736337</v>
          </cell>
        </row>
        <row r="647">
          <cell r="A647">
            <v>10969</v>
          </cell>
          <cell r="B647">
            <v>1354.36</v>
          </cell>
        </row>
        <row r="648">
          <cell r="A648">
            <v>10970</v>
          </cell>
          <cell r="B648">
            <v>1623.1708152357139</v>
          </cell>
        </row>
        <row r="649">
          <cell r="A649">
            <v>10971</v>
          </cell>
          <cell r="B649">
            <v>9295.3479595822118</v>
          </cell>
        </row>
        <row r="650">
          <cell r="A650">
            <v>10972</v>
          </cell>
          <cell r="B650">
            <v>6796.8279266675781</v>
          </cell>
        </row>
        <row r="651">
          <cell r="A651">
            <v>10973</v>
          </cell>
          <cell r="B651">
            <v>0</v>
          </cell>
        </row>
        <row r="652">
          <cell r="A652">
            <v>10974</v>
          </cell>
          <cell r="B652">
            <v>3000</v>
          </cell>
        </row>
        <row r="653">
          <cell r="A653">
            <v>10975</v>
          </cell>
          <cell r="B653">
            <v>4611.2999728615096</v>
          </cell>
        </row>
        <row r="654">
          <cell r="A654">
            <v>10976</v>
          </cell>
          <cell r="B654">
            <v>5258.7854296556161</v>
          </cell>
        </row>
        <row r="655">
          <cell r="A655">
            <v>10977</v>
          </cell>
          <cell r="B655">
            <v>849.07944681356423</v>
          </cell>
        </row>
        <row r="656">
          <cell r="A656">
            <v>10978</v>
          </cell>
          <cell r="B656">
            <v>0</v>
          </cell>
        </row>
        <row r="657">
          <cell r="A657">
            <v>10979</v>
          </cell>
          <cell r="B657">
            <v>3636.1495242198971</v>
          </cell>
        </row>
        <row r="658">
          <cell r="A658">
            <v>10980</v>
          </cell>
          <cell r="B658">
            <v>574.64</v>
          </cell>
        </row>
        <row r="659">
          <cell r="A659">
            <v>10981</v>
          </cell>
          <cell r="B659">
            <v>6025.0418307492546</v>
          </cell>
        </row>
        <row r="660">
          <cell r="A660">
            <v>10982</v>
          </cell>
          <cell r="B660">
            <v>4873.1576261639411</v>
          </cell>
        </row>
        <row r="661">
          <cell r="A661">
            <v>10983</v>
          </cell>
          <cell r="B661">
            <v>8721.8341468818471</v>
          </cell>
        </row>
        <row r="662">
          <cell r="A662">
            <v>10984</v>
          </cell>
          <cell r="B662">
            <v>4832.3428892226384</v>
          </cell>
        </row>
        <row r="663">
          <cell r="A663">
            <v>10985</v>
          </cell>
          <cell r="B663">
            <v>5509.0142179450686</v>
          </cell>
        </row>
        <row r="664">
          <cell r="A664">
            <v>10986</v>
          </cell>
          <cell r="B664">
            <v>4381.4396396085367</v>
          </cell>
        </row>
        <row r="665">
          <cell r="A665">
            <v>10987</v>
          </cell>
          <cell r="B665">
            <v>6685.5807038815101</v>
          </cell>
        </row>
        <row r="666">
          <cell r="A666">
            <v>10988</v>
          </cell>
          <cell r="B666">
            <v>1007.9004203541823</v>
          </cell>
        </row>
        <row r="667">
          <cell r="A667">
            <v>10989</v>
          </cell>
          <cell r="B667">
            <v>0</v>
          </cell>
        </row>
        <row r="668">
          <cell r="A668">
            <v>10990</v>
          </cell>
          <cell r="B668">
            <v>10223.714169618783</v>
          </cell>
        </row>
        <row r="669">
          <cell r="A669">
            <v>10991</v>
          </cell>
          <cell r="B669">
            <v>1354.36</v>
          </cell>
        </row>
        <row r="670">
          <cell r="A670">
            <v>10992</v>
          </cell>
          <cell r="B670">
            <v>5996.7316742743988</v>
          </cell>
        </row>
        <row r="671">
          <cell r="A671">
            <v>10993</v>
          </cell>
          <cell r="B671">
            <v>2955.2999728615091</v>
          </cell>
        </row>
        <row r="672">
          <cell r="A672">
            <v>10994</v>
          </cell>
          <cell r="B672">
            <v>2440</v>
          </cell>
        </row>
        <row r="673">
          <cell r="A673">
            <v>10995</v>
          </cell>
          <cell r="B673">
            <v>4450.4895226623648</v>
          </cell>
        </row>
        <row r="674">
          <cell r="A674">
            <v>10996</v>
          </cell>
          <cell r="B674">
            <v>610</v>
          </cell>
        </row>
        <row r="675">
          <cell r="A675">
            <v>10997</v>
          </cell>
          <cell r="B675">
            <v>7937.4302269976652</v>
          </cell>
        </row>
        <row r="676">
          <cell r="A676">
            <v>10998</v>
          </cell>
          <cell r="B676">
            <v>7325.4924134425355</v>
          </cell>
        </row>
        <row r="677">
          <cell r="A677">
            <v>10999</v>
          </cell>
          <cell r="B677">
            <v>3266.6499999999996</v>
          </cell>
        </row>
        <row r="678">
          <cell r="A678">
            <v>11000</v>
          </cell>
          <cell r="B678">
            <v>5759.6409182691305</v>
          </cell>
        </row>
        <row r="679">
          <cell r="A679">
            <v>11001</v>
          </cell>
          <cell r="B679">
            <v>610</v>
          </cell>
        </row>
        <row r="680">
          <cell r="A680">
            <v>11002</v>
          </cell>
          <cell r="B680">
            <v>610</v>
          </cell>
        </row>
        <row r="681">
          <cell r="A681">
            <v>11003</v>
          </cell>
          <cell r="B681">
            <v>2627.5599999999995</v>
          </cell>
        </row>
        <row r="682">
          <cell r="A682">
            <v>11004</v>
          </cell>
          <cell r="B682">
            <v>2887.5105276185168</v>
          </cell>
        </row>
        <row r="683">
          <cell r="A683">
            <v>11005</v>
          </cell>
          <cell r="B683">
            <v>0</v>
          </cell>
        </row>
        <row r="684">
          <cell r="A684">
            <v>11006</v>
          </cell>
          <cell r="B684">
            <v>0</v>
          </cell>
        </row>
        <row r="685">
          <cell r="A685">
            <v>11007</v>
          </cell>
          <cell r="B685">
            <v>0</v>
          </cell>
        </row>
        <row r="686">
          <cell r="A686">
            <v>11008</v>
          </cell>
          <cell r="B686">
            <v>10066.928760916735</v>
          </cell>
        </row>
        <row r="687">
          <cell r="A687">
            <v>11009</v>
          </cell>
          <cell r="B687">
            <v>3126</v>
          </cell>
        </row>
        <row r="688">
          <cell r="A688">
            <v>11010</v>
          </cell>
          <cell r="B688">
            <v>507.42232067979057</v>
          </cell>
        </row>
        <row r="689">
          <cell r="A689">
            <v>11012</v>
          </cell>
          <cell r="B689">
            <v>870.82165165832362</v>
          </cell>
        </row>
        <row r="690">
          <cell r="A690">
            <v>11013</v>
          </cell>
          <cell r="B690">
            <v>7300.1495242198971</v>
          </cell>
        </row>
        <row r="691">
          <cell r="A691">
            <v>11014</v>
          </cell>
          <cell r="B691">
            <v>610</v>
          </cell>
        </row>
        <row r="692">
          <cell r="A692">
            <v>11015</v>
          </cell>
          <cell r="B692">
            <v>1886.7139550743982</v>
          </cell>
        </row>
        <row r="693">
          <cell r="A693">
            <v>11016</v>
          </cell>
          <cell r="B693">
            <v>976.14412600531693</v>
          </cell>
        </row>
        <row r="694">
          <cell r="A694">
            <v>11017</v>
          </cell>
          <cell r="B694">
            <v>1485.0664542498596</v>
          </cell>
        </row>
        <row r="695">
          <cell r="A695">
            <v>11018</v>
          </cell>
          <cell r="B695">
            <v>7744</v>
          </cell>
        </row>
        <row r="696">
          <cell r="A696">
            <v>11019</v>
          </cell>
          <cell r="B696">
            <v>1126.5190627706609</v>
          </cell>
        </row>
        <row r="697">
          <cell r="A697">
            <v>11020</v>
          </cell>
          <cell r="B697">
            <v>3377.7316742743997</v>
          </cell>
        </row>
        <row r="698">
          <cell r="A698">
            <v>11021</v>
          </cell>
          <cell r="B698">
            <v>0</v>
          </cell>
        </row>
        <row r="699">
          <cell r="A699">
            <v>11023</v>
          </cell>
          <cell r="B699">
            <v>14004.091607380949</v>
          </cell>
        </row>
        <row r="700">
          <cell r="A700">
            <v>11024</v>
          </cell>
          <cell r="B700">
            <v>5120.8436722296974</v>
          </cell>
        </row>
        <row r="701">
          <cell r="A701">
            <v>11025</v>
          </cell>
          <cell r="B701">
            <v>0</v>
          </cell>
        </row>
        <row r="702">
          <cell r="A702">
            <v>11026</v>
          </cell>
          <cell r="B702">
            <v>1235.1402474667564</v>
          </cell>
        </row>
        <row r="703">
          <cell r="A703">
            <v>11027</v>
          </cell>
          <cell r="B703">
            <v>610</v>
          </cell>
        </row>
        <row r="704">
          <cell r="A704">
            <v>11028</v>
          </cell>
          <cell r="B704">
            <v>3276.4870152279555</v>
          </cell>
        </row>
        <row r="705">
          <cell r="A705">
            <v>11029</v>
          </cell>
          <cell r="B705">
            <v>3660</v>
          </cell>
        </row>
        <row r="706">
          <cell r="A706">
            <v>11030</v>
          </cell>
          <cell r="B706">
            <v>1220</v>
          </cell>
        </row>
        <row r="707">
          <cell r="A707">
            <v>11031</v>
          </cell>
          <cell r="B707">
            <v>0</v>
          </cell>
        </row>
        <row r="708">
          <cell r="A708">
            <v>11032</v>
          </cell>
          <cell r="B708">
            <v>610</v>
          </cell>
        </row>
        <row r="709">
          <cell r="A709">
            <v>11033</v>
          </cell>
          <cell r="B709">
            <v>2486.1610580354532</v>
          </cell>
        </row>
        <row r="710">
          <cell r="A710">
            <v>11034</v>
          </cell>
          <cell r="B710">
            <v>9507.6971393677377</v>
          </cell>
        </row>
        <row r="711">
          <cell r="A711">
            <v>11035</v>
          </cell>
          <cell r="B711">
            <v>14800.984826885071</v>
          </cell>
        </row>
        <row r="712">
          <cell r="A712">
            <v>11036</v>
          </cell>
          <cell r="B712">
            <v>610</v>
          </cell>
        </row>
        <row r="713">
          <cell r="A713">
            <v>11037</v>
          </cell>
          <cell r="B713">
            <v>4257.4844932469314</v>
          </cell>
        </row>
        <row r="714">
          <cell r="A714">
            <v>11038</v>
          </cell>
          <cell r="B714">
            <v>8265.0587806281255</v>
          </cell>
        </row>
        <row r="715">
          <cell r="A715">
            <v>11039</v>
          </cell>
          <cell r="B715">
            <v>1663.7156611705025</v>
          </cell>
        </row>
        <row r="716">
          <cell r="A716">
            <v>11040</v>
          </cell>
          <cell r="B716">
            <v>610</v>
          </cell>
        </row>
        <row r="717">
          <cell r="A717">
            <v>11041</v>
          </cell>
          <cell r="B717">
            <v>7146.8214096998299</v>
          </cell>
        </row>
        <row r="718">
          <cell r="A718">
            <v>11042</v>
          </cell>
          <cell r="B718">
            <v>1220</v>
          </cell>
        </row>
        <row r="719">
          <cell r="A719">
            <v>11043</v>
          </cell>
          <cell r="B719">
            <v>610</v>
          </cell>
        </row>
        <row r="720">
          <cell r="A720">
            <v>11044</v>
          </cell>
          <cell r="B720">
            <v>3367.1934655805089</v>
          </cell>
        </row>
        <row r="721">
          <cell r="A721">
            <v>11045</v>
          </cell>
          <cell r="B721">
            <v>6267.0778427106961</v>
          </cell>
        </row>
        <row r="722">
          <cell r="A722">
            <v>11046</v>
          </cell>
          <cell r="B722">
            <v>2210.4369244415657</v>
          </cell>
        </row>
        <row r="723">
          <cell r="A723">
            <v>11047</v>
          </cell>
          <cell r="B723">
            <v>262</v>
          </cell>
        </row>
        <row r="724">
          <cell r="A724">
            <v>11048</v>
          </cell>
          <cell r="B724">
            <v>6778.9819361049013</v>
          </cell>
        </row>
        <row r="725">
          <cell r="A725">
            <v>11049</v>
          </cell>
          <cell r="B725">
            <v>6256.7798136642041</v>
          </cell>
        </row>
        <row r="726">
          <cell r="A726">
            <v>11050</v>
          </cell>
          <cell r="B726">
            <v>1798.5365986783404</v>
          </cell>
        </row>
        <row r="727">
          <cell r="A727">
            <v>11051</v>
          </cell>
          <cell r="B727">
            <v>0</v>
          </cell>
        </row>
        <row r="728">
          <cell r="A728">
            <v>11052</v>
          </cell>
          <cell r="B728">
            <v>8438.06971994388</v>
          </cell>
        </row>
        <row r="729">
          <cell r="A729">
            <v>11053</v>
          </cell>
          <cell r="B729">
            <v>0</v>
          </cell>
        </row>
        <row r="730">
          <cell r="A730">
            <v>11054</v>
          </cell>
          <cell r="B730">
            <v>1220</v>
          </cell>
        </row>
        <row r="731">
          <cell r="A731">
            <v>11055</v>
          </cell>
          <cell r="B731">
            <v>10066.774061529131</v>
          </cell>
        </row>
        <row r="732">
          <cell r="A732">
            <v>11056</v>
          </cell>
          <cell r="B732">
            <v>6323.1934655805089</v>
          </cell>
        </row>
        <row r="733">
          <cell r="A733">
            <v>11057</v>
          </cell>
          <cell r="B733">
            <v>3948.1495242198971</v>
          </cell>
        </row>
        <row r="734">
          <cell r="A734">
            <v>11058</v>
          </cell>
          <cell r="B734">
            <v>5673.2415129229894</v>
          </cell>
        </row>
        <row r="735">
          <cell r="A735">
            <v>11059</v>
          </cell>
          <cell r="B735">
            <v>492.22103372416865</v>
          </cell>
        </row>
        <row r="736">
          <cell r="A736">
            <v>11060</v>
          </cell>
          <cell r="B736">
            <v>1040</v>
          </cell>
        </row>
        <row r="737">
          <cell r="A737">
            <v>11062</v>
          </cell>
          <cell r="B737">
            <v>3705.8745397815046</v>
          </cell>
        </row>
        <row r="738">
          <cell r="A738">
            <v>11063</v>
          </cell>
          <cell r="B738">
            <v>6240.4625699274538</v>
          </cell>
        </row>
        <row r="739">
          <cell r="A739">
            <v>11064</v>
          </cell>
          <cell r="B739">
            <v>0</v>
          </cell>
        </row>
        <row r="740">
          <cell r="A740">
            <v>11065</v>
          </cell>
          <cell r="B740">
            <v>610</v>
          </cell>
        </row>
        <row r="741">
          <cell r="A741">
            <v>11066</v>
          </cell>
          <cell r="B741">
            <v>14403.8077806115</v>
          </cell>
        </row>
        <row r="742">
          <cell r="A742">
            <v>11067</v>
          </cell>
          <cell r="B742">
            <v>8783.8771112863324</v>
          </cell>
        </row>
        <row r="743">
          <cell r="A743">
            <v>11068</v>
          </cell>
          <cell r="B743">
            <v>7903.8421787808038</v>
          </cell>
        </row>
        <row r="744">
          <cell r="A744">
            <v>11069</v>
          </cell>
          <cell r="B744">
            <v>610</v>
          </cell>
        </row>
        <row r="745">
          <cell r="A745">
            <v>11071</v>
          </cell>
          <cell r="B745">
            <v>9699.5643866021674</v>
          </cell>
        </row>
        <row r="746">
          <cell r="A746">
            <v>11072</v>
          </cell>
          <cell r="B746">
            <v>16195.96559491836</v>
          </cell>
        </row>
        <row r="747">
          <cell r="A747">
            <v>11073</v>
          </cell>
          <cell r="B747">
            <v>0</v>
          </cell>
        </row>
        <row r="748">
          <cell r="A748">
            <v>11074</v>
          </cell>
          <cell r="B748">
            <v>594.29802904649227</v>
          </cell>
        </row>
        <row r="749">
          <cell r="A749">
            <v>11075</v>
          </cell>
          <cell r="B749">
            <v>610</v>
          </cell>
        </row>
        <row r="750">
          <cell r="A750">
            <v>11076</v>
          </cell>
          <cell r="B750">
            <v>0</v>
          </cell>
        </row>
        <row r="751">
          <cell r="A751">
            <v>11077</v>
          </cell>
          <cell r="B751">
            <v>1850.2903371350199</v>
          </cell>
        </row>
        <row r="752">
          <cell r="A752">
            <v>11078</v>
          </cell>
          <cell r="B752">
            <v>3693.2516986102282</v>
          </cell>
        </row>
        <row r="753">
          <cell r="A753">
            <v>11079</v>
          </cell>
          <cell r="B753">
            <v>9950.1534781965074</v>
          </cell>
        </row>
        <row r="754">
          <cell r="A754">
            <v>11080</v>
          </cell>
          <cell r="B754">
            <v>0</v>
          </cell>
        </row>
        <row r="755">
          <cell r="A755">
            <v>11081</v>
          </cell>
          <cell r="B755">
            <v>0</v>
          </cell>
        </row>
        <row r="756">
          <cell r="A756">
            <v>11082</v>
          </cell>
          <cell r="B756">
            <v>6910.8207109164669</v>
          </cell>
        </row>
        <row r="757">
          <cell r="A757">
            <v>11083</v>
          </cell>
          <cell r="B757">
            <v>4850.6135552648402</v>
          </cell>
        </row>
        <row r="758">
          <cell r="A758">
            <v>11084</v>
          </cell>
          <cell r="B758">
            <v>0</v>
          </cell>
        </row>
        <row r="759">
          <cell r="A759">
            <v>11085</v>
          </cell>
          <cell r="B759">
            <v>740.58855778451709</v>
          </cell>
        </row>
        <row r="760">
          <cell r="A760">
            <v>11086</v>
          </cell>
          <cell r="B760">
            <v>0</v>
          </cell>
        </row>
        <row r="761">
          <cell r="A761">
            <v>11087</v>
          </cell>
          <cell r="B761">
            <v>280</v>
          </cell>
        </row>
        <row r="762">
          <cell r="A762">
            <v>11088</v>
          </cell>
          <cell r="B762">
            <v>610</v>
          </cell>
        </row>
        <row r="763">
          <cell r="A763">
            <v>11089</v>
          </cell>
          <cell r="B763">
            <v>2961.4224959310513</v>
          </cell>
        </row>
        <row r="764">
          <cell r="A764">
            <v>11090</v>
          </cell>
          <cell r="B764">
            <v>3425.5589320971258</v>
          </cell>
        </row>
        <row r="765">
          <cell r="A765">
            <v>11091</v>
          </cell>
          <cell r="B765">
            <v>940</v>
          </cell>
        </row>
        <row r="766">
          <cell r="A766">
            <v>11092</v>
          </cell>
          <cell r="B766">
            <v>0</v>
          </cell>
        </row>
        <row r="767">
          <cell r="A767">
            <v>11093</v>
          </cell>
          <cell r="B767">
            <v>6429.6590438581898</v>
          </cell>
        </row>
        <row r="768">
          <cell r="A768">
            <v>11094</v>
          </cell>
          <cell r="B768">
            <v>610</v>
          </cell>
        </row>
        <row r="769">
          <cell r="A769">
            <v>11095</v>
          </cell>
          <cell r="B769">
            <v>1656.6399999999999</v>
          </cell>
        </row>
        <row r="770">
          <cell r="A770">
            <v>11096</v>
          </cell>
          <cell r="B770">
            <v>12496.607978875909</v>
          </cell>
        </row>
        <row r="771">
          <cell r="A771">
            <v>11097</v>
          </cell>
          <cell r="B771">
            <v>1001.1006302558369</v>
          </cell>
        </row>
        <row r="772">
          <cell r="A772">
            <v>11098</v>
          </cell>
          <cell r="B772">
            <v>0</v>
          </cell>
        </row>
        <row r="773">
          <cell r="A773">
            <v>11099</v>
          </cell>
          <cell r="B773">
            <v>610</v>
          </cell>
        </row>
        <row r="774">
          <cell r="A774">
            <v>11100</v>
          </cell>
          <cell r="B774">
            <v>610</v>
          </cell>
        </row>
        <row r="775">
          <cell r="A775">
            <v>11101</v>
          </cell>
          <cell r="B775">
            <v>6254.7204143451954</v>
          </cell>
        </row>
        <row r="776">
          <cell r="A776">
            <v>11102</v>
          </cell>
          <cell r="B776">
            <v>10630.122624643596</v>
          </cell>
        </row>
        <row r="777">
          <cell r="A777">
            <v>11103</v>
          </cell>
          <cell r="B777">
            <v>1123.3600000000001</v>
          </cell>
        </row>
        <row r="778">
          <cell r="A778">
            <v>11104</v>
          </cell>
          <cell r="B778">
            <v>346.20000000000005</v>
          </cell>
        </row>
        <row r="779">
          <cell r="A779">
            <v>11105</v>
          </cell>
          <cell r="B779">
            <v>0</v>
          </cell>
        </row>
        <row r="780">
          <cell r="A780">
            <v>11106</v>
          </cell>
          <cell r="B780">
            <v>1544.3844852582638</v>
          </cell>
        </row>
        <row r="781">
          <cell r="A781">
            <v>11107</v>
          </cell>
          <cell r="B781">
            <v>1889.3316302377439</v>
          </cell>
        </row>
        <row r="782">
          <cell r="A782">
            <v>11108</v>
          </cell>
          <cell r="B782">
            <v>4307.1916145984151</v>
          </cell>
        </row>
        <row r="783">
          <cell r="A783">
            <v>11109</v>
          </cell>
          <cell r="B783">
            <v>4141.741806803574</v>
          </cell>
        </row>
        <row r="784">
          <cell r="A784">
            <v>11110</v>
          </cell>
          <cell r="B784">
            <v>5325.3882129627109</v>
          </cell>
        </row>
        <row r="785">
          <cell r="A785">
            <v>11111</v>
          </cell>
          <cell r="B785">
            <v>10721.38854382066</v>
          </cell>
        </row>
        <row r="786">
          <cell r="A786">
            <v>11112</v>
          </cell>
          <cell r="B786">
            <v>4993.1844693439871</v>
          </cell>
        </row>
        <row r="787">
          <cell r="A787">
            <v>11113</v>
          </cell>
          <cell r="B787">
            <v>610</v>
          </cell>
        </row>
        <row r="788">
          <cell r="A788">
            <v>11114</v>
          </cell>
          <cell r="B788">
            <v>3326.5874476948966</v>
          </cell>
        </row>
        <row r="789">
          <cell r="A789">
            <v>11115</v>
          </cell>
          <cell r="B789">
            <v>610</v>
          </cell>
        </row>
        <row r="790">
          <cell r="A790">
            <v>11116</v>
          </cell>
          <cell r="B790">
            <v>10637.708729576956</v>
          </cell>
        </row>
        <row r="791">
          <cell r="A791">
            <v>11117</v>
          </cell>
          <cell r="B791">
            <v>4692.8220727718872</v>
          </cell>
        </row>
        <row r="792">
          <cell r="A792">
            <v>11118</v>
          </cell>
          <cell r="B792">
            <v>3575.8745397815046</v>
          </cell>
        </row>
        <row r="793">
          <cell r="A793">
            <v>11119</v>
          </cell>
          <cell r="B793">
            <v>1220</v>
          </cell>
        </row>
        <row r="794">
          <cell r="A794">
            <v>11120</v>
          </cell>
          <cell r="B794">
            <v>419.31</v>
          </cell>
        </row>
        <row r="795">
          <cell r="A795">
            <v>11121</v>
          </cell>
          <cell r="B795">
            <v>3629.1768532691808</v>
          </cell>
        </row>
        <row r="796">
          <cell r="A796">
            <v>11122</v>
          </cell>
          <cell r="B796">
            <v>1556.9099999999999</v>
          </cell>
        </row>
        <row r="797">
          <cell r="A797">
            <v>11123</v>
          </cell>
          <cell r="B797">
            <v>242.11176520269402</v>
          </cell>
        </row>
        <row r="798">
          <cell r="A798">
            <v>11124</v>
          </cell>
          <cell r="B798">
            <v>0</v>
          </cell>
        </row>
        <row r="799">
          <cell r="A799">
            <v>11125</v>
          </cell>
          <cell r="B799">
            <v>1220</v>
          </cell>
        </row>
        <row r="800">
          <cell r="A800">
            <v>11126</v>
          </cell>
          <cell r="B800">
            <v>4989.4591877720832</v>
          </cell>
        </row>
        <row r="801">
          <cell r="A801">
            <v>11127</v>
          </cell>
          <cell r="B801">
            <v>1787.7099999999998</v>
          </cell>
        </row>
        <row r="802">
          <cell r="A802">
            <v>11128</v>
          </cell>
          <cell r="B802">
            <v>5761.843796130227</v>
          </cell>
        </row>
        <row r="803">
          <cell r="A803">
            <v>11129</v>
          </cell>
          <cell r="B803">
            <v>0</v>
          </cell>
        </row>
        <row r="804">
          <cell r="A804">
            <v>11130</v>
          </cell>
          <cell r="B804">
            <v>0</v>
          </cell>
        </row>
        <row r="805">
          <cell r="A805">
            <v>11131</v>
          </cell>
          <cell r="B805">
            <v>2399.35</v>
          </cell>
        </row>
        <row r="806">
          <cell r="A806">
            <v>11132</v>
          </cell>
          <cell r="B806">
            <v>0</v>
          </cell>
        </row>
        <row r="807">
          <cell r="A807">
            <v>11133</v>
          </cell>
          <cell r="B807">
            <v>4587.2022791635281</v>
          </cell>
        </row>
        <row r="808">
          <cell r="A808">
            <v>11134</v>
          </cell>
          <cell r="B808">
            <v>5871.020620422616</v>
          </cell>
        </row>
        <row r="809">
          <cell r="A809">
            <v>11135</v>
          </cell>
          <cell r="B809">
            <v>4487.5647760165812</v>
          </cell>
        </row>
        <row r="810">
          <cell r="A810">
            <v>11136</v>
          </cell>
          <cell r="B810">
            <v>3787.6989415266162</v>
          </cell>
        </row>
        <row r="811">
          <cell r="A811">
            <v>11137</v>
          </cell>
          <cell r="B811">
            <v>2968.7849623523771</v>
          </cell>
        </row>
        <row r="812">
          <cell r="A812">
            <v>11138</v>
          </cell>
          <cell r="B812">
            <v>2742.3644832963519</v>
          </cell>
        </row>
        <row r="813">
          <cell r="A813">
            <v>11139</v>
          </cell>
          <cell r="B813">
            <v>257.55254731137859</v>
          </cell>
        </row>
        <row r="814">
          <cell r="A814">
            <v>11140</v>
          </cell>
          <cell r="B814">
            <v>5199.7717430527482</v>
          </cell>
        </row>
        <row r="815">
          <cell r="A815">
            <v>11141</v>
          </cell>
          <cell r="B815">
            <v>382.82165165832362</v>
          </cell>
        </row>
        <row r="816">
          <cell r="A816">
            <v>11142</v>
          </cell>
          <cell r="B816">
            <v>1220</v>
          </cell>
        </row>
        <row r="817">
          <cell r="A817">
            <v>11143</v>
          </cell>
          <cell r="B817">
            <v>2199.098984074009</v>
          </cell>
        </row>
        <row r="818">
          <cell r="A818">
            <v>11144</v>
          </cell>
          <cell r="B818">
            <v>1220</v>
          </cell>
        </row>
        <row r="819">
          <cell r="A819">
            <v>11145</v>
          </cell>
          <cell r="B819">
            <v>610</v>
          </cell>
        </row>
        <row r="820">
          <cell r="A820">
            <v>11146</v>
          </cell>
          <cell r="B820">
            <v>0</v>
          </cell>
        </row>
        <row r="821">
          <cell r="A821">
            <v>11147</v>
          </cell>
          <cell r="B821">
            <v>1653.2853480610347</v>
          </cell>
        </row>
        <row r="822">
          <cell r="A822">
            <v>11148</v>
          </cell>
          <cell r="B822">
            <v>4963.7985609619718</v>
          </cell>
        </row>
        <row r="823">
          <cell r="A823">
            <v>11149</v>
          </cell>
          <cell r="B823">
            <v>2728.0920119691832</v>
          </cell>
        </row>
        <row r="824">
          <cell r="A824">
            <v>11150</v>
          </cell>
          <cell r="B824">
            <v>4592.5647760165812</v>
          </cell>
        </row>
        <row r="825">
          <cell r="A825">
            <v>11151</v>
          </cell>
          <cell r="B825">
            <v>1563.2193090813892</v>
          </cell>
        </row>
        <row r="826">
          <cell r="A826">
            <v>11152</v>
          </cell>
          <cell r="B826">
            <v>610</v>
          </cell>
        </row>
        <row r="827">
          <cell r="A827">
            <v>11153</v>
          </cell>
          <cell r="B827">
            <v>5985.2566661204728</v>
          </cell>
        </row>
        <row r="828">
          <cell r="A828">
            <v>11154</v>
          </cell>
          <cell r="B828">
            <v>1220</v>
          </cell>
        </row>
        <row r="829">
          <cell r="A829">
            <v>11155</v>
          </cell>
          <cell r="B829">
            <v>0</v>
          </cell>
        </row>
        <row r="830">
          <cell r="A830">
            <v>11156</v>
          </cell>
          <cell r="B830">
            <v>3680.8745397815046</v>
          </cell>
        </row>
        <row r="831">
          <cell r="A831">
            <v>11157</v>
          </cell>
          <cell r="B831">
            <v>781</v>
          </cell>
        </row>
        <row r="832">
          <cell r="A832">
            <v>11158</v>
          </cell>
          <cell r="B832">
            <v>4069.2773757949126</v>
          </cell>
        </row>
        <row r="833">
          <cell r="A833">
            <v>11159</v>
          </cell>
          <cell r="B833">
            <v>4469.3838239540655</v>
          </cell>
        </row>
        <row r="834">
          <cell r="A834">
            <v>11160</v>
          </cell>
          <cell r="B834">
            <v>413.02</v>
          </cell>
        </row>
        <row r="835">
          <cell r="A835">
            <v>11161</v>
          </cell>
          <cell r="B835">
            <v>2399.35</v>
          </cell>
        </row>
        <row r="836">
          <cell r="A836">
            <v>11162</v>
          </cell>
          <cell r="B836">
            <v>1997.9861885333698</v>
          </cell>
        </row>
        <row r="837">
          <cell r="A837">
            <v>11163</v>
          </cell>
          <cell r="B837">
            <v>5480.6701803832984</v>
          </cell>
        </row>
        <row r="838">
          <cell r="A838">
            <v>11164</v>
          </cell>
          <cell r="B838">
            <v>5761.843796130227</v>
          </cell>
        </row>
        <row r="839">
          <cell r="A839">
            <v>11165</v>
          </cell>
          <cell r="B839">
            <v>8852.4557389338406</v>
          </cell>
        </row>
        <row r="840">
          <cell r="A840">
            <v>11166</v>
          </cell>
          <cell r="B840">
            <v>2460.9082621183475</v>
          </cell>
        </row>
        <row r="841">
          <cell r="A841">
            <v>11167</v>
          </cell>
          <cell r="B841">
            <v>3146.8242809712438</v>
          </cell>
        </row>
        <row r="842">
          <cell r="A842">
            <v>11168</v>
          </cell>
          <cell r="B842">
            <v>6183.6834013123907</v>
          </cell>
        </row>
        <row r="843">
          <cell r="A843">
            <v>11169</v>
          </cell>
          <cell r="B843">
            <v>5861.2325156187653</v>
          </cell>
        </row>
        <row r="844">
          <cell r="A844">
            <v>11170</v>
          </cell>
          <cell r="B844">
            <v>7481.2115412940111</v>
          </cell>
        </row>
        <row r="845">
          <cell r="A845">
            <v>11171</v>
          </cell>
          <cell r="B845">
            <v>8421.9420820760952</v>
          </cell>
        </row>
        <row r="846">
          <cell r="A846">
            <v>11172</v>
          </cell>
          <cell r="B846">
            <v>5770.0819946980519</v>
          </cell>
        </row>
        <row r="847">
          <cell r="A847">
            <v>11173</v>
          </cell>
          <cell r="B847">
            <v>5610.7882082793067</v>
          </cell>
        </row>
        <row r="848">
          <cell r="A848">
            <v>11174</v>
          </cell>
          <cell r="B848">
            <v>3793.454306388961</v>
          </cell>
        </row>
        <row r="849">
          <cell r="A849">
            <v>11175</v>
          </cell>
          <cell r="B849">
            <v>1556.9099999999999</v>
          </cell>
        </row>
        <row r="850">
          <cell r="A850">
            <v>11176</v>
          </cell>
          <cell r="B850">
            <v>4100.3472262385694</v>
          </cell>
        </row>
        <row r="851">
          <cell r="A851">
            <v>11177</v>
          </cell>
          <cell r="B851">
            <v>5158.8775131088296</v>
          </cell>
        </row>
        <row r="852">
          <cell r="A852">
            <v>11178</v>
          </cell>
          <cell r="B852">
            <v>916.34288922263863</v>
          </cell>
        </row>
        <row r="853">
          <cell r="A853">
            <v>11179</v>
          </cell>
          <cell r="B853">
            <v>5939.4759983191498</v>
          </cell>
        </row>
        <row r="854">
          <cell r="A854">
            <v>11180</v>
          </cell>
          <cell r="B854">
            <v>4055.5501722548061</v>
          </cell>
        </row>
        <row r="855">
          <cell r="A855">
            <v>11181</v>
          </cell>
          <cell r="B855">
            <v>544.12</v>
          </cell>
        </row>
        <row r="856">
          <cell r="A856">
            <v>11182</v>
          </cell>
          <cell r="B856">
            <v>2153.7174198770613</v>
          </cell>
        </row>
        <row r="857">
          <cell r="A857">
            <v>11183</v>
          </cell>
          <cell r="B857">
            <v>0</v>
          </cell>
        </row>
        <row r="858">
          <cell r="A858">
            <v>11184</v>
          </cell>
          <cell r="B858">
            <v>610</v>
          </cell>
        </row>
        <row r="859">
          <cell r="A859">
            <v>11185</v>
          </cell>
          <cell r="B859">
            <v>437.07944681356423</v>
          </cell>
        </row>
        <row r="860">
          <cell r="A860">
            <v>11186</v>
          </cell>
          <cell r="B860">
            <v>1220</v>
          </cell>
        </row>
        <row r="861">
          <cell r="A861">
            <v>11187</v>
          </cell>
          <cell r="B861">
            <v>1301.5149064867232</v>
          </cell>
        </row>
        <row r="862">
          <cell r="A862">
            <v>11188</v>
          </cell>
          <cell r="B862">
            <v>4070.6659288224155</v>
          </cell>
        </row>
        <row r="863">
          <cell r="A863">
            <v>11189</v>
          </cell>
          <cell r="B863">
            <v>2068.6508446755365</v>
          </cell>
        </row>
        <row r="864">
          <cell r="A864">
            <v>11191</v>
          </cell>
          <cell r="B864">
            <v>610</v>
          </cell>
        </row>
        <row r="865">
          <cell r="A865">
            <v>11192</v>
          </cell>
          <cell r="B865">
            <v>2640.0898452231659</v>
          </cell>
        </row>
        <row r="866">
          <cell r="A866">
            <v>11193</v>
          </cell>
          <cell r="B866">
            <v>6970.7634715910772</v>
          </cell>
        </row>
        <row r="867">
          <cell r="A867">
            <v>11194</v>
          </cell>
          <cell r="B867">
            <v>610</v>
          </cell>
        </row>
        <row r="868">
          <cell r="A868">
            <v>11195</v>
          </cell>
          <cell r="B868">
            <v>5814.3714956350877</v>
          </cell>
        </row>
        <row r="869">
          <cell r="A869">
            <v>11196</v>
          </cell>
          <cell r="B869">
            <v>6744.3694107556285</v>
          </cell>
        </row>
        <row r="870">
          <cell r="A870">
            <v>11197</v>
          </cell>
          <cell r="B870">
            <v>6221.843796130227</v>
          </cell>
        </row>
        <row r="871">
          <cell r="A871">
            <v>11198</v>
          </cell>
          <cell r="B871">
            <v>6360.5757360004563</v>
          </cell>
        </row>
        <row r="872">
          <cell r="A872">
            <v>11199</v>
          </cell>
          <cell r="B872">
            <v>610</v>
          </cell>
        </row>
        <row r="873">
          <cell r="A873">
            <v>11200</v>
          </cell>
          <cell r="B873">
            <v>5686.112095469397</v>
          </cell>
        </row>
        <row r="874">
          <cell r="A874">
            <v>11201</v>
          </cell>
          <cell r="B874">
            <v>15438.942218837736</v>
          </cell>
        </row>
        <row r="875">
          <cell r="A875">
            <v>11202</v>
          </cell>
          <cell r="B875">
            <v>287.32</v>
          </cell>
        </row>
        <row r="876">
          <cell r="A876">
            <v>11203</v>
          </cell>
          <cell r="B876">
            <v>7751.6713566516228</v>
          </cell>
        </row>
        <row r="877">
          <cell r="A877">
            <v>11204</v>
          </cell>
          <cell r="B877">
            <v>1220</v>
          </cell>
        </row>
        <row r="878">
          <cell r="A878">
            <v>11205</v>
          </cell>
          <cell r="B878">
            <v>3919.2773757949126</v>
          </cell>
        </row>
        <row r="879">
          <cell r="A879">
            <v>11206</v>
          </cell>
          <cell r="B879">
            <v>2839.4190834389537</v>
          </cell>
        </row>
        <row r="880">
          <cell r="A880">
            <v>11207</v>
          </cell>
          <cell r="B880">
            <v>3784.1494739230116</v>
          </cell>
        </row>
        <row r="881">
          <cell r="A881">
            <v>11208</v>
          </cell>
          <cell r="B881">
            <v>4739.9732171906999</v>
          </cell>
        </row>
        <row r="882">
          <cell r="A882">
            <v>11209</v>
          </cell>
          <cell r="B882">
            <v>610</v>
          </cell>
        </row>
        <row r="883">
          <cell r="A883">
            <v>11210</v>
          </cell>
          <cell r="B883">
            <v>1544.3844852582638</v>
          </cell>
        </row>
        <row r="884">
          <cell r="A884">
            <v>11211</v>
          </cell>
          <cell r="B884">
            <v>5363.8601016978664</v>
          </cell>
        </row>
        <row r="885">
          <cell r="A885">
            <v>11212</v>
          </cell>
          <cell r="B885">
            <v>5127.4082063954829</v>
          </cell>
        </row>
        <row r="886">
          <cell r="A886">
            <v>11213</v>
          </cell>
          <cell r="B886">
            <v>8449.8411290563781</v>
          </cell>
        </row>
        <row r="887">
          <cell r="A887">
            <v>11214</v>
          </cell>
          <cell r="B887">
            <v>1783.8484648083534</v>
          </cell>
        </row>
        <row r="888">
          <cell r="A888">
            <v>11215</v>
          </cell>
          <cell r="B888">
            <v>610</v>
          </cell>
        </row>
        <row r="889">
          <cell r="A889">
            <v>11216</v>
          </cell>
          <cell r="B889">
            <v>3596.4507376869378</v>
          </cell>
        </row>
        <row r="890">
          <cell r="A890">
            <v>11217</v>
          </cell>
          <cell r="B890">
            <v>3574.6880570508274</v>
          </cell>
        </row>
        <row r="891">
          <cell r="A891">
            <v>11218</v>
          </cell>
          <cell r="B891">
            <v>1410.3907994792985</v>
          </cell>
        </row>
        <row r="892">
          <cell r="A892">
            <v>11219</v>
          </cell>
          <cell r="B892">
            <v>8412.3374031188832</v>
          </cell>
        </row>
        <row r="893">
          <cell r="A893">
            <v>11220</v>
          </cell>
          <cell r="B893">
            <v>5761.843796130227</v>
          </cell>
        </row>
        <row r="894">
          <cell r="A894">
            <v>11221</v>
          </cell>
          <cell r="B894">
            <v>11626.03809431477</v>
          </cell>
        </row>
        <row r="895">
          <cell r="A895">
            <v>11222</v>
          </cell>
          <cell r="B895">
            <v>4453.2415129229894</v>
          </cell>
        </row>
        <row r="896">
          <cell r="A896">
            <v>11223</v>
          </cell>
          <cell r="B896">
            <v>4713.8990428121087</v>
          </cell>
        </row>
        <row r="897">
          <cell r="A897">
            <v>11224</v>
          </cell>
          <cell r="B897">
            <v>610</v>
          </cell>
        </row>
        <row r="898">
          <cell r="A898">
            <v>11225</v>
          </cell>
          <cell r="B898">
            <v>2068.6508446755365</v>
          </cell>
        </row>
        <row r="899">
          <cell r="A899">
            <v>11226</v>
          </cell>
          <cell r="B899">
            <v>3593.6065531179765</v>
          </cell>
        </row>
        <row r="900">
          <cell r="A900">
            <v>11227</v>
          </cell>
          <cell r="B900">
            <v>3945.5472162273104</v>
          </cell>
        </row>
        <row r="901">
          <cell r="A901">
            <v>11228</v>
          </cell>
          <cell r="B901">
            <v>0</v>
          </cell>
        </row>
        <row r="902">
          <cell r="A902">
            <v>11229</v>
          </cell>
          <cell r="B902">
            <v>5909.4976297921612</v>
          </cell>
        </row>
        <row r="903">
          <cell r="A903">
            <v>11230</v>
          </cell>
          <cell r="B903">
            <v>3465.594962352377</v>
          </cell>
        </row>
        <row r="904">
          <cell r="A904">
            <v>11231</v>
          </cell>
          <cell r="B904">
            <v>3425.5660427051798</v>
          </cell>
        </row>
        <row r="905">
          <cell r="A905">
            <v>11232</v>
          </cell>
          <cell r="B905">
            <v>5390.5562795196556</v>
          </cell>
        </row>
        <row r="906">
          <cell r="A906">
            <v>11233</v>
          </cell>
          <cell r="B906">
            <v>2756.7279253665829</v>
          </cell>
        </row>
        <row r="907">
          <cell r="A907">
            <v>11234</v>
          </cell>
          <cell r="B907">
            <v>6383.8785841068047</v>
          </cell>
        </row>
        <row r="908">
          <cell r="A908">
            <v>11235</v>
          </cell>
          <cell r="B908">
            <v>610</v>
          </cell>
        </row>
        <row r="909">
          <cell r="A909">
            <v>11237</v>
          </cell>
          <cell r="B909">
            <v>6373.9558868676249</v>
          </cell>
        </row>
        <row r="910">
          <cell r="A910">
            <v>11238</v>
          </cell>
          <cell r="B910">
            <v>13011.056808396586</v>
          </cell>
        </row>
        <row r="911">
          <cell r="A911">
            <v>11239</v>
          </cell>
          <cell r="B911">
            <v>2922.2886661587941</v>
          </cell>
        </row>
        <row r="912">
          <cell r="A912">
            <v>11240</v>
          </cell>
          <cell r="B912">
            <v>5337.6781597427798</v>
          </cell>
        </row>
        <row r="913">
          <cell r="A913">
            <v>11241</v>
          </cell>
          <cell r="B913">
            <v>0</v>
          </cell>
        </row>
        <row r="914">
          <cell r="A914">
            <v>11242</v>
          </cell>
          <cell r="B914">
            <v>1191.7652099024292</v>
          </cell>
        </row>
        <row r="915">
          <cell r="A915">
            <v>11243</v>
          </cell>
          <cell r="B915">
            <v>8328.2858692599657</v>
          </cell>
        </row>
        <row r="916">
          <cell r="A916">
            <v>11244</v>
          </cell>
          <cell r="B916">
            <v>4276.4395698583994</v>
          </cell>
        </row>
        <row r="917">
          <cell r="A917">
            <v>11245</v>
          </cell>
          <cell r="B917">
            <v>610</v>
          </cell>
        </row>
        <row r="918">
          <cell r="A918">
            <v>11246</v>
          </cell>
          <cell r="B918">
            <v>7184.5674214334149</v>
          </cell>
        </row>
        <row r="919">
          <cell r="A919">
            <v>11247</v>
          </cell>
          <cell r="B919">
            <v>18929.041563115567</v>
          </cell>
        </row>
        <row r="920">
          <cell r="A920">
            <v>11248</v>
          </cell>
          <cell r="B920">
            <v>0</v>
          </cell>
        </row>
        <row r="921">
          <cell r="A921">
            <v>11249</v>
          </cell>
          <cell r="B921">
            <v>1066.0999999999999</v>
          </cell>
        </row>
        <row r="922">
          <cell r="A922">
            <v>11250</v>
          </cell>
          <cell r="B922">
            <v>0</v>
          </cell>
        </row>
        <row r="923">
          <cell r="A923">
            <v>11251</v>
          </cell>
          <cell r="B923">
            <v>1379.5674125743656</v>
          </cell>
        </row>
        <row r="924">
          <cell r="A924">
            <v>11252</v>
          </cell>
          <cell r="B924">
            <v>1916.1014319468682</v>
          </cell>
        </row>
        <row r="925">
          <cell r="A925">
            <v>11253</v>
          </cell>
          <cell r="B925">
            <v>1942.5217852435048</v>
          </cell>
        </row>
        <row r="926">
          <cell r="A926">
            <v>11254</v>
          </cell>
          <cell r="B926">
            <v>0</v>
          </cell>
        </row>
        <row r="927">
          <cell r="A927">
            <v>11255</v>
          </cell>
          <cell r="B927">
            <v>7805.3680977936165</v>
          </cell>
        </row>
        <row r="928">
          <cell r="A928">
            <v>11256</v>
          </cell>
          <cell r="B928">
            <v>4453.2415129229894</v>
          </cell>
        </row>
        <row r="929">
          <cell r="A929">
            <v>11257</v>
          </cell>
          <cell r="B929">
            <v>0</v>
          </cell>
        </row>
        <row r="930">
          <cell r="A930">
            <v>11258</v>
          </cell>
          <cell r="B930">
            <v>0</v>
          </cell>
        </row>
        <row r="931">
          <cell r="A931">
            <v>11259</v>
          </cell>
          <cell r="B931">
            <v>610</v>
          </cell>
        </row>
        <row r="932">
          <cell r="A932">
            <v>11260</v>
          </cell>
          <cell r="B932">
            <v>1220</v>
          </cell>
        </row>
        <row r="933">
          <cell r="A933">
            <v>11261</v>
          </cell>
          <cell r="B933">
            <v>654.34288922263863</v>
          </cell>
        </row>
        <row r="934">
          <cell r="A934">
            <v>11262</v>
          </cell>
          <cell r="B934">
            <v>5070.7824590810378</v>
          </cell>
        </row>
        <row r="935">
          <cell r="A935">
            <v>11263</v>
          </cell>
          <cell r="B935">
            <v>1626</v>
          </cell>
        </row>
        <row r="936">
          <cell r="A936">
            <v>11264</v>
          </cell>
          <cell r="B936">
            <v>484.0534128949061</v>
          </cell>
        </row>
        <row r="937">
          <cell r="A937">
            <v>11265</v>
          </cell>
          <cell r="B937">
            <v>741</v>
          </cell>
        </row>
        <row r="938">
          <cell r="A938">
            <v>11266</v>
          </cell>
          <cell r="B938">
            <v>2603.4813917486049</v>
          </cell>
        </row>
        <row r="939">
          <cell r="A939">
            <v>11267</v>
          </cell>
          <cell r="B939">
            <v>1055.4924134425357</v>
          </cell>
        </row>
        <row r="940">
          <cell r="A940">
            <v>11268</v>
          </cell>
          <cell r="B940">
            <v>8546.2828676585996</v>
          </cell>
        </row>
        <row r="941">
          <cell r="A941">
            <v>11269</v>
          </cell>
          <cell r="B941">
            <v>2947.8312716691848</v>
          </cell>
        </row>
        <row r="942">
          <cell r="A942">
            <v>11270</v>
          </cell>
          <cell r="B942">
            <v>610</v>
          </cell>
        </row>
        <row r="943">
          <cell r="A943">
            <v>11272</v>
          </cell>
          <cell r="B943">
            <v>1544.3844852582638</v>
          </cell>
        </row>
        <row r="944">
          <cell r="A944">
            <v>11273</v>
          </cell>
          <cell r="B944">
            <v>8799.0903867258276</v>
          </cell>
        </row>
        <row r="945">
          <cell r="A945">
            <v>11274</v>
          </cell>
          <cell r="B945">
            <v>5534.7882082793067</v>
          </cell>
        </row>
        <row r="946">
          <cell r="A946">
            <v>11275</v>
          </cell>
          <cell r="B946">
            <v>5673.7616147399294</v>
          </cell>
        </row>
        <row r="947">
          <cell r="A947">
            <v>11276</v>
          </cell>
          <cell r="B947">
            <v>5610.7882082793067</v>
          </cell>
        </row>
        <row r="948">
          <cell r="A948">
            <v>11277</v>
          </cell>
          <cell r="B948">
            <v>5689.6810843815347</v>
          </cell>
        </row>
        <row r="949">
          <cell r="A949">
            <v>11278</v>
          </cell>
          <cell r="B949">
            <v>5803.112095469397</v>
          </cell>
        </row>
        <row r="950">
          <cell r="A950">
            <v>11279</v>
          </cell>
          <cell r="B950">
            <v>3375.9344865722742</v>
          </cell>
        </row>
        <row r="951">
          <cell r="A951">
            <v>11280</v>
          </cell>
          <cell r="B951">
            <v>4572.0374009033721</v>
          </cell>
        </row>
        <row r="952">
          <cell r="A952">
            <v>11281</v>
          </cell>
          <cell r="B952">
            <v>0</v>
          </cell>
        </row>
        <row r="953">
          <cell r="A953">
            <v>11282</v>
          </cell>
          <cell r="B953">
            <v>1220</v>
          </cell>
        </row>
        <row r="954">
          <cell r="A954">
            <v>11283</v>
          </cell>
          <cell r="B954">
            <v>5887.5261650677439</v>
          </cell>
        </row>
        <row r="955">
          <cell r="A955">
            <v>11284</v>
          </cell>
          <cell r="B955">
            <v>1770.2626717536045</v>
          </cell>
        </row>
        <row r="956">
          <cell r="A956">
            <v>11285</v>
          </cell>
          <cell r="B956">
            <v>6330.1311963518956</v>
          </cell>
        </row>
        <row r="957">
          <cell r="A957">
            <v>11286</v>
          </cell>
          <cell r="B957">
            <v>8818.5183410348527</v>
          </cell>
        </row>
        <row r="958">
          <cell r="A958">
            <v>11287</v>
          </cell>
          <cell r="B958">
            <v>1544.3844852582638</v>
          </cell>
        </row>
        <row r="959">
          <cell r="A959">
            <v>11288</v>
          </cell>
          <cell r="B959">
            <v>7014.9824798391819</v>
          </cell>
        </row>
        <row r="960">
          <cell r="A960">
            <v>11289</v>
          </cell>
          <cell r="B960">
            <v>5095.5501722548061</v>
          </cell>
        </row>
        <row r="961">
          <cell r="A961">
            <v>11290</v>
          </cell>
          <cell r="B961">
            <v>5761.843796130227</v>
          </cell>
        </row>
        <row r="962">
          <cell r="A962">
            <v>11291</v>
          </cell>
          <cell r="B962">
            <v>1225.3887850517608</v>
          </cell>
        </row>
        <row r="963">
          <cell r="A963">
            <v>11292</v>
          </cell>
          <cell r="B963">
            <v>5390.0420027066521</v>
          </cell>
        </row>
        <row r="964">
          <cell r="A964">
            <v>11293</v>
          </cell>
          <cell r="B964">
            <v>17629.492656660957</v>
          </cell>
        </row>
        <row r="965">
          <cell r="A965">
            <v>11294</v>
          </cell>
          <cell r="B965">
            <v>0</v>
          </cell>
        </row>
        <row r="966">
          <cell r="A966">
            <v>11295</v>
          </cell>
          <cell r="B966">
            <v>2625.3821263389686</v>
          </cell>
        </row>
        <row r="967">
          <cell r="A967">
            <v>11296</v>
          </cell>
          <cell r="B967">
            <v>1271.8499999999999</v>
          </cell>
        </row>
        <row r="968">
          <cell r="A968">
            <v>11297</v>
          </cell>
          <cell r="B968">
            <v>12128.644227257128</v>
          </cell>
        </row>
        <row r="969">
          <cell r="A969">
            <v>11298</v>
          </cell>
          <cell r="B969">
            <v>5482.6063720522061</v>
          </cell>
        </row>
        <row r="970">
          <cell r="A970">
            <v>11299</v>
          </cell>
          <cell r="B970">
            <v>2718.3501506107373</v>
          </cell>
        </row>
        <row r="971">
          <cell r="A971">
            <v>11300</v>
          </cell>
          <cell r="B971">
            <v>8322.5318217325075</v>
          </cell>
        </row>
        <row r="972">
          <cell r="A972">
            <v>11301</v>
          </cell>
          <cell r="B972">
            <v>4663.1694476106404</v>
          </cell>
        </row>
        <row r="973">
          <cell r="A973">
            <v>11302</v>
          </cell>
          <cell r="B973">
            <v>4114.6599660128823</v>
          </cell>
        </row>
        <row r="974">
          <cell r="A974">
            <v>11303</v>
          </cell>
          <cell r="B974">
            <v>3343.6784030076833</v>
          </cell>
        </row>
        <row r="975">
          <cell r="A975">
            <v>11304</v>
          </cell>
          <cell r="B975">
            <v>2505.7885225942937</v>
          </cell>
        </row>
        <row r="976">
          <cell r="A976">
            <v>11305</v>
          </cell>
          <cell r="B976">
            <v>6858.843796130227</v>
          </cell>
        </row>
        <row r="977">
          <cell r="A977">
            <v>11306</v>
          </cell>
          <cell r="B977">
            <v>1985.28339657744</v>
          </cell>
        </row>
        <row r="978">
          <cell r="A978">
            <v>11307</v>
          </cell>
          <cell r="B978">
            <v>1338.8100840331686</v>
          </cell>
        </row>
        <row r="979">
          <cell r="A979">
            <v>11308</v>
          </cell>
          <cell r="B979">
            <v>13245.430578005737</v>
          </cell>
        </row>
        <row r="980">
          <cell r="A980">
            <v>11309</v>
          </cell>
          <cell r="B980">
            <v>537.42232067979057</v>
          </cell>
        </row>
        <row r="981">
          <cell r="A981">
            <v>11310</v>
          </cell>
          <cell r="B981">
            <v>854.63894630449477</v>
          </cell>
        </row>
        <row r="982">
          <cell r="A982">
            <v>11311</v>
          </cell>
          <cell r="B982">
            <v>1220</v>
          </cell>
        </row>
        <row r="983">
          <cell r="A983">
            <v>11312</v>
          </cell>
          <cell r="B983">
            <v>1220</v>
          </cell>
        </row>
        <row r="984">
          <cell r="A984">
            <v>11313</v>
          </cell>
          <cell r="B984">
            <v>8136.2284570018892</v>
          </cell>
        </row>
        <row r="985">
          <cell r="A985">
            <v>11314</v>
          </cell>
          <cell r="B985">
            <v>5541.7811687737885</v>
          </cell>
        </row>
        <row r="986">
          <cell r="A986">
            <v>11315</v>
          </cell>
          <cell r="B986">
            <v>1544.3844852582638</v>
          </cell>
        </row>
        <row r="987">
          <cell r="A987">
            <v>11316</v>
          </cell>
          <cell r="B987">
            <v>5569.4864276749049</v>
          </cell>
        </row>
        <row r="988">
          <cell r="A988">
            <v>11317</v>
          </cell>
          <cell r="B988">
            <v>4968.1696263840659</v>
          </cell>
        </row>
        <row r="989">
          <cell r="A989">
            <v>11318</v>
          </cell>
          <cell r="B989">
            <v>5791.8796467176981</v>
          </cell>
        </row>
        <row r="990">
          <cell r="A990">
            <v>11319</v>
          </cell>
          <cell r="B990">
            <v>7395.4721182397307</v>
          </cell>
        </row>
        <row r="991">
          <cell r="A991">
            <v>11320</v>
          </cell>
          <cell r="B991">
            <v>4407.858477920232</v>
          </cell>
        </row>
        <row r="992">
          <cell r="A992">
            <v>11321</v>
          </cell>
          <cell r="B992">
            <v>5898.1165925901205</v>
          </cell>
        </row>
        <row r="993">
          <cell r="A993">
            <v>11322</v>
          </cell>
          <cell r="B993">
            <v>610</v>
          </cell>
        </row>
        <row r="994">
          <cell r="A994">
            <v>11323</v>
          </cell>
          <cell r="B994">
            <v>5218.8654016095952</v>
          </cell>
        </row>
        <row r="995">
          <cell r="A995">
            <v>11324</v>
          </cell>
          <cell r="B995">
            <v>9387.1959738885689</v>
          </cell>
        </row>
        <row r="996">
          <cell r="A996">
            <v>11325</v>
          </cell>
          <cell r="B996">
            <v>5898.1165925901205</v>
          </cell>
        </row>
        <row r="997">
          <cell r="A997">
            <v>11326</v>
          </cell>
          <cell r="B997">
            <v>2863.7849623523771</v>
          </cell>
        </row>
        <row r="998">
          <cell r="A998">
            <v>11327</v>
          </cell>
          <cell r="B998">
            <v>2863.7849623523771</v>
          </cell>
        </row>
        <row r="999">
          <cell r="A999">
            <v>11328</v>
          </cell>
          <cell r="B999">
            <v>10093.638757360888</v>
          </cell>
        </row>
        <row r="1000">
          <cell r="A1000">
            <v>11329</v>
          </cell>
          <cell r="B1000">
            <v>7521.1104847925872</v>
          </cell>
        </row>
        <row r="1001">
          <cell r="A1001">
            <v>11330</v>
          </cell>
          <cell r="B1001">
            <v>1220</v>
          </cell>
        </row>
        <row r="1002">
          <cell r="A1002">
            <v>11331</v>
          </cell>
          <cell r="B1002">
            <v>6117.044027162854</v>
          </cell>
        </row>
        <row r="1003">
          <cell r="A1003">
            <v>11332</v>
          </cell>
          <cell r="B1003">
            <v>2532.1903713958118</v>
          </cell>
        </row>
        <row r="1004">
          <cell r="A1004">
            <v>11333</v>
          </cell>
          <cell r="B1004">
            <v>2520.3821263389686</v>
          </cell>
        </row>
        <row r="1005">
          <cell r="A1005">
            <v>11334</v>
          </cell>
          <cell r="B1005">
            <v>3528.4655074488187</v>
          </cell>
        </row>
        <row r="1006">
          <cell r="A1006">
            <v>11335</v>
          </cell>
          <cell r="B1006">
            <v>610</v>
          </cell>
        </row>
        <row r="1007">
          <cell r="A1007">
            <v>11336</v>
          </cell>
          <cell r="B1007">
            <v>997.62206834443396</v>
          </cell>
        </row>
        <row r="1008">
          <cell r="A1008">
            <v>11337</v>
          </cell>
          <cell r="B1008">
            <v>9669.2223388891052</v>
          </cell>
        </row>
        <row r="1009">
          <cell r="A1009">
            <v>11338</v>
          </cell>
          <cell r="B1009">
            <v>12153.059511956031</v>
          </cell>
        </row>
        <row r="1010">
          <cell r="A1010">
            <v>11339</v>
          </cell>
          <cell r="B1010">
            <v>4337.7253957392668</v>
          </cell>
        </row>
        <row r="1011">
          <cell r="A1011">
            <v>11340</v>
          </cell>
          <cell r="B1011">
            <v>5955.6098865477543</v>
          </cell>
        </row>
        <row r="1012">
          <cell r="A1012">
            <v>11341</v>
          </cell>
          <cell r="B1012">
            <v>4625.964237365064</v>
          </cell>
        </row>
        <row r="1013">
          <cell r="A1013">
            <v>11342</v>
          </cell>
          <cell r="B1013">
            <v>4818.6025666184942</v>
          </cell>
        </row>
        <row r="1014">
          <cell r="A1014">
            <v>11343</v>
          </cell>
          <cell r="B1014">
            <v>4203.1278515750155</v>
          </cell>
        </row>
        <row r="1015">
          <cell r="A1015">
            <v>11344</v>
          </cell>
          <cell r="B1015">
            <v>5605.1284241803305</v>
          </cell>
        </row>
        <row r="1016">
          <cell r="A1016">
            <v>11345</v>
          </cell>
          <cell r="B1016">
            <v>3338.0201405548069</v>
          </cell>
        </row>
        <row r="1017">
          <cell r="A1017">
            <v>11346</v>
          </cell>
          <cell r="B1017">
            <v>4236.7698886131329</v>
          </cell>
        </row>
        <row r="1018">
          <cell r="A1018">
            <v>11347</v>
          </cell>
          <cell r="B1018">
            <v>5459.8769071992556</v>
          </cell>
        </row>
        <row r="1019">
          <cell r="A1019">
            <v>11348</v>
          </cell>
          <cell r="B1019">
            <v>1121.2682993391702</v>
          </cell>
        </row>
        <row r="1020">
          <cell r="A1020">
            <v>11349</v>
          </cell>
          <cell r="B1020">
            <v>6336.8190275478555</v>
          </cell>
        </row>
        <row r="1021">
          <cell r="A1021">
            <v>11350</v>
          </cell>
          <cell r="B1021">
            <v>4811.227821802705</v>
          </cell>
        </row>
        <row r="1022">
          <cell r="A1022">
            <v>11351</v>
          </cell>
          <cell r="B1022">
            <v>8991.6142703535534</v>
          </cell>
        </row>
        <row r="1023">
          <cell r="A1023">
            <v>11352</v>
          </cell>
          <cell r="B1023">
            <v>610</v>
          </cell>
        </row>
        <row r="1024">
          <cell r="A1024">
            <v>11353</v>
          </cell>
          <cell r="B1024">
            <v>3115.0031631207435</v>
          </cell>
        </row>
        <row r="1025">
          <cell r="A1025">
            <v>11354</v>
          </cell>
          <cell r="B1025">
            <v>4248.3772454448344</v>
          </cell>
        </row>
        <row r="1026">
          <cell r="A1026">
            <v>11355</v>
          </cell>
          <cell r="B1026">
            <v>4171.4158531092762</v>
          </cell>
        </row>
        <row r="1027">
          <cell r="A1027">
            <v>11356</v>
          </cell>
          <cell r="B1027">
            <v>9340.9738735117407</v>
          </cell>
        </row>
        <row r="1028">
          <cell r="A1028">
            <v>11357</v>
          </cell>
          <cell r="B1028">
            <v>11072.023696725173</v>
          </cell>
        </row>
        <row r="1029">
          <cell r="A1029">
            <v>11358</v>
          </cell>
          <cell r="B1029">
            <v>4252.7418068035749</v>
          </cell>
        </row>
        <row r="1030">
          <cell r="A1030">
            <v>11359</v>
          </cell>
          <cell r="B1030">
            <v>610</v>
          </cell>
        </row>
        <row r="1031">
          <cell r="A1031">
            <v>11360</v>
          </cell>
          <cell r="B1031">
            <v>610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Ventas (2)"/>
      <sheetName val="Situacion Entregas"/>
      <sheetName val="Pendiente Entrega"/>
      <sheetName val="Ventas Entregadas"/>
      <sheetName val="Cuenta Corriente Rosario"/>
      <sheetName val="Cuenta Corriente Cordoba"/>
      <sheetName val="Comisiones x Vendedor"/>
      <sheetName val="ajustes inflacion"/>
      <sheetName val="Resumen Facturado"/>
      <sheetName val="Estado de Pedidos"/>
      <sheetName val="grafico"/>
      <sheetName val="Resumen Ventas"/>
      <sheetName val="Ventas"/>
      <sheetName val="Hoja1"/>
      <sheetName val="progres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">
          <cell r="A3" t="str">
            <v>2011</v>
          </cell>
        </row>
      </sheetData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58"/>
  <sheetViews>
    <sheetView showGridLines="0" showZeros="0" tabSelected="1" zoomScaleNormal="100" workbookViewId="0">
      <pane ySplit="2" topLeftCell="A685" activePane="bottomLeft" state="frozen"/>
      <selection pane="bottomLeft" activeCell="E2476" sqref="E2476"/>
    </sheetView>
  </sheetViews>
  <sheetFormatPr baseColWidth="10" defaultColWidth="11.42578125" defaultRowHeight="12.75" x14ac:dyDescent="0.2"/>
  <cols>
    <col min="1" max="1" width="5.28515625" style="48" customWidth="1"/>
    <col min="2" max="2" width="4.5703125" style="136" bestFit="1" customWidth="1"/>
    <col min="3" max="3" width="9.42578125" style="132" customWidth="1"/>
    <col min="4" max="4" width="4.5703125" style="132" customWidth="1"/>
    <col min="5" max="5" width="7.5703125" style="137" customWidth="1"/>
    <col min="6" max="6" width="14.28515625" style="138" customWidth="1"/>
    <col min="7" max="7" width="9.5703125" style="139" customWidth="1"/>
    <col min="8" max="8" width="34.140625" style="138" bestFit="1" customWidth="1"/>
    <col min="9" max="9" width="9.140625" style="140" customWidth="1"/>
    <col min="10" max="10" width="8.42578125" style="140" customWidth="1"/>
    <col min="11" max="11" width="8.28515625" style="140" customWidth="1"/>
    <col min="12" max="12" width="10.140625" style="140" customWidth="1"/>
    <col min="13" max="15" width="9.140625" style="138" customWidth="1"/>
    <col min="16" max="16" width="8.42578125" style="45" customWidth="1"/>
    <col min="17" max="17" width="9.140625" style="138" customWidth="1"/>
    <col min="18" max="18" width="17" style="132" bestFit="1" customWidth="1"/>
    <col min="19" max="19" width="20.140625" style="132" customWidth="1"/>
    <col min="20" max="20" width="10.85546875" style="46" bestFit="1" customWidth="1"/>
    <col min="21" max="21" width="12.42578125" style="141" customWidth="1"/>
    <col min="22" max="22" width="10.5703125" style="47" bestFit="1" customWidth="1"/>
    <col min="23" max="23" width="9.140625" style="142" bestFit="1" customWidth="1"/>
    <col min="24" max="24" width="12.42578125" style="141" customWidth="1"/>
    <col min="25" max="25" width="24.42578125" style="143" bestFit="1" customWidth="1"/>
    <col min="26" max="26" width="11.28515625" style="60" bestFit="1" customWidth="1"/>
    <col min="27" max="27" width="11.28515625" style="60" customWidth="1"/>
    <col min="28" max="28" width="11.28515625" style="61" customWidth="1"/>
    <col min="29" max="29" width="11.28515625" style="62" customWidth="1"/>
    <col min="30" max="30" width="8.5703125" style="144" bestFit="1" customWidth="1"/>
    <col min="31" max="31" width="6.85546875" style="144" bestFit="1" customWidth="1"/>
    <col min="32" max="32" width="11.140625" style="144" bestFit="1" customWidth="1"/>
    <col min="33" max="33" width="8.85546875" style="48" customWidth="1"/>
    <col min="34" max="34" width="11.42578125" style="145"/>
    <col min="35" max="35" width="7.28515625" style="48" customWidth="1"/>
    <col min="36" max="36" width="7.5703125" style="146" customWidth="1"/>
    <col min="37" max="37" width="8.140625" style="5" customWidth="1"/>
    <col min="38" max="16384" width="11.42578125" style="25"/>
  </cols>
  <sheetData>
    <row r="1" spans="1:41" ht="12.75" customHeight="1" x14ac:dyDescent="0.2">
      <c r="B1" s="49"/>
      <c r="C1" s="50"/>
      <c r="D1" s="50"/>
      <c r="E1" s="51"/>
      <c r="F1" s="52"/>
      <c r="G1" s="53"/>
      <c r="H1" s="52"/>
      <c r="I1" s="54"/>
      <c r="J1" s="54"/>
      <c r="K1" s="54"/>
      <c r="L1" s="54"/>
      <c r="M1" s="55" t="s">
        <v>0</v>
      </c>
      <c r="N1" s="55"/>
      <c r="O1" s="55"/>
      <c r="P1" s="1"/>
      <c r="Q1" s="52"/>
      <c r="R1" s="50"/>
      <c r="S1" s="56" t="s">
        <v>1</v>
      </c>
      <c r="T1" s="57"/>
      <c r="U1" s="58"/>
      <c r="V1" s="56" t="s">
        <v>2</v>
      </c>
      <c r="W1" s="57"/>
      <c r="X1" s="58"/>
      <c r="Y1" s="59"/>
      <c r="AD1" s="2" t="s">
        <v>3</v>
      </c>
      <c r="AE1" s="3"/>
      <c r="AF1" s="3"/>
      <c r="AG1" s="4"/>
      <c r="AH1" s="63"/>
      <c r="AI1" s="4"/>
      <c r="AJ1" s="64"/>
    </row>
    <row r="2" spans="1:41" ht="38.25" x14ac:dyDescent="0.2">
      <c r="A2" s="65" t="s">
        <v>4</v>
      </c>
      <c r="B2" s="66" t="s">
        <v>5</v>
      </c>
      <c r="C2" s="67" t="s">
        <v>6</v>
      </c>
      <c r="D2" s="68" t="s">
        <v>7</v>
      </c>
      <c r="E2" s="68" t="s">
        <v>8</v>
      </c>
      <c r="F2" s="68" t="s">
        <v>9</v>
      </c>
      <c r="G2" s="69" t="s">
        <v>10</v>
      </c>
      <c r="H2" s="68" t="s">
        <v>11</v>
      </c>
      <c r="I2" s="66" t="s">
        <v>12</v>
      </c>
      <c r="J2" s="66" t="s">
        <v>13</v>
      </c>
      <c r="K2" s="66" t="s">
        <v>14</v>
      </c>
      <c r="L2" s="66" t="s">
        <v>15</v>
      </c>
      <c r="M2" s="66" t="s">
        <v>16</v>
      </c>
      <c r="N2" s="66" t="s">
        <v>17</v>
      </c>
      <c r="O2" s="66" t="s">
        <v>18</v>
      </c>
      <c r="P2" s="70" t="s">
        <v>19</v>
      </c>
      <c r="Q2" s="71" t="s">
        <v>20</v>
      </c>
      <c r="R2" s="72" t="s">
        <v>21</v>
      </c>
      <c r="S2" s="68" t="s">
        <v>22</v>
      </c>
      <c r="T2" s="73" t="s">
        <v>23</v>
      </c>
      <c r="U2" s="74" t="s">
        <v>6</v>
      </c>
      <c r="V2" s="75" t="s">
        <v>22</v>
      </c>
      <c r="W2" s="76" t="s">
        <v>23</v>
      </c>
      <c r="X2" s="74" t="s">
        <v>6</v>
      </c>
      <c r="Y2" s="77" t="s">
        <v>24</v>
      </c>
      <c r="Z2" s="77" t="s">
        <v>25</v>
      </c>
      <c r="AA2" s="77" t="s">
        <v>26</v>
      </c>
      <c r="AB2" s="78" t="s">
        <v>10</v>
      </c>
      <c r="AC2" s="79" t="s">
        <v>27</v>
      </c>
      <c r="AD2" s="6" t="s">
        <v>28</v>
      </c>
      <c r="AE2" s="6" t="s">
        <v>29</v>
      </c>
      <c r="AF2" s="6" t="s">
        <v>30</v>
      </c>
      <c r="AG2" s="65" t="s">
        <v>31</v>
      </c>
      <c r="AH2" s="80" t="s">
        <v>32</v>
      </c>
      <c r="AI2" s="65" t="s">
        <v>33</v>
      </c>
      <c r="AJ2" s="81" t="s">
        <v>34</v>
      </c>
      <c r="AK2" s="75" t="s">
        <v>35</v>
      </c>
      <c r="AL2" s="80" t="s">
        <v>36</v>
      </c>
      <c r="AM2" s="20"/>
      <c r="AN2" s="20"/>
    </row>
    <row r="3" spans="1:41" x14ac:dyDescent="0.2">
      <c r="A3" s="82" t="s">
        <v>66</v>
      </c>
      <c r="B3" s="16">
        <v>8</v>
      </c>
      <c r="C3" s="17">
        <v>41489</v>
      </c>
      <c r="D3" s="18">
        <v>20</v>
      </c>
      <c r="E3" s="19">
        <v>11260</v>
      </c>
      <c r="F3" s="83" t="str">
        <f>VLOOKUP(E3,'[3]pedidos 2012'!$E$327:$AE$6000,2,FALSE)</f>
        <v>a - Entregado</v>
      </c>
      <c r="G3" s="10">
        <f>VLOOKUP(E3,'[3]pedidos 2012'!$E$327:$AE$6000,4,FALSE)</f>
        <v>41533</v>
      </c>
      <c r="H3" s="20" t="s">
        <v>80</v>
      </c>
      <c r="I3" s="21">
        <v>3520</v>
      </c>
      <c r="J3" s="21"/>
      <c r="K3" s="21">
        <f t="shared" ref="K3:K13" si="0">+I3+J3</f>
        <v>3520</v>
      </c>
      <c r="L3" s="21">
        <f t="shared" ref="L3:L42" si="1">+K3/1.21</f>
        <v>2909.090909090909</v>
      </c>
      <c r="M3" s="84">
        <f>SUMIF('[1]Movimientos Caja'!$G:$G,E3,'[1]Movimientos Caja'!$I:$I)</f>
        <v>0</v>
      </c>
      <c r="N3" s="84">
        <f>SUMIF('[2]Movimientos Bancarios'!$G:$G,E3,'[2]Movimientos Bancarios'!$I:$I)</f>
        <v>3520</v>
      </c>
      <c r="O3" s="8">
        <f t="shared" ref="O3:O21" si="2">+M3+N3</f>
        <v>3520</v>
      </c>
      <c r="P3" s="85">
        <f t="shared" ref="P3:P21" si="3">+K3-O3</f>
        <v>0</v>
      </c>
      <c r="Q3" s="86">
        <f t="shared" ref="Q3:Q35" si="4">IF(K3=0,0,O3/K3)</f>
        <v>1</v>
      </c>
      <c r="R3" s="18" t="s">
        <v>51</v>
      </c>
      <c r="S3" s="18"/>
      <c r="T3" s="13"/>
      <c r="U3" s="22"/>
      <c r="V3" s="9"/>
      <c r="W3" s="23"/>
      <c r="X3" s="22"/>
      <c r="Y3" s="24" t="s">
        <v>55</v>
      </c>
      <c r="Z3" s="83">
        <f>VLOOKUP(E3,'[3]pedidos 2012'!$E$327:$AE$6000,15,FALSE)</f>
        <v>0</v>
      </c>
      <c r="AA3" s="83">
        <f>IF(ISERROR(VLOOKUP(E3,#REF!,16,FALSE)),0,VLOOKUP(E3,#REF!,16,FALSE))</f>
        <v>0</v>
      </c>
      <c r="AB3" s="95" t="str">
        <f t="shared" ref="AB3:AB36" si="5">IF(F3="a - Entregado","entregado",(C3+D3))</f>
        <v>entregado</v>
      </c>
      <c r="AC3" s="96" t="str">
        <f t="shared" ref="AC3:AC36" ca="1" si="6">IF(E3=0,0,(IF(AB3="entregado","Entregado",(AB3-TODAY()))))</f>
        <v>Entregado</v>
      </c>
      <c r="AD3" s="21">
        <v>104</v>
      </c>
      <c r="AE3" s="21">
        <v>104</v>
      </c>
      <c r="AF3" s="21">
        <v>104</v>
      </c>
      <c r="AG3" s="87">
        <f t="shared" ref="AG3:AG40" si="7">IF(G3=0,0,YEAR(G3))</f>
        <v>2013</v>
      </c>
      <c r="AH3" s="83">
        <f t="shared" ref="AH3:AH40" si="8">IF(G3=0,0,MONTH(G3))</f>
        <v>9</v>
      </c>
      <c r="AI3" s="87" t="str">
        <f t="shared" ref="AI3:AJ39" si="9">+A3</f>
        <v>2013</v>
      </c>
      <c r="AJ3" s="16">
        <f t="shared" si="9"/>
        <v>8</v>
      </c>
      <c r="AK3" s="9">
        <f>IF(ISERROR(VLOOKUP(E3,[4]CostoXpedido!$A$15:$B$1690,2,FALSE)),0,(VLOOKUP(E3,[4]CostoXpedido!$A$15:$B$1690,2,FALSE)))</f>
        <v>1220</v>
      </c>
      <c r="AL3" s="20"/>
      <c r="AM3" s="93">
        <f t="shared" ref="AM3:AN30" si="10">C3</f>
        <v>41489</v>
      </c>
      <c r="AN3" s="93">
        <f t="shared" si="10"/>
        <v>20</v>
      </c>
      <c r="AO3" s="94">
        <f t="shared" ref="AO3:AO42" si="11">B3</f>
        <v>8</v>
      </c>
    </row>
    <row r="4" spans="1:41" x14ac:dyDescent="0.2">
      <c r="A4" s="82" t="s">
        <v>66</v>
      </c>
      <c r="B4" s="16">
        <v>8</v>
      </c>
      <c r="C4" s="17">
        <v>41489</v>
      </c>
      <c r="D4" s="18">
        <v>15</v>
      </c>
      <c r="E4" s="19">
        <v>11261</v>
      </c>
      <c r="F4" s="83" t="str">
        <f>VLOOKUP(E4,'[3]pedidos 2012'!$E$327:$AE$6000,2,FALSE)</f>
        <v>a - Entregado</v>
      </c>
      <c r="G4" s="10">
        <f>VLOOKUP(E4,'[3]pedidos 2012'!$E$327:$AE$6000,4,FALSE)</f>
        <v>41501</v>
      </c>
      <c r="H4" s="20" t="s">
        <v>81</v>
      </c>
      <c r="I4" s="21">
        <v>4500</v>
      </c>
      <c r="J4" s="21">
        <v>400</v>
      </c>
      <c r="K4" s="21">
        <f t="shared" si="0"/>
        <v>4900</v>
      </c>
      <c r="L4" s="21">
        <f t="shared" si="1"/>
        <v>4049.5867768595044</v>
      </c>
      <c r="M4" s="84">
        <f>SUMIF('[1]Movimientos Caja'!$G:$G,E4,'[1]Movimientos Caja'!$I:$I)</f>
        <v>0</v>
      </c>
      <c r="N4" s="84">
        <f>SUMIF('[2]Movimientos Bancarios'!$G:$G,E4,'[2]Movimientos Bancarios'!$I:$I)</f>
        <v>4900</v>
      </c>
      <c r="O4" s="8">
        <f t="shared" si="2"/>
        <v>4900</v>
      </c>
      <c r="P4" s="85">
        <f t="shared" si="3"/>
        <v>0</v>
      </c>
      <c r="Q4" s="86">
        <f t="shared" si="4"/>
        <v>1</v>
      </c>
      <c r="R4" s="18" t="s">
        <v>51</v>
      </c>
      <c r="S4" s="18"/>
      <c r="T4" s="13"/>
      <c r="U4" s="22"/>
      <c r="V4" s="9"/>
      <c r="W4" s="23"/>
      <c r="X4" s="22"/>
      <c r="Y4" s="24" t="s">
        <v>55</v>
      </c>
      <c r="Z4" s="83">
        <f>VLOOKUP(E4,'[3]pedidos 2012'!$E$327:$AE$6000,15,FALSE)</f>
        <v>0</v>
      </c>
      <c r="AA4" s="83">
        <f>IF(ISERROR(VLOOKUP(E4,#REF!,16,FALSE)),0,VLOOKUP(E4,#REF!,16,FALSE))</f>
        <v>0</v>
      </c>
      <c r="AB4" s="95" t="str">
        <f t="shared" si="5"/>
        <v>entregado</v>
      </c>
      <c r="AC4" s="96" t="str">
        <f t="shared" ca="1" si="6"/>
        <v>Entregado</v>
      </c>
      <c r="AD4" s="21">
        <v>104</v>
      </c>
      <c r="AE4" s="21">
        <v>104</v>
      </c>
      <c r="AF4" s="21">
        <v>104</v>
      </c>
      <c r="AG4" s="87">
        <f t="shared" si="7"/>
        <v>2013</v>
      </c>
      <c r="AH4" s="83">
        <f t="shared" si="8"/>
        <v>8</v>
      </c>
      <c r="AI4" s="87" t="str">
        <f t="shared" si="9"/>
        <v>2013</v>
      </c>
      <c r="AJ4" s="16">
        <f t="shared" si="9"/>
        <v>8</v>
      </c>
      <c r="AK4" s="9">
        <f>IF(ISERROR(VLOOKUP(E4,[4]CostoXpedido!$A$15:$B$1690,2,FALSE)),0,(VLOOKUP(E4,[4]CostoXpedido!$A$15:$B$1690,2,FALSE)))</f>
        <v>654.34288922263863</v>
      </c>
      <c r="AL4" s="20"/>
      <c r="AM4" s="93">
        <f t="shared" si="10"/>
        <v>41489</v>
      </c>
      <c r="AN4" s="93">
        <f t="shared" si="10"/>
        <v>15</v>
      </c>
      <c r="AO4" s="94">
        <f t="shared" si="11"/>
        <v>8</v>
      </c>
    </row>
    <row r="5" spans="1:41" x14ac:dyDescent="0.2">
      <c r="A5" s="82" t="s">
        <v>66</v>
      </c>
      <c r="B5" s="16">
        <v>8</v>
      </c>
      <c r="C5" s="17">
        <v>41491</v>
      </c>
      <c r="D5" s="18">
        <v>30</v>
      </c>
      <c r="E5" s="19">
        <v>11262</v>
      </c>
      <c r="F5" s="83" t="str">
        <f>VLOOKUP(E5,'[3]pedidos 2012'!$E$327:$AE$6000,2,FALSE)</f>
        <v>a - Entregado</v>
      </c>
      <c r="G5" s="10">
        <f>VLOOKUP(E5,'[3]pedidos 2012'!$E$327:$AE$6000,4,FALSE)</f>
        <v>41538</v>
      </c>
      <c r="H5" s="20" t="s">
        <v>82</v>
      </c>
      <c r="I5" s="21">
        <v>20000</v>
      </c>
      <c r="J5" s="21">
        <v>500</v>
      </c>
      <c r="K5" s="21">
        <f t="shared" si="0"/>
        <v>20500</v>
      </c>
      <c r="L5" s="21">
        <f t="shared" si="1"/>
        <v>16942.14876033058</v>
      </c>
      <c r="M5" s="84">
        <f>SUMIF('[1]Movimientos Caja'!$G:$G,E5,'[1]Movimientos Caja'!$I:$I)</f>
        <v>0</v>
      </c>
      <c r="N5" s="84">
        <f>SUMIF('[2]Movimientos Bancarios'!$G:$G,E5,'[2]Movimientos Bancarios'!$I:$I)</f>
        <v>20520</v>
      </c>
      <c r="O5" s="8">
        <f t="shared" si="2"/>
        <v>20520</v>
      </c>
      <c r="P5" s="85">
        <f t="shared" si="3"/>
        <v>-20</v>
      </c>
      <c r="Q5" s="86">
        <f t="shared" si="4"/>
        <v>1.0009756097560976</v>
      </c>
      <c r="R5" s="18" t="s">
        <v>51</v>
      </c>
      <c r="S5" s="18" t="s">
        <v>83</v>
      </c>
      <c r="T5" s="13">
        <v>20500</v>
      </c>
      <c r="U5" s="22"/>
      <c r="V5" s="9"/>
      <c r="W5" s="23"/>
      <c r="X5" s="22"/>
      <c r="Y5" s="24" t="s">
        <v>55</v>
      </c>
      <c r="Z5" s="83">
        <f>VLOOKUP(E5,'[3]pedidos 2012'!$E$327:$AE$6000,15,FALSE)</f>
        <v>0</v>
      </c>
      <c r="AA5" s="83">
        <f>IF(ISERROR(VLOOKUP(E5,#REF!,16,FALSE)),0,VLOOKUP(E5,#REF!,16,FALSE))</f>
        <v>0</v>
      </c>
      <c r="AB5" s="95" t="str">
        <f t="shared" si="5"/>
        <v>entregado</v>
      </c>
      <c r="AC5" s="96" t="str">
        <f t="shared" ca="1" si="6"/>
        <v>Entregado</v>
      </c>
      <c r="AD5" s="21">
        <v>104</v>
      </c>
      <c r="AE5" s="21">
        <v>104</v>
      </c>
      <c r="AF5" s="21">
        <v>104</v>
      </c>
      <c r="AG5" s="87">
        <f t="shared" si="7"/>
        <v>2013</v>
      </c>
      <c r="AH5" s="83">
        <f t="shared" si="8"/>
        <v>9</v>
      </c>
      <c r="AI5" s="87" t="str">
        <f t="shared" si="9"/>
        <v>2013</v>
      </c>
      <c r="AJ5" s="16">
        <f t="shared" si="9"/>
        <v>8</v>
      </c>
      <c r="AK5" s="9">
        <f>IF(ISERROR(VLOOKUP(E5,[4]CostoXpedido!$A$15:$B$1690,2,FALSE)),0,(VLOOKUP(E5,[4]CostoXpedido!$A$15:$B$1690,2,FALSE)))</f>
        <v>5070.7824590810378</v>
      </c>
      <c r="AL5" s="20"/>
      <c r="AM5" s="93">
        <f t="shared" si="10"/>
        <v>41491</v>
      </c>
      <c r="AN5" s="93">
        <f t="shared" si="10"/>
        <v>30</v>
      </c>
      <c r="AO5" s="94">
        <f t="shared" si="11"/>
        <v>8</v>
      </c>
    </row>
    <row r="6" spans="1:41" x14ac:dyDescent="0.2">
      <c r="A6" s="82" t="s">
        <v>66</v>
      </c>
      <c r="B6" s="16">
        <v>8</v>
      </c>
      <c r="C6" s="17">
        <v>41491</v>
      </c>
      <c r="D6" s="18">
        <v>1</v>
      </c>
      <c r="E6" s="19">
        <v>11263</v>
      </c>
      <c r="F6" s="83" t="str">
        <f>VLOOKUP(E6,'[3]pedidos 2012'!$E$327:$AE$6000,2,FALSE)</f>
        <v>a - Entregado</v>
      </c>
      <c r="G6" s="10">
        <f>VLOOKUP(E6,'[3]pedidos 2012'!$E$327:$AE$6000,4,FALSE)</f>
        <v>41493</v>
      </c>
      <c r="H6" s="20" t="s">
        <v>77</v>
      </c>
      <c r="I6" s="21">
        <v>1280</v>
      </c>
      <c r="J6" s="21"/>
      <c r="K6" s="21">
        <f t="shared" si="0"/>
        <v>1280</v>
      </c>
      <c r="L6" s="21">
        <f>+K6/1.21</f>
        <v>1057.8512396694216</v>
      </c>
      <c r="M6" s="84">
        <f>SUMIF('[1]Movimientos Caja'!$G:$G,E6,'[1]Movimientos Caja'!$I:$I)</f>
        <v>1280</v>
      </c>
      <c r="N6" s="84">
        <f>SUMIF('[2]Movimientos Bancarios'!$G:$G,E6,'[2]Movimientos Bancarios'!$I:$I)</f>
        <v>0</v>
      </c>
      <c r="O6" s="8">
        <f t="shared" si="2"/>
        <v>1280</v>
      </c>
      <c r="P6" s="85">
        <f t="shared" si="3"/>
        <v>0</v>
      </c>
      <c r="Q6" s="86">
        <f t="shared" si="4"/>
        <v>1</v>
      </c>
      <c r="R6" s="18" t="s">
        <v>60</v>
      </c>
      <c r="S6" s="18"/>
      <c r="T6" s="13"/>
      <c r="U6" s="22"/>
      <c r="V6" s="9"/>
      <c r="W6" s="23"/>
      <c r="X6" s="22"/>
      <c r="Y6" s="24" t="s">
        <v>53</v>
      </c>
      <c r="Z6" s="83">
        <f>VLOOKUP(E6,'[3]pedidos 2012'!$E$327:$AE$6000,15,FALSE)</f>
        <v>0</v>
      </c>
      <c r="AA6" s="83">
        <f>IF(ISERROR(VLOOKUP(E6,#REF!,16,FALSE)),0,VLOOKUP(E6,#REF!,16,FALSE))</f>
        <v>0</v>
      </c>
      <c r="AB6" s="95" t="str">
        <f t="shared" si="5"/>
        <v>entregado</v>
      </c>
      <c r="AC6" s="96" t="str">
        <f t="shared" ca="1" si="6"/>
        <v>Entregado</v>
      </c>
      <c r="AD6" s="21">
        <v>104</v>
      </c>
      <c r="AE6" s="21">
        <v>104</v>
      </c>
      <c r="AF6" s="21">
        <v>104</v>
      </c>
      <c r="AG6" s="87">
        <f t="shared" si="7"/>
        <v>2013</v>
      </c>
      <c r="AH6" s="83">
        <f t="shared" si="8"/>
        <v>8</v>
      </c>
      <c r="AI6" s="87" t="str">
        <f t="shared" si="9"/>
        <v>2013</v>
      </c>
      <c r="AJ6" s="16">
        <f t="shared" si="9"/>
        <v>8</v>
      </c>
      <c r="AK6" s="9">
        <f>IF(ISERROR(VLOOKUP(E6,[4]CostoXpedido!$A$15:$B$1690,2,FALSE)),0,(VLOOKUP(E6,[4]CostoXpedido!$A$15:$B$1690,2,FALSE)))</f>
        <v>1626</v>
      </c>
      <c r="AL6" s="20"/>
      <c r="AM6" s="93">
        <f t="shared" si="10"/>
        <v>41491</v>
      </c>
      <c r="AN6" s="93">
        <f t="shared" si="10"/>
        <v>1</v>
      </c>
      <c r="AO6" s="94">
        <f t="shared" si="11"/>
        <v>8</v>
      </c>
    </row>
    <row r="7" spans="1:41" x14ac:dyDescent="0.2">
      <c r="A7" s="82" t="s">
        <v>66</v>
      </c>
      <c r="B7" s="16">
        <v>8</v>
      </c>
      <c r="C7" s="17">
        <v>41491</v>
      </c>
      <c r="D7" s="18">
        <v>1</v>
      </c>
      <c r="E7" s="19">
        <v>11264</v>
      </c>
      <c r="F7" s="83" t="str">
        <f>VLOOKUP(E7,'[3]pedidos 2012'!$E$327:$AE$6000,2,FALSE)</f>
        <v>a - Entregado</v>
      </c>
      <c r="G7" s="10">
        <f>VLOOKUP(E7,'[3]pedidos 2012'!$E$327:$AE$6000,4,FALSE)</f>
        <v>41493</v>
      </c>
      <c r="H7" s="20" t="s">
        <v>84</v>
      </c>
      <c r="I7" s="21">
        <v>2400</v>
      </c>
      <c r="J7" s="21"/>
      <c r="K7" s="21">
        <f t="shared" si="0"/>
        <v>2400</v>
      </c>
      <c r="L7" s="21">
        <f t="shared" si="1"/>
        <v>1983.4710743801654</v>
      </c>
      <c r="M7" s="84">
        <f>SUMIF('[1]Movimientos Caja'!$G:$G,E7,'[1]Movimientos Caja'!$I:$I)</f>
        <v>0</v>
      </c>
      <c r="N7" s="84">
        <f>SUMIF('[2]Movimientos Bancarios'!$G:$G,E7,'[2]Movimientos Bancarios'!$I:$I)</f>
        <v>2400</v>
      </c>
      <c r="O7" s="8">
        <f t="shared" si="2"/>
        <v>2400</v>
      </c>
      <c r="P7" s="85">
        <f t="shared" si="3"/>
        <v>0</v>
      </c>
      <c r="Q7" s="86">
        <f t="shared" si="4"/>
        <v>1</v>
      </c>
      <c r="R7" s="18" t="s">
        <v>51</v>
      </c>
      <c r="S7" s="18"/>
      <c r="T7" s="13"/>
      <c r="U7" s="22"/>
      <c r="V7" s="9"/>
      <c r="W7" s="23"/>
      <c r="X7" s="22"/>
      <c r="Y7" s="24" t="s">
        <v>55</v>
      </c>
      <c r="Z7" s="83">
        <f>VLOOKUP(E7,'[3]pedidos 2012'!$E$327:$AE$6000,15,FALSE)</f>
        <v>0</v>
      </c>
      <c r="AA7" s="83">
        <f>IF(ISERROR(VLOOKUP(E7,#REF!,16,FALSE)),0,VLOOKUP(E7,#REF!,16,FALSE))</f>
        <v>0</v>
      </c>
      <c r="AB7" s="95" t="str">
        <f t="shared" si="5"/>
        <v>entregado</v>
      </c>
      <c r="AC7" s="96" t="str">
        <f t="shared" ca="1" si="6"/>
        <v>Entregado</v>
      </c>
      <c r="AD7" s="21">
        <v>104</v>
      </c>
      <c r="AE7" s="21">
        <v>104</v>
      </c>
      <c r="AF7" s="21">
        <v>105</v>
      </c>
      <c r="AG7" s="87">
        <f t="shared" si="7"/>
        <v>2013</v>
      </c>
      <c r="AH7" s="83">
        <f t="shared" si="8"/>
        <v>8</v>
      </c>
      <c r="AI7" s="87" t="str">
        <f t="shared" si="9"/>
        <v>2013</v>
      </c>
      <c r="AJ7" s="16">
        <f t="shared" si="9"/>
        <v>8</v>
      </c>
      <c r="AK7" s="9">
        <f>IF(ISERROR(VLOOKUP(E7,[4]CostoXpedido!$A$15:$B$1690,2,FALSE)),0,(VLOOKUP(E7,[4]CostoXpedido!$A$15:$B$1690,2,FALSE)))</f>
        <v>484.0534128949061</v>
      </c>
      <c r="AL7" s="20"/>
      <c r="AM7" s="93">
        <f t="shared" si="10"/>
        <v>41491</v>
      </c>
      <c r="AN7" s="93">
        <f t="shared" si="10"/>
        <v>1</v>
      </c>
      <c r="AO7" s="94">
        <f t="shared" si="11"/>
        <v>8</v>
      </c>
    </row>
    <row r="8" spans="1:41" x14ac:dyDescent="0.2">
      <c r="A8" s="82" t="s">
        <v>66</v>
      </c>
      <c r="B8" s="16">
        <v>8</v>
      </c>
      <c r="C8" s="17">
        <v>41491</v>
      </c>
      <c r="D8" s="18">
        <v>1</v>
      </c>
      <c r="E8" s="19">
        <v>11265</v>
      </c>
      <c r="F8" s="83" t="str">
        <f>VLOOKUP(E8,'[3]pedidos 2012'!$E$327:$AE$6000,2,FALSE)</f>
        <v>a - Entregado</v>
      </c>
      <c r="G8" s="10">
        <f>VLOOKUP(E8,'[3]pedidos 2012'!$E$327:$AE$6000,4,FALSE)</f>
        <v>41511</v>
      </c>
      <c r="H8" s="97" t="s">
        <v>85</v>
      </c>
      <c r="I8" s="21">
        <v>2060</v>
      </c>
      <c r="J8" s="21"/>
      <c r="K8" s="21">
        <f t="shared" si="0"/>
        <v>2060</v>
      </c>
      <c r="L8" s="21">
        <f t="shared" si="1"/>
        <v>1702.4793388429753</v>
      </c>
      <c r="M8" s="84">
        <f>SUMIF('[1]Movimientos Caja'!$G:$G,E8,'[1]Movimientos Caja'!$I:$I)</f>
        <v>2060</v>
      </c>
      <c r="N8" s="84">
        <f>SUMIF('[2]Movimientos Bancarios'!$G:$G,E8,'[2]Movimientos Bancarios'!$I:$I)</f>
        <v>0</v>
      </c>
      <c r="O8" s="8">
        <f t="shared" si="2"/>
        <v>2060</v>
      </c>
      <c r="P8" s="85">
        <f t="shared" si="3"/>
        <v>0</v>
      </c>
      <c r="Q8" s="86">
        <f t="shared" si="4"/>
        <v>1</v>
      </c>
      <c r="R8" s="18" t="s">
        <v>64</v>
      </c>
      <c r="S8" s="18"/>
      <c r="T8" s="13"/>
      <c r="U8" s="22"/>
      <c r="V8" s="9"/>
      <c r="W8" s="23"/>
      <c r="X8" s="22"/>
      <c r="Y8" s="24" t="s">
        <v>55</v>
      </c>
      <c r="Z8" s="83">
        <f>VLOOKUP(E8,'[3]pedidos 2012'!$E$327:$AE$6000,15,FALSE)</f>
        <v>0</v>
      </c>
      <c r="AA8" s="83">
        <f>IF(ISERROR(VLOOKUP(E8,#REF!,16,FALSE)),0,VLOOKUP(E8,#REF!,16,FALSE))</f>
        <v>0</v>
      </c>
      <c r="AB8" s="95" t="str">
        <f t="shared" si="5"/>
        <v>entregado</v>
      </c>
      <c r="AC8" s="96" t="str">
        <f t="shared" ca="1" si="6"/>
        <v>Entregado</v>
      </c>
      <c r="AD8" s="21">
        <v>104</v>
      </c>
      <c r="AE8" s="21">
        <v>104</v>
      </c>
      <c r="AF8" s="21">
        <v>105</v>
      </c>
      <c r="AG8" s="87">
        <f t="shared" si="7"/>
        <v>2013</v>
      </c>
      <c r="AH8" s="83">
        <f t="shared" si="8"/>
        <v>8</v>
      </c>
      <c r="AI8" s="87" t="str">
        <f t="shared" si="9"/>
        <v>2013</v>
      </c>
      <c r="AJ8" s="16">
        <f t="shared" si="9"/>
        <v>8</v>
      </c>
      <c r="AK8" s="9">
        <f>IF(ISERROR(VLOOKUP(E8,[4]CostoXpedido!$A$15:$B$1690,2,FALSE)),0,(VLOOKUP(E8,[4]CostoXpedido!$A$15:$B$1690,2,FALSE)))</f>
        <v>741</v>
      </c>
      <c r="AL8" s="20"/>
      <c r="AM8" s="93">
        <f t="shared" si="10"/>
        <v>41491</v>
      </c>
      <c r="AN8" s="93">
        <f t="shared" si="10"/>
        <v>1</v>
      </c>
      <c r="AO8" s="94">
        <f t="shared" si="11"/>
        <v>8</v>
      </c>
    </row>
    <row r="9" spans="1:41" x14ac:dyDescent="0.2">
      <c r="A9" s="82" t="s">
        <v>66</v>
      </c>
      <c r="B9" s="16">
        <v>8</v>
      </c>
      <c r="C9" s="17">
        <v>41496</v>
      </c>
      <c r="D9" s="18">
        <v>60</v>
      </c>
      <c r="E9" s="19">
        <v>11266</v>
      </c>
      <c r="F9" s="83" t="str">
        <f>VLOOKUP(E9,'[3]pedidos 2012'!$E$327:$AE$6000,2,FALSE)</f>
        <v>a - Entregado</v>
      </c>
      <c r="G9" s="10">
        <f>VLOOKUP(E9,'[3]pedidos 2012'!$E$327:$AE$6000,4,FALSE)</f>
        <v>41591</v>
      </c>
      <c r="H9" s="20" t="s">
        <v>86</v>
      </c>
      <c r="I9" s="21">
        <v>16800</v>
      </c>
      <c r="J9" s="21">
        <v>200</v>
      </c>
      <c r="K9" s="21">
        <f t="shared" si="0"/>
        <v>17000</v>
      </c>
      <c r="L9" s="21">
        <f t="shared" si="1"/>
        <v>14049.586776859505</v>
      </c>
      <c r="M9" s="84">
        <f>SUMIF('[1]Movimientos Caja'!$G:$G,E9,'[1]Movimientos Caja'!$I:$I)</f>
        <v>200</v>
      </c>
      <c r="N9" s="84">
        <f>SUMIF('[2]Movimientos Bancarios'!$G:$G,E9,'[2]Movimientos Bancarios'!$I:$I)</f>
        <v>16800</v>
      </c>
      <c r="O9" s="8">
        <f t="shared" si="2"/>
        <v>17000</v>
      </c>
      <c r="P9" s="85">
        <f t="shared" si="3"/>
        <v>0</v>
      </c>
      <c r="Q9" s="86">
        <f t="shared" si="4"/>
        <v>1</v>
      </c>
      <c r="R9" s="18" t="s">
        <v>63</v>
      </c>
      <c r="S9" s="18"/>
      <c r="T9" s="13"/>
      <c r="U9" s="22"/>
      <c r="V9" s="9"/>
      <c r="W9" s="23"/>
      <c r="X9" s="22"/>
      <c r="Y9" s="24" t="s">
        <v>55</v>
      </c>
      <c r="Z9" s="83">
        <f>VLOOKUP(E9,'[3]pedidos 2012'!$E$327:$AE$6000,15,FALSE)</f>
        <v>0</v>
      </c>
      <c r="AA9" s="83">
        <f>IF(ISERROR(VLOOKUP(E9,#REF!,16,FALSE)),0,VLOOKUP(E9,#REF!,16,FALSE))</f>
        <v>0</v>
      </c>
      <c r="AB9" s="95" t="str">
        <f t="shared" si="5"/>
        <v>entregado</v>
      </c>
      <c r="AC9" s="96" t="str">
        <f t="shared" ca="1" si="6"/>
        <v>Entregado</v>
      </c>
      <c r="AD9" s="21">
        <v>104</v>
      </c>
      <c r="AE9" s="21">
        <v>104</v>
      </c>
      <c r="AF9" s="21">
        <v>105</v>
      </c>
      <c r="AG9" s="87">
        <f t="shared" si="7"/>
        <v>2013</v>
      </c>
      <c r="AH9" s="83">
        <f t="shared" si="8"/>
        <v>11</v>
      </c>
      <c r="AI9" s="87" t="str">
        <f t="shared" si="9"/>
        <v>2013</v>
      </c>
      <c r="AJ9" s="16">
        <f t="shared" si="9"/>
        <v>8</v>
      </c>
      <c r="AK9" s="9">
        <f>IF(ISERROR(VLOOKUP(E9,[4]CostoXpedido!$A$15:$B$1690,2,FALSE)),0,(VLOOKUP(E9,[4]CostoXpedido!$A$15:$B$1690,2,FALSE)))</f>
        <v>2603.4813917486049</v>
      </c>
      <c r="AL9" s="20"/>
      <c r="AM9" s="93">
        <f t="shared" si="10"/>
        <v>41496</v>
      </c>
      <c r="AN9" s="93">
        <f t="shared" si="10"/>
        <v>60</v>
      </c>
      <c r="AO9" s="94">
        <f t="shared" si="11"/>
        <v>8</v>
      </c>
    </row>
    <row r="10" spans="1:41" x14ac:dyDescent="0.2">
      <c r="A10" s="82" t="s">
        <v>66</v>
      </c>
      <c r="B10" s="16">
        <v>8</v>
      </c>
      <c r="C10" s="17">
        <v>41496</v>
      </c>
      <c r="D10" s="18">
        <v>30</v>
      </c>
      <c r="E10" s="19">
        <v>11267</v>
      </c>
      <c r="F10" s="83" t="str">
        <f>VLOOKUP(E10,'[3]pedidos 2012'!$E$327:$AE$6000,2,FALSE)</f>
        <v>a - Entregado</v>
      </c>
      <c r="G10" s="10">
        <f>VLOOKUP(E10,'[3]pedidos 2012'!$E$327:$AE$6000,4,FALSE)</f>
        <v>41524</v>
      </c>
      <c r="H10" s="20" t="s">
        <v>87</v>
      </c>
      <c r="I10" s="21">
        <v>4445</v>
      </c>
      <c r="J10" s="21">
        <v>200</v>
      </c>
      <c r="K10" s="21">
        <f t="shared" si="0"/>
        <v>4645</v>
      </c>
      <c r="L10" s="21">
        <f t="shared" si="1"/>
        <v>3838.8429752066118</v>
      </c>
      <c r="M10" s="84">
        <f>SUMIF('[1]Movimientos Caja'!$G:$G,E10,'[1]Movimientos Caja'!$I:$I)</f>
        <v>4640</v>
      </c>
      <c r="N10" s="84">
        <f>SUMIF('[2]Movimientos Bancarios'!$G:$G,E10,'[2]Movimientos Bancarios'!$I:$I)</f>
        <v>0</v>
      </c>
      <c r="O10" s="8">
        <f t="shared" si="2"/>
        <v>4640</v>
      </c>
      <c r="P10" s="85">
        <f t="shared" si="3"/>
        <v>5</v>
      </c>
      <c r="Q10" s="86">
        <f t="shared" si="4"/>
        <v>0.99892357373519913</v>
      </c>
      <c r="R10" s="18" t="s">
        <v>64</v>
      </c>
      <c r="S10" s="18"/>
      <c r="T10" s="13"/>
      <c r="U10" s="22"/>
      <c r="V10" s="9"/>
      <c r="W10" s="23"/>
      <c r="X10" s="22"/>
      <c r="Y10" s="24" t="s">
        <v>55</v>
      </c>
      <c r="Z10" s="83">
        <f>VLOOKUP(E10,'[3]pedidos 2012'!$E$327:$AE$6000,15,FALSE)</f>
        <v>0</v>
      </c>
      <c r="AA10" s="83">
        <f>IF(ISERROR(VLOOKUP(E10,#REF!,16,FALSE)),0,VLOOKUP(E10,#REF!,16,FALSE))</f>
        <v>0</v>
      </c>
      <c r="AB10" s="95" t="str">
        <f t="shared" si="5"/>
        <v>entregado</v>
      </c>
      <c r="AC10" s="96" t="str">
        <f t="shared" ca="1" si="6"/>
        <v>Entregado</v>
      </c>
      <c r="AD10" s="21">
        <v>104</v>
      </c>
      <c r="AE10" s="21">
        <v>104</v>
      </c>
      <c r="AF10" s="21">
        <v>105</v>
      </c>
      <c r="AG10" s="87">
        <f t="shared" si="7"/>
        <v>2013</v>
      </c>
      <c r="AH10" s="83">
        <f t="shared" si="8"/>
        <v>9</v>
      </c>
      <c r="AI10" s="87" t="str">
        <f t="shared" si="9"/>
        <v>2013</v>
      </c>
      <c r="AJ10" s="16">
        <f t="shared" si="9"/>
        <v>8</v>
      </c>
      <c r="AK10" s="9">
        <f>IF(ISERROR(VLOOKUP(E10,[4]CostoXpedido!$A$15:$B$1690,2,FALSE)),0,(VLOOKUP(E10,[4]CostoXpedido!$A$15:$B$1690,2,FALSE)))</f>
        <v>1055.4924134425357</v>
      </c>
      <c r="AL10" s="20"/>
      <c r="AM10" s="93">
        <f t="shared" si="10"/>
        <v>41496</v>
      </c>
      <c r="AN10" s="93">
        <f t="shared" si="10"/>
        <v>30</v>
      </c>
      <c r="AO10" s="94">
        <f t="shared" si="11"/>
        <v>8</v>
      </c>
    </row>
    <row r="11" spans="1:41" x14ac:dyDescent="0.2">
      <c r="A11" s="82" t="s">
        <v>66</v>
      </c>
      <c r="B11" s="16">
        <v>8</v>
      </c>
      <c r="C11" s="17">
        <v>41496</v>
      </c>
      <c r="D11" s="18">
        <v>10</v>
      </c>
      <c r="E11" s="19">
        <v>11268</v>
      </c>
      <c r="F11" s="83" t="str">
        <f>VLOOKUP(E11,'[3]pedidos 2012'!$E$327:$AE$6000,2,FALSE)</f>
        <v>a - Entregado</v>
      </c>
      <c r="G11" s="10">
        <f>VLOOKUP(E11,'[3]pedidos 2012'!$E$327:$AE$6000,4,FALSE)</f>
        <v>41513</v>
      </c>
      <c r="H11" s="97" t="s">
        <v>88</v>
      </c>
      <c r="I11" s="21">
        <v>33800</v>
      </c>
      <c r="J11" s="21">
        <v>200</v>
      </c>
      <c r="K11" s="21">
        <f t="shared" si="0"/>
        <v>34000</v>
      </c>
      <c r="L11" s="21">
        <f t="shared" si="1"/>
        <v>28099.173553719011</v>
      </c>
      <c r="M11" s="84">
        <f>SUMIF('[1]Movimientos Caja'!$G:$G,E11,'[1]Movimientos Caja'!$I:$I)</f>
        <v>100</v>
      </c>
      <c r="N11" s="84">
        <f>SUMIF('[2]Movimientos Bancarios'!$G:$G,E11,'[2]Movimientos Bancarios'!$I:$I)</f>
        <v>33900</v>
      </c>
      <c r="O11" s="8">
        <f t="shared" si="2"/>
        <v>34000</v>
      </c>
      <c r="P11" s="85">
        <f t="shared" si="3"/>
        <v>0</v>
      </c>
      <c r="Q11" s="86">
        <f t="shared" si="4"/>
        <v>1</v>
      </c>
      <c r="R11" s="18" t="s">
        <v>51</v>
      </c>
      <c r="S11" s="18"/>
      <c r="T11" s="13"/>
      <c r="U11" s="22"/>
      <c r="V11" s="9"/>
      <c r="W11" s="23"/>
      <c r="X11" s="22"/>
      <c r="Y11" s="24" t="s">
        <v>55</v>
      </c>
      <c r="Z11" s="83">
        <f>VLOOKUP(E11,'[3]pedidos 2012'!$E$327:$AE$6000,15,FALSE)</f>
        <v>0</v>
      </c>
      <c r="AA11" s="83">
        <f>IF(ISERROR(VLOOKUP(E11,#REF!,16,FALSE)),0,VLOOKUP(E11,#REF!,16,FALSE))</f>
        <v>0</v>
      </c>
      <c r="AB11" s="95" t="str">
        <f t="shared" si="5"/>
        <v>entregado</v>
      </c>
      <c r="AC11" s="96" t="str">
        <f t="shared" ca="1" si="6"/>
        <v>Entregado</v>
      </c>
      <c r="AD11" s="21">
        <v>104</v>
      </c>
      <c r="AE11" s="21">
        <v>104</v>
      </c>
      <c r="AF11" s="21">
        <v>105</v>
      </c>
      <c r="AG11" s="87">
        <f t="shared" si="7"/>
        <v>2013</v>
      </c>
      <c r="AH11" s="83">
        <f t="shared" si="8"/>
        <v>8</v>
      </c>
      <c r="AI11" s="87" t="str">
        <f t="shared" si="9"/>
        <v>2013</v>
      </c>
      <c r="AJ11" s="16">
        <f t="shared" si="9"/>
        <v>8</v>
      </c>
      <c r="AK11" s="9">
        <f>IF(ISERROR(VLOOKUP(E11,[4]CostoXpedido!$A$15:$B$1690,2,FALSE)),0,(VLOOKUP(E11,[4]CostoXpedido!$A$15:$B$1690,2,FALSE)))</f>
        <v>8546.2828676585996</v>
      </c>
      <c r="AL11" s="20"/>
      <c r="AM11" s="93">
        <f t="shared" si="10"/>
        <v>41496</v>
      </c>
      <c r="AN11" s="93">
        <f t="shared" si="10"/>
        <v>10</v>
      </c>
      <c r="AO11" s="94">
        <f t="shared" si="11"/>
        <v>8</v>
      </c>
    </row>
    <row r="12" spans="1:41" x14ac:dyDescent="0.2">
      <c r="A12" s="82" t="s">
        <v>66</v>
      </c>
      <c r="B12" s="16">
        <v>8</v>
      </c>
      <c r="C12" s="17">
        <v>41498</v>
      </c>
      <c r="D12" s="18">
        <v>30</v>
      </c>
      <c r="E12" s="19">
        <v>11269</v>
      </c>
      <c r="F12" s="83" t="str">
        <f>VLOOKUP(E12,'[3]pedidos 2012'!$E$327:$AE$6000,2,FALSE)</f>
        <v>a - Entregado</v>
      </c>
      <c r="G12" s="10">
        <f>VLOOKUP(E12,'[3]pedidos 2012'!$E$327:$AE$6000,4,FALSE)</f>
        <v>41528</v>
      </c>
      <c r="H12" s="20" t="s">
        <v>89</v>
      </c>
      <c r="I12" s="21">
        <v>9800</v>
      </c>
      <c r="J12" s="21">
        <v>200</v>
      </c>
      <c r="K12" s="21">
        <f t="shared" si="0"/>
        <v>10000</v>
      </c>
      <c r="L12" s="21">
        <f t="shared" si="1"/>
        <v>8264.4628099173551</v>
      </c>
      <c r="M12" s="84">
        <f>SUMIF('[1]Movimientos Caja'!$G:$G,E12,'[1]Movimientos Caja'!$I:$I)</f>
        <v>10000</v>
      </c>
      <c r="N12" s="84">
        <f>SUMIF('[2]Movimientos Bancarios'!$G:$G,E12,'[2]Movimientos Bancarios'!$I:$I)</f>
        <v>0</v>
      </c>
      <c r="O12" s="8">
        <f t="shared" si="2"/>
        <v>10000</v>
      </c>
      <c r="P12" s="85">
        <f t="shared" si="3"/>
        <v>0</v>
      </c>
      <c r="Q12" s="86">
        <f t="shared" si="4"/>
        <v>1</v>
      </c>
      <c r="R12" s="18" t="s">
        <v>64</v>
      </c>
      <c r="S12" s="18"/>
      <c r="T12" s="13"/>
      <c r="U12" s="22"/>
      <c r="V12" s="9"/>
      <c r="W12" s="23"/>
      <c r="X12" s="22"/>
      <c r="Y12" s="24" t="s">
        <v>55</v>
      </c>
      <c r="Z12" s="83">
        <f>VLOOKUP(E12,'[3]pedidos 2012'!$E$327:$AE$6000,15,FALSE)</f>
        <v>0</v>
      </c>
      <c r="AA12" s="83">
        <f>IF(ISERROR(VLOOKUP(E12,#REF!,16,FALSE)),0,VLOOKUP(E12,#REF!,16,FALSE))</f>
        <v>0</v>
      </c>
      <c r="AB12" s="95" t="str">
        <f t="shared" si="5"/>
        <v>entregado</v>
      </c>
      <c r="AC12" s="96" t="str">
        <f t="shared" ca="1" si="6"/>
        <v>Entregado</v>
      </c>
      <c r="AD12" s="21">
        <v>104</v>
      </c>
      <c r="AE12" s="21">
        <v>104</v>
      </c>
      <c r="AF12" s="21">
        <v>105</v>
      </c>
      <c r="AG12" s="87">
        <f t="shared" si="7"/>
        <v>2013</v>
      </c>
      <c r="AH12" s="83">
        <f t="shared" si="8"/>
        <v>9</v>
      </c>
      <c r="AI12" s="87" t="str">
        <f t="shared" si="9"/>
        <v>2013</v>
      </c>
      <c r="AJ12" s="16">
        <f t="shared" si="9"/>
        <v>8</v>
      </c>
      <c r="AK12" s="9">
        <f>IF(ISERROR(VLOOKUP(E12,[4]CostoXpedido!$A$15:$B$1690,2,FALSE)),0,(VLOOKUP(E12,[4]CostoXpedido!$A$15:$B$1690,2,FALSE)))</f>
        <v>2947.8312716691848</v>
      </c>
      <c r="AL12" s="20"/>
      <c r="AM12" s="93">
        <f t="shared" si="10"/>
        <v>41498</v>
      </c>
      <c r="AN12" s="93">
        <f t="shared" si="10"/>
        <v>30</v>
      </c>
      <c r="AO12" s="94">
        <f t="shared" si="11"/>
        <v>8</v>
      </c>
    </row>
    <row r="13" spans="1:41" x14ac:dyDescent="0.2">
      <c r="A13" s="82" t="s">
        <v>66</v>
      </c>
      <c r="B13" s="16">
        <v>8</v>
      </c>
      <c r="C13" s="17">
        <v>41498</v>
      </c>
      <c r="D13" s="18">
        <v>20</v>
      </c>
      <c r="E13" s="19">
        <v>11270</v>
      </c>
      <c r="F13" s="83" t="str">
        <f>VLOOKUP(E13,'[3]pedidos 2012'!$E$327:$AE$6000,2,FALSE)</f>
        <v>a - Entregado</v>
      </c>
      <c r="G13" s="10">
        <f>VLOOKUP(E13,'[3]pedidos 2012'!$E$327:$AE$6000,4,FALSE)</f>
        <v>0</v>
      </c>
      <c r="H13" s="97" t="s">
        <v>90</v>
      </c>
      <c r="I13" s="21">
        <v>1650</v>
      </c>
      <c r="J13" s="21"/>
      <c r="K13" s="21">
        <f t="shared" si="0"/>
        <v>1650</v>
      </c>
      <c r="L13" s="21">
        <f t="shared" si="1"/>
        <v>1363.6363636363637</v>
      </c>
      <c r="M13" s="84">
        <f>SUMIF('[1]Movimientos Caja'!$G:$G,E13,'[1]Movimientos Caja'!$I:$I)</f>
        <v>100</v>
      </c>
      <c r="N13" s="84">
        <f>SUMIF('[2]Movimientos Bancarios'!$G:$G,E13,'[2]Movimientos Bancarios'!$I:$I)</f>
        <v>2100</v>
      </c>
      <c r="O13" s="8">
        <f t="shared" si="2"/>
        <v>2200</v>
      </c>
      <c r="P13" s="85">
        <f t="shared" si="3"/>
        <v>-550</v>
      </c>
      <c r="Q13" s="86">
        <f t="shared" si="4"/>
        <v>1.3333333333333333</v>
      </c>
      <c r="R13" s="18" t="s">
        <v>51</v>
      </c>
      <c r="S13" s="18"/>
      <c r="T13" s="13"/>
      <c r="U13" s="22"/>
      <c r="V13" s="9"/>
      <c r="W13" s="23"/>
      <c r="X13" s="22"/>
      <c r="Y13" s="24" t="s">
        <v>55</v>
      </c>
      <c r="Z13" s="83">
        <f>VLOOKUP(E13,'[3]pedidos 2012'!$E$327:$AE$6000,15,FALSE)</f>
        <v>0</v>
      </c>
      <c r="AA13" s="83">
        <f>IF(ISERROR(VLOOKUP(E13,#REF!,16,FALSE)),0,VLOOKUP(E13,#REF!,16,FALSE))</f>
        <v>0</v>
      </c>
      <c r="AB13" s="95" t="str">
        <f t="shared" si="5"/>
        <v>entregado</v>
      </c>
      <c r="AC13" s="96" t="str">
        <f t="shared" ca="1" si="6"/>
        <v>Entregado</v>
      </c>
      <c r="AD13" s="21">
        <v>104</v>
      </c>
      <c r="AE13" s="21">
        <v>104</v>
      </c>
      <c r="AF13" s="21">
        <v>105</v>
      </c>
      <c r="AG13" s="87">
        <f t="shared" si="7"/>
        <v>0</v>
      </c>
      <c r="AH13" s="83">
        <f t="shared" si="8"/>
        <v>0</v>
      </c>
      <c r="AI13" s="87" t="str">
        <f t="shared" si="9"/>
        <v>2013</v>
      </c>
      <c r="AJ13" s="16">
        <f t="shared" si="9"/>
        <v>8</v>
      </c>
      <c r="AK13" s="9">
        <f>IF(ISERROR(VLOOKUP(E13,[4]CostoXpedido!$A$15:$B$1690,2,FALSE)),0,(VLOOKUP(E13,[4]CostoXpedido!$A$15:$B$1690,2,FALSE)))</f>
        <v>610</v>
      </c>
      <c r="AL13" s="20"/>
      <c r="AM13" s="93">
        <f t="shared" si="10"/>
        <v>41498</v>
      </c>
      <c r="AN13" s="93">
        <f t="shared" si="10"/>
        <v>20</v>
      </c>
      <c r="AO13" s="94">
        <f t="shared" si="11"/>
        <v>8</v>
      </c>
    </row>
    <row r="14" spans="1:41" x14ac:dyDescent="0.2">
      <c r="A14" s="82" t="s">
        <v>66</v>
      </c>
      <c r="B14" s="16">
        <v>8</v>
      </c>
      <c r="C14" s="17">
        <v>41498</v>
      </c>
      <c r="D14" s="18"/>
      <c r="E14" s="19">
        <v>11271</v>
      </c>
      <c r="F14" s="83" t="str">
        <f>VLOOKUP(E14,'[3]pedidos 2012'!$E$327:$AE$6000,2,FALSE)</f>
        <v>h - Anulado</v>
      </c>
      <c r="G14" s="10">
        <f>VLOOKUP(E14,'[3]pedidos 2012'!$E$327:$AE$6000,4,FALSE)</f>
        <v>0</v>
      </c>
      <c r="H14" s="20" t="s">
        <v>74</v>
      </c>
      <c r="I14" s="21"/>
      <c r="J14" s="21"/>
      <c r="K14" s="21">
        <f>+I14+J14</f>
        <v>0</v>
      </c>
      <c r="L14" s="21">
        <f t="shared" si="1"/>
        <v>0</v>
      </c>
      <c r="M14" s="84">
        <f>SUMIF('[1]Movimientos Caja'!$G:$G,E14,'[1]Movimientos Caja'!$I:$I)</f>
        <v>0</v>
      </c>
      <c r="N14" s="84">
        <f>SUMIF('[2]Movimientos Bancarios'!$G:$G,E14,'[2]Movimientos Bancarios'!$I:$I)</f>
        <v>0</v>
      </c>
      <c r="O14" s="8">
        <f t="shared" si="2"/>
        <v>0</v>
      </c>
      <c r="P14" s="85">
        <f t="shared" si="3"/>
        <v>0</v>
      </c>
      <c r="Q14" s="86">
        <f t="shared" si="4"/>
        <v>0</v>
      </c>
      <c r="R14" s="18" t="s">
        <v>51</v>
      </c>
      <c r="S14" s="18"/>
      <c r="T14" s="13"/>
      <c r="U14" s="22"/>
      <c r="V14" s="9"/>
      <c r="W14" s="23"/>
      <c r="X14" s="22"/>
      <c r="Y14" s="24" t="s">
        <v>55</v>
      </c>
      <c r="Z14" s="83">
        <f>VLOOKUP(E14,'[3]pedidos 2012'!$E$327:$AE$6000,15,FALSE)</f>
        <v>0</v>
      </c>
      <c r="AA14" s="83">
        <f>IF(ISERROR(VLOOKUP(E14,#REF!,16,FALSE)),0,VLOOKUP(E14,#REF!,16,FALSE))</f>
        <v>0</v>
      </c>
      <c r="AB14" s="95">
        <f t="shared" si="5"/>
        <v>41498</v>
      </c>
      <c r="AC14" s="96">
        <f t="shared" ca="1" si="6"/>
        <v>-395</v>
      </c>
      <c r="AD14" s="21">
        <v>104</v>
      </c>
      <c r="AE14" s="21">
        <v>104</v>
      </c>
      <c r="AF14" s="21">
        <v>105</v>
      </c>
      <c r="AG14" s="87">
        <f t="shared" si="7"/>
        <v>0</v>
      </c>
      <c r="AH14" s="83">
        <f t="shared" si="8"/>
        <v>0</v>
      </c>
      <c r="AI14" s="87" t="str">
        <f t="shared" si="9"/>
        <v>2013</v>
      </c>
      <c r="AJ14" s="16">
        <f t="shared" si="9"/>
        <v>8</v>
      </c>
      <c r="AK14" s="9">
        <f>IF(ISERROR(VLOOKUP(E14,[4]CostoXpedido!$A$15:$B$1690,2,FALSE)),0,(VLOOKUP(E14,[4]CostoXpedido!$A$15:$B$1690,2,FALSE)))</f>
        <v>0</v>
      </c>
      <c r="AL14" s="20"/>
      <c r="AM14" s="93">
        <f t="shared" si="10"/>
        <v>41498</v>
      </c>
      <c r="AN14" s="93">
        <f t="shared" si="10"/>
        <v>0</v>
      </c>
      <c r="AO14" s="94">
        <f t="shared" si="11"/>
        <v>8</v>
      </c>
    </row>
    <row r="15" spans="1:41" x14ac:dyDescent="0.2">
      <c r="A15" s="82" t="s">
        <v>66</v>
      </c>
      <c r="B15" s="16">
        <v>8</v>
      </c>
      <c r="C15" s="17">
        <v>41498</v>
      </c>
      <c r="D15" s="18">
        <v>13</v>
      </c>
      <c r="E15" s="19">
        <v>11272</v>
      </c>
      <c r="F15" s="83" t="str">
        <f>VLOOKUP(E15,'[3]pedidos 2012'!$E$327:$AE$6000,2,FALSE)</f>
        <v>a - Entregado</v>
      </c>
      <c r="G15" s="10">
        <f>VLOOKUP(E15,'[3]pedidos 2012'!$E$327:$AE$6000,4,FALSE)</f>
        <v>41513</v>
      </c>
      <c r="H15" s="20" t="s">
        <v>91</v>
      </c>
      <c r="I15" s="21">
        <v>6300</v>
      </c>
      <c r="J15" s="21">
        <v>100</v>
      </c>
      <c r="K15" s="21">
        <f>+I15+J15</f>
        <v>6400</v>
      </c>
      <c r="L15" s="21">
        <f t="shared" si="1"/>
        <v>5289.2561983471078</v>
      </c>
      <c r="M15" s="84">
        <f>SUMIF('[1]Movimientos Caja'!$G:$G,E15,'[1]Movimientos Caja'!$I:$I)</f>
        <v>6400</v>
      </c>
      <c r="N15" s="84">
        <f>SUMIF('[2]Movimientos Bancarios'!$G:$G,E15,'[2]Movimientos Bancarios'!$I:$I)</f>
        <v>0</v>
      </c>
      <c r="O15" s="8">
        <f t="shared" si="2"/>
        <v>6400</v>
      </c>
      <c r="P15" s="85">
        <f t="shared" si="3"/>
        <v>0</v>
      </c>
      <c r="Q15" s="86">
        <f t="shared" si="4"/>
        <v>1</v>
      </c>
      <c r="R15" s="18"/>
      <c r="S15" s="18"/>
      <c r="T15" s="13"/>
      <c r="U15" s="22"/>
      <c r="V15" s="9"/>
      <c r="W15" s="23"/>
      <c r="X15" s="22"/>
      <c r="Y15" s="24" t="s">
        <v>55</v>
      </c>
      <c r="Z15" s="83">
        <f>VLOOKUP(E15,'[3]pedidos 2012'!$E$327:$AE$6000,15,FALSE)</f>
        <v>0</v>
      </c>
      <c r="AA15" s="83">
        <f>IF(ISERROR(VLOOKUP(E15,#REF!,16,FALSE)),0,VLOOKUP(E15,#REF!,16,FALSE))</f>
        <v>0</v>
      </c>
      <c r="AB15" s="95" t="str">
        <f t="shared" si="5"/>
        <v>entregado</v>
      </c>
      <c r="AC15" s="96" t="str">
        <f t="shared" ca="1" si="6"/>
        <v>Entregado</v>
      </c>
      <c r="AD15" s="21">
        <v>104</v>
      </c>
      <c r="AE15" s="21">
        <v>104</v>
      </c>
      <c r="AF15" s="21">
        <v>105</v>
      </c>
      <c r="AG15" s="87">
        <f t="shared" si="7"/>
        <v>2013</v>
      </c>
      <c r="AH15" s="83">
        <f t="shared" si="8"/>
        <v>8</v>
      </c>
      <c r="AI15" s="87" t="str">
        <f t="shared" si="9"/>
        <v>2013</v>
      </c>
      <c r="AJ15" s="16">
        <f t="shared" si="9"/>
        <v>8</v>
      </c>
      <c r="AK15" s="9">
        <f>IF(ISERROR(VLOOKUP(E15,[4]CostoXpedido!$A$15:$B$1690,2,FALSE)),0,(VLOOKUP(E15,[4]CostoXpedido!$A$15:$B$1690,2,FALSE)))</f>
        <v>1544.3844852582638</v>
      </c>
      <c r="AL15" s="20"/>
      <c r="AM15" s="93">
        <f t="shared" si="10"/>
        <v>41498</v>
      </c>
      <c r="AN15" s="93">
        <f t="shared" si="10"/>
        <v>13</v>
      </c>
      <c r="AO15" s="94">
        <f t="shared" si="11"/>
        <v>8</v>
      </c>
    </row>
    <row r="16" spans="1:41" x14ac:dyDescent="0.2">
      <c r="A16" s="82" t="s">
        <v>66</v>
      </c>
      <c r="B16" s="16">
        <v>8</v>
      </c>
      <c r="C16" s="17">
        <v>41498</v>
      </c>
      <c r="D16" s="18">
        <v>28</v>
      </c>
      <c r="E16" s="19">
        <v>11273</v>
      </c>
      <c r="F16" s="83" t="str">
        <f>VLOOKUP(E16,'[3]pedidos 2012'!$E$327:$AE$6000,2,FALSE)</f>
        <v>a - Entregado</v>
      </c>
      <c r="G16" s="10">
        <f>VLOOKUP(E16,'[3]pedidos 2012'!$E$327:$AE$6000,4,FALSE)</f>
        <v>41544</v>
      </c>
      <c r="H16" s="20" t="s">
        <v>92</v>
      </c>
      <c r="I16" s="21">
        <v>30000</v>
      </c>
      <c r="J16" s="21"/>
      <c r="K16" s="21">
        <f t="shared" ref="K16:K42" si="12">+I16+J16</f>
        <v>30000</v>
      </c>
      <c r="L16" s="21">
        <f t="shared" si="1"/>
        <v>24793.388429752067</v>
      </c>
      <c r="M16" s="84">
        <f>SUMIF('[1]Movimientos Caja'!$G:$G,E16,'[1]Movimientos Caja'!$I:$I)</f>
        <v>30000</v>
      </c>
      <c r="N16" s="84">
        <f>SUMIF('[2]Movimientos Bancarios'!$G:$G,E16,'[2]Movimientos Bancarios'!$I:$I)</f>
        <v>0</v>
      </c>
      <c r="O16" s="8">
        <f t="shared" si="2"/>
        <v>30000</v>
      </c>
      <c r="P16" s="85">
        <f t="shared" si="3"/>
        <v>0</v>
      </c>
      <c r="Q16" s="86">
        <f t="shared" si="4"/>
        <v>1</v>
      </c>
      <c r="R16" s="18" t="s">
        <v>64</v>
      </c>
      <c r="S16" s="18" t="s">
        <v>93</v>
      </c>
      <c r="T16" s="13">
        <v>25000</v>
      </c>
      <c r="U16" s="22"/>
      <c r="V16" s="9"/>
      <c r="W16" s="23"/>
      <c r="X16" s="22"/>
      <c r="Y16" s="24" t="s">
        <v>55</v>
      </c>
      <c r="Z16" s="83">
        <f>VLOOKUP(E16,'[3]pedidos 2012'!$E$327:$AE$6000,15,FALSE)</f>
        <v>0</v>
      </c>
      <c r="AA16" s="83">
        <f>IF(ISERROR(VLOOKUP(E16,#REF!,16,FALSE)),0,VLOOKUP(E16,#REF!,16,FALSE))</f>
        <v>0</v>
      </c>
      <c r="AB16" s="95" t="str">
        <f t="shared" si="5"/>
        <v>entregado</v>
      </c>
      <c r="AC16" s="96" t="str">
        <f t="shared" ca="1" si="6"/>
        <v>Entregado</v>
      </c>
      <c r="AD16" s="21">
        <v>104</v>
      </c>
      <c r="AE16" s="21">
        <v>104</v>
      </c>
      <c r="AF16" s="21">
        <v>105</v>
      </c>
      <c r="AG16" s="87">
        <f t="shared" si="7"/>
        <v>2013</v>
      </c>
      <c r="AH16" s="83">
        <f t="shared" si="8"/>
        <v>9</v>
      </c>
      <c r="AI16" s="87" t="str">
        <f t="shared" si="9"/>
        <v>2013</v>
      </c>
      <c r="AJ16" s="16">
        <f t="shared" si="9"/>
        <v>8</v>
      </c>
      <c r="AK16" s="9">
        <f>IF(ISERROR(VLOOKUP(E16,[4]CostoXpedido!$A$15:$B$1690,2,FALSE)),0,(VLOOKUP(E16,[4]CostoXpedido!$A$15:$B$1690,2,FALSE)))</f>
        <v>8799.0903867258276</v>
      </c>
      <c r="AL16" s="20"/>
      <c r="AM16" s="93">
        <f t="shared" si="10"/>
        <v>41498</v>
      </c>
      <c r="AN16" s="93">
        <f t="shared" si="10"/>
        <v>28</v>
      </c>
      <c r="AO16" s="94">
        <f t="shared" si="11"/>
        <v>8</v>
      </c>
    </row>
    <row r="17" spans="1:41" x14ac:dyDescent="0.2">
      <c r="A17" s="82" t="s">
        <v>66</v>
      </c>
      <c r="B17" s="16">
        <v>8</v>
      </c>
      <c r="C17" s="17">
        <v>41498</v>
      </c>
      <c r="D17" s="18">
        <v>28</v>
      </c>
      <c r="E17" s="19">
        <v>11274</v>
      </c>
      <c r="F17" s="83" t="str">
        <f>VLOOKUP(E17,'[3]pedidos 2012'!$E$327:$AE$6000,2,FALSE)</f>
        <v>a - Entregado</v>
      </c>
      <c r="G17" s="10">
        <f>VLOOKUP(E17,'[3]pedidos 2012'!$E$327:$AE$6000,4,FALSE)</f>
        <v>41544</v>
      </c>
      <c r="H17" s="20" t="s">
        <v>92</v>
      </c>
      <c r="I17" s="21">
        <v>20000</v>
      </c>
      <c r="J17" s="21"/>
      <c r="K17" s="21">
        <f t="shared" si="12"/>
        <v>20000</v>
      </c>
      <c r="L17" s="21">
        <f t="shared" si="1"/>
        <v>16528.92561983471</v>
      </c>
      <c r="M17" s="84">
        <f>SUMIF('[1]Movimientos Caja'!$G:$G,E17,'[1]Movimientos Caja'!$I:$I)</f>
        <v>20000</v>
      </c>
      <c r="N17" s="84">
        <f>SUMIF('[2]Movimientos Bancarios'!$G:$G,E17,'[2]Movimientos Bancarios'!$I:$I)</f>
        <v>0</v>
      </c>
      <c r="O17" s="8">
        <f t="shared" si="2"/>
        <v>20000</v>
      </c>
      <c r="P17" s="85">
        <f t="shared" si="3"/>
        <v>0</v>
      </c>
      <c r="Q17" s="86">
        <f t="shared" si="4"/>
        <v>1</v>
      </c>
      <c r="R17" s="18" t="s">
        <v>64</v>
      </c>
      <c r="S17" s="18"/>
      <c r="T17" s="13"/>
      <c r="U17" s="22"/>
      <c r="V17" s="9"/>
      <c r="W17" s="23"/>
      <c r="X17" s="22"/>
      <c r="Y17" s="24" t="s">
        <v>55</v>
      </c>
      <c r="Z17" s="83">
        <f>VLOOKUP(E17,'[3]pedidos 2012'!$E$327:$AE$6000,15,FALSE)</f>
        <v>0</v>
      </c>
      <c r="AA17" s="83">
        <f>IF(ISERROR(VLOOKUP(E17,#REF!,16,FALSE)),0,VLOOKUP(E17,#REF!,16,FALSE))</f>
        <v>0</v>
      </c>
      <c r="AB17" s="95" t="str">
        <f t="shared" si="5"/>
        <v>entregado</v>
      </c>
      <c r="AC17" s="96" t="str">
        <f t="shared" ca="1" si="6"/>
        <v>Entregado</v>
      </c>
      <c r="AD17" s="21">
        <v>104</v>
      </c>
      <c r="AE17" s="21">
        <v>104</v>
      </c>
      <c r="AF17" s="21">
        <v>105</v>
      </c>
      <c r="AG17" s="87">
        <f t="shared" si="7"/>
        <v>2013</v>
      </c>
      <c r="AH17" s="83">
        <f t="shared" si="8"/>
        <v>9</v>
      </c>
      <c r="AI17" s="87" t="str">
        <f t="shared" si="9"/>
        <v>2013</v>
      </c>
      <c r="AJ17" s="16">
        <f t="shared" si="9"/>
        <v>8</v>
      </c>
      <c r="AK17" s="9">
        <f>IF(ISERROR(VLOOKUP(E17,[4]CostoXpedido!$A$15:$B$1690,2,FALSE)),0,(VLOOKUP(E17,[4]CostoXpedido!$A$15:$B$1690,2,FALSE)))</f>
        <v>5534.7882082793067</v>
      </c>
      <c r="AL17" s="20"/>
      <c r="AM17" s="93">
        <f t="shared" si="10"/>
        <v>41498</v>
      </c>
      <c r="AN17" s="93">
        <f t="shared" si="10"/>
        <v>28</v>
      </c>
      <c r="AO17" s="94">
        <f t="shared" si="11"/>
        <v>8</v>
      </c>
    </row>
    <row r="18" spans="1:41" x14ac:dyDescent="0.2">
      <c r="A18" s="82" t="s">
        <v>66</v>
      </c>
      <c r="B18" s="16">
        <v>8</v>
      </c>
      <c r="C18" s="17">
        <v>41498</v>
      </c>
      <c r="D18" s="18">
        <v>28</v>
      </c>
      <c r="E18" s="19">
        <v>11275</v>
      </c>
      <c r="F18" s="83" t="str">
        <f>VLOOKUP(E18,'[3]pedidos 2012'!$E$327:$AE$6000,2,FALSE)</f>
        <v>a - Entregado</v>
      </c>
      <c r="G18" s="10">
        <f>VLOOKUP(E18,'[3]pedidos 2012'!$E$327:$AE$6000,4,FALSE)</f>
        <v>41544</v>
      </c>
      <c r="H18" s="20" t="s">
        <v>92</v>
      </c>
      <c r="I18" s="21">
        <v>19500</v>
      </c>
      <c r="J18" s="21">
        <v>500</v>
      </c>
      <c r="K18" s="21">
        <f t="shared" si="12"/>
        <v>20000</v>
      </c>
      <c r="L18" s="21">
        <f t="shared" si="1"/>
        <v>16528.92561983471</v>
      </c>
      <c r="M18" s="84">
        <f>SUMIF('[1]Movimientos Caja'!$G:$G,E18,'[1]Movimientos Caja'!$I:$I)</f>
        <v>19000</v>
      </c>
      <c r="N18" s="84">
        <f>SUMIF('[2]Movimientos Bancarios'!$G:$G,E18,'[2]Movimientos Bancarios'!$I:$I)</f>
        <v>1000</v>
      </c>
      <c r="O18" s="8">
        <f t="shared" si="2"/>
        <v>20000</v>
      </c>
      <c r="P18" s="85">
        <f t="shared" si="3"/>
        <v>0</v>
      </c>
      <c r="Q18" s="86">
        <f t="shared" si="4"/>
        <v>1</v>
      </c>
      <c r="R18" s="18" t="s">
        <v>64</v>
      </c>
      <c r="S18" s="18"/>
      <c r="T18" s="13"/>
      <c r="U18" s="22"/>
      <c r="V18" s="9"/>
      <c r="W18" s="23"/>
      <c r="X18" s="22"/>
      <c r="Y18" s="24" t="s">
        <v>55</v>
      </c>
      <c r="Z18" s="83">
        <f>VLOOKUP(E18,'[3]pedidos 2012'!$E$327:$AE$6000,15,FALSE)</f>
        <v>0</v>
      </c>
      <c r="AA18" s="83">
        <f>IF(ISERROR(VLOOKUP(E18,#REF!,16,FALSE)),0,VLOOKUP(E18,#REF!,16,FALSE))</f>
        <v>0</v>
      </c>
      <c r="AB18" s="95" t="str">
        <f t="shared" si="5"/>
        <v>entregado</v>
      </c>
      <c r="AC18" s="96" t="str">
        <f t="shared" ca="1" si="6"/>
        <v>Entregado</v>
      </c>
      <c r="AD18" s="21">
        <v>104</v>
      </c>
      <c r="AE18" s="21">
        <v>104</v>
      </c>
      <c r="AF18" s="21">
        <v>105</v>
      </c>
      <c r="AG18" s="87">
        <f t="shared" si="7"/>
        <v>2013</v>
      </c>
      <c r="AH18" s="83">
        <f t="shared" si="8"/>
        <v>9</v>
      </c>
      <c r="AI18" s="87" t="str">
        <f t="shared" si="9"/>
        <v>2013</v>
      </c>
      <c r="AJ18" s="16">
        <f t="shared" si="9"/>
        <v>8</v>
      </c>
      <c r="AK18" s="9">
        <f>IF(ISERROR(VLOOKUP(E18,[4]CostoXpedido!$A$15:$B$1690,2,FALSE)),0,(VLOOKUP(E18,[4]CostoXpedido!$A$15:$B$1690,2,FALSE)))</f>
        <v>5673.7616147399294</v>
      </c>
      <c r="AL18" s="20"/>
      <c r="AM18" s="93">
        <f t="shared" si="10"/>
        <v>41498</v>
      </c>
      <c r="AN18" s="93">
        <f t="shared" si="10"/>
        <v>28</v>
      </c>
      <c r="AO18" s="94">
        <f t="shared" si="11"/>
        <v>8</v>
      </c>
    </row>
    <row r="19" spans="1:41" x14ac:dyDescent="0.2">
      <c r="A19" s="82" t="s">
        <v>66</v>
      </c>
      <c r="B19" s="16">
        <v>8</v>
      </c>
      <c r="C19" s="17">
        <v>41499</v>
      </c>
      <c r="D19" s="18">
        <v>45</v>
      </c>
      <c r="E19" s="19">
        <v>11276</v>
      </c>
      <c r="F19" s="83" t="str">
        <f>VLOOKUP(E19,'[3]pedidos 2012'!$E$327:$AE$6000,2,FALSE)</f>
        <v>a - Entregado</v>
      </c>
      <c r="G19" s="10">
        <f>VLOOKUP(E19,'[3]pedidos 2012'!$E$327:$AE$6000,4,FALSE)</f>
        <v>41559</v>
      </c>
      <c r="H19" s="20" t="s">
        <v>94</v>
      </c>
      <c r="I19" s="21">
        <v>21360</v>
      </c>
      <c r="J19" s="21">
        <v>400</v>
      </c>
      <c r="K19" s="21">
        <f t="shared" si="12"/>
        <v>21760</v>
      </c>
      <c r="L19" s="21">
        <f t="shared" si="1"/>
        <v>17983.471074380166</v>
      </c>
      <c r="M19" s="84">
        <f>SUMIF('[1]Movimientos Caja'!$G:$G,E19,'[1]Movimientos Caja'!$I:$I)</f>
        <v>21760</v>
      </c>
      <c r="N19" s="84">
        <f>SUMIF('[2]Movimientos Bancarios'!$G:$G,E19,'[2]Movimientos Bancarios'!$I:$I)</f>
        <v>0</v>
      </c>
      <c r="O19" s="8">
        <f t="shared" si="2"/>
        <v>21760</v>
      </c>
      <c r="P19" s="85">
        <f t="shared" si="3"/>
        <v>0</v>
      </c>
      <c r="Q19" s="86">
        <f t="shared" si="4"/>
        <v>1</v>
      </c>
      <c r="R19" s="18" t="s">
        <v>63</v>
      </c>
      <c r="S19" s="18"/>
      <c r="T19" s="13"/>
      <c r="U19" s="22"/>
      <c r="V19" s="9"/>
      <c r="W19" s="23"/>
      <c r="X19" s="22"/>
      <c r="Y19" s="24" t="s">
        <v>55</v>
      </c>
      <c r="Z19" s="83">
        <f>VLOOKUP(E19,'[3]pedidos 2012'!$E$327:$AE$6000,15,FALSE)</f>
        <v>0</v>
      </c>
      <c r="AA19" s="83">
        <f>IF(ISERROR(VLOOKUP(E19,#REF!,16,FALSE)),0,VLOOKUP(E19,#REF!,16,FALSE))</f>
        <v>0</v>
      </c>
      <c r="AB19" s="95" t="str">
        <f t="shared" si="5"/>
        <v>entregado</v>
      </c>
      <c r="AC19" s="96" t="str">
        <f t="shared" ca="1" si="6"/>
        <v>Entregado</v>
      </c>
      <c r="AD19" s="21">
        <v>104</v>
      </c>
      <c r="AE19" s="21">
        <v>104</v>
      </c>
      <c r="AF19" s="21">
        <v>105</v>
      </c>
      <c r="AG19" s="87">
        <f t="shared" si="7"/>
        <v>2013</v>
      </c>
      <c r="AH19" s="83">
        <f t="shared" si="8"/>
        <v>10</v>
      </c>
      <c r="AI19" s="87" t="str">
        <f t="shared" si="9"/>
        <v>2013</v>
      </c>
      <c r="AJ19" s="16">
        <f t="shared" si="9"/>
        <v>8</v>
      </c>
      <c r="AK19" s="9">
        <f>IF(ISERROR(VLOOKUP(E19,[4]CostoXpedido!$A$15:$B$1690,2,FALSE)),0,(VLOOKUP(E19,[4]CostoXpedido!$A$15:$B$1690,2,FALSE)))</f>
        <v>5610.7882082793067</v>
      </c>
      <c r="AL19" s="20"/>
      <c r="AM19" s="93">
        <f t="shared" si="10"/>
        <v>41499</v>
      </c>
      <c r="AN19" s="93">
        <f t="shared" si="10"/>
        <v>45</v>
      </c>
      <c r="AO19" s="94">
        <f t="shared" si="11"/>
        <v>8</v>
      </c>
    </row>
    <row r="20" spans="1:41" x14ac:dyDescent="0.2">
      <c r="A20" s="82" t="s">
        <v>66</v>
      </c>
      <c r="B20" s="16">
        <v>8</v>
      </c>
      <c r="C20" s="17">
        <v>41499</v>
      </c>
      <c r="D20" s="18">
        <v>27</v>
      </c>
      <c r="E20" s="19">
        <v>11277</v>
      </c>
      <c r="F20" s="83" t="str">
        <f>VLOOKUP(E20,'[3]pedidos 2012'!$E$327:$AE$6000,2,FALSE)</f>
        <v>a - Entregado</v>
      </c>
      <c r="G20" s="10">
        <f>VLOOKUP(E20,'[3]pedidos 2012'!$E$327:$AE$6000,4,FALSE)</f>
        <v>41554</v>
      </c>
      <c r="H20" s="20" t="s">
        <v>95</v>
      </c>
      <c r="I20" s="21">
        <v>18000</v>
      </c>
      <c r="J20" s="21">
        <v>200</v>
      </c>
      <c r="K20" s="21">
        <f t="shared" si="12"/>
        <v>18200</v>
      </c>
      <c r="L20" s="21">
        <f t="shared" si="1"/>
        <v>15041.322314049587</v>
      </c>
      <c r="M20" s="84">
        <f>SUMIF('[1]Movimientos Caja'!$G:$G,E20,'[1]Movimientos Caja'!$I:$I)</f>
        <v>18200</v>
      </c>
      <c r="N20" s="84">
        <f>SUMIF('[2]Movimientos Bancarios'!$G:$G,E20,'[2]Movimientos Bancarios'!$I:$I)</f>
        <v>0</v>
      </c>
      <c r="O20" s="8">
        <f t="shared" si="2"/>
        <v>18200</v>
      </c>
      <c r="P20" s="85">
        <f t="shared" si="3"/>
        <v>0</v>
      </c>
      <c r="Q20" s="86">
        <f t="shared" si="4"/>
        <v>1</v>
      </c>
      <c r="R20" s="18" t="s">
        <v>64</v>
      </c>
      <c r="S20" s="18" t="s">
        <v>96</v>
      </c>
      <c r="T20" s="13">
        <v>18200</v>
      </c>
      <c r="U20" s="22"/>
      <c r="V20" s="9"/>
      <c r="W20" s="23"/>
      <c r="X20" s="22"/>
      <c r="Y20" s="24" t="s">
        <v>55</v>
      </c>
      <c r="Z20" s="83">
        <f>VLOOKUP(E20,'[3]pedidos 2012'!$E$327:$AE$6000,15,FALSE)</f>
        <v>0</v>
      </c>
      <c r="AA20" s="83">
        <f>IF(ISERROR(VLOOKUP(E20,#REF!,16,FALSE)),0,VLOOKUP(E20,#REF!,16,FALSE))</f>
        <v>0</v>
      </c>
      <c r="AB20" s="95" t="str">
        <f t="shared" si="5"/>
        <v>entregado</v>
      </c>
      <c r="AC20" s="96" t="str">
        <f t="shared" ca="1" si="6"/>
        <v>Entregado</v>
      </c>
      <c r="AD20" s="21">
        <v>104</v>
      </c>
      <c r="AE20" s="21">
        <v>104</v>
      </c>
      <c r="AF20" s="21">
        <v>105</v>
      </c>
      <c r="AG20" s="87">
        <f t="shared" si="7"/>
        <v>2013</v>
      </c>
      <c r="AH20" s="83">
        <f t="shared" si="8"/>
        <v>10</v>
      </c>
      <c r="AI20" s="87" t="str">
        <f t="shared" si="9"/>
        <v>2013</v>
      </c>
      <c r="AJ20" s="16">
        <f t="shared" si="9"/>
        <v>8</v>
      </c>
      <c r="AK20" s="9">
        <f>IF(ISERROR(VLOOKUP(E20,[4]CostoXpedido!$A$15:$B$1690,2,FALSE)),0,(VLOOKUP(E20,[4]CostoXpedido!$A$15:$B$1690,2,FALSE)))</f>
        <v>5689.6810843815347</v>
      </c>
      <c r="AL20" s="20"/>
      <c r="AM20" s="93">
        <f t="shared" si="10"/>
        <v>41499</v>
      </c>
      <c r="AN20" s="93">
        <f t="shared" si="10"/>
        <v>27</v>
      </c>
      <c r="AO20" s="94">
        <f t="shared" si="11"/>
        <v>8</v>
      </c>
    </row>
    <row r="21" spans="1:41" x14ac:dyDescent="0.2">
      <c r="A21" s="82" t="s">
        <v>66</v>
      </c>
      <c r="B21" s="16">
        <v>8</v>
      </c>
      <c r="C21" s="17">
        <v>41499</v>
      </c>
      <c r="D21" s="18">
        <v>45</v>
      </c>
      <c r="E21" s="19">
        <v>11278</v>
      </c>
      <c r="F21" s="83" t="str">
        <f>VLOOKUP(E21,'[3]pedidos 2012'!$E$327:$AE$6000,2,FALSE)</f>
        <v>a - Entregado</v>
      </c>
      <c r="G21" s="10">
        <f>VLOOKUP(E21,'[3]pedidos 2012'!$E$327:$AE$6000,4,FALSE)</f>
        <v>41549</v>
      </c>
      <c r="H21" s="20" t="s">
        <v>97</v>
      </c>
      <c r="I21" s="21">
        <v>24500</v>
      </c>
      <c r="J21" s="21">
        <v>500</v>
      </c>
      <c r="K21" s="21">
        <f t="shared" si="12"/>
        <v>25000</v>
      </c>
      <c r="L21" s="21">
        <f t="shared" si="1"/>
        <v>20661.157024793389</v>
      </c>
      <c r="M21" s="84">
        <f>SUMIF('[1]Movimientos Caja'!$G:$G,E21,'[1]Movimientos Caja'!$I:$I)</f>
        <v>300</v>
      </c>
      <c r="N21" s="84">
        <f>SUMIF('[2]Movimientos Bancarios'!$G:$G,E21,'[2]Movimientos Bancarios'!$I:$I)</f>
        <v>24800</v>
      </c>
      <c r="O21" s="8">
        <f t="shared" si="2"/>
        <v>25100</v>
      </c>
      <c r="P21" s="85">
        <f t="shared" si="3"/>
        <v>-100</v>
      </c>
      <c r="Q21" s="86">
        <f t="shared" si="4"/>
        <v>1.004</v>
      </c>
      <c r="R21" s="18" t="s">
        <v>63</v>
      </c>
      <c r="S21" s="18"/>
      <c r="T21" s="13"/>
      <c r="U21" s="22"/>
      <c r="V21" s="9"/>
      <c r="W21" s="23"/>
      <c r="X21" s="22"/>
      <c r="Y21" s="24" t="s">
        <v>55</v>
      </c>
      <c r="Z21" s="83">
        <f>VLOOKUP(E21,'[3]pedidos 2012'!$E$327:$AE$6000,15,FALSE)</f>
        <v>0</v>
      </c>
      <c r="AA21" s="83">
        <f>IF(ISERROR(VLOOKUP(E21,#REF!,16,FALSE)),0,VLOOKUP(E21,#REF!,16,FALSE))</f>
        <v>0</v>
      </c>
      <c r="AB21" s="95" t="str">
        <f t="shared" si="5"/>
        <v>entregado</v>
      </c>
      <c r="AC21" s="96" t="str">
        <f t="shared" ca="1" si="6"/>
        <v>Entregado</v>
      </c>
      <c r="AD21" s="21">
        <v>104</v>
      </c>
      <c r="AE21" s="21">
        <v>104</v>
      </c>
      <c r="AF21" s="21">
        <v>105</v>
      </c>
      <c r="AG21" s="87">
        <f t="shared" si="7"/>
        <v>2013</v>
      </c>
      <c r="AH21" s="83">
        <f t="shared" si="8"/>
        <v>10</v>
      </c>
      <c r="AI21" s="87" t="str">
        <f t="shared" si="9"/>
        <v>2013</v>
      </c>
      <c r="AJ21" s="16">
        <f t="shared" si="9"/>
        <v>8</v>
      </c>
      <c r="AK21" s="9">
        <f>IF(ISERROR(VLOOKUP(E21,[4]CostoXpedido!$A$15:$B$1690,2,FALSE)),0,(VLOOKUP(E21,[4]CostoXpedido!$A$15:$B$1690,2,FALSE)))</f>
        <v>5803.112095469397</v>
      </c>
      <c r="AL21" s="20"/>
      <c r="AM21" s="93">
        <f t="shared" si="10"/>
        <v>41499</v>
      </c>
      <c r="AN21" s="93">
        <f t="shared" si="10"/>
        <v>45</v>
      </c>
      <c r="AO21" s="94">
        <f t="shared" si="11"/>
        <v>8</v>
      </c>
    </row>
    <row r="22" spans="1:41" x14ac:dyDescent="0.2">
      <c r="A22" s="82" t="s">
        <v>66</v>
      </c>
      <c r="B22" s="16">
        <v>8</v>
      </c>
      <c r="C22" s="17">
        <v>41501</v>
      </c>
      <c r="D22" s="18">
        <v>60</v>
      </c>
      <c r="E22" s="19">
        <v>11279</v>
      </c>
      <c r="F22" s="83" t="str">
        <f>VLOOKUP(E22,'[3]pedidos 2012'!$E$327:$AE$6000,2,FALSE)</f>
        <v>a - Entregado</v>
      </c>
      <c r="G22" s="10">
        <f>VLOOKUP(E22,'[3]pedidos 2012'!$E$327:$AE$6000,4,FALSE)</f>
        <v>41577</v>
      </c>
      <c r="H22" s="20" t="s">
        <v>98</v>
      </c>
      <c r="I22" s="21">
        <v>23600</v>
      </c>
      <c r="J22" s="21">
        <v>400</v>
      </c>
      <c r="K22" s="21">
        <f t="shared" si="12"/>
        <v>24000</v>
      </c>
      <c r="L22" s="21">
        <f t="shared" si="1"/>
        <v>19834.710743801654</v>
      </c>
      <c r="M22" s="84">
        <f>SUMIF('[1]Movimientos Caja'!$G:$G,E22,'[1]Movimientos Caja'!$I:$I)</f>
        <v>0</v>
      </c>
      <c r="N22" s="84">
        <f>SUMIF('[2]Movimientos Bancarios'!$G:$G,E22,'[2]Movimientos Bancarios'!$I:$I)</f>
        <v>24000</v>
      </c>
      <c r="O22" s="8">
        <f t="shared" ref="O22:O42" si="13">+M22+N22</f>
        <v>24000</v>
      </c>
      <c r="P22" s="85">
        <f t="shared" ref="P22:P42" si="14">+K22-O22</f>
        <v>0</v>
      </c>
      <c r="Q22" s="86">
        <f t="shared" si="4"/>
        <v>1</v>
      </c>
      <c r="R22" s="18" t="s">
        <v>51</v>
      </c>
      <c r="S22" s="18"/>
      <c r="T22" s="13"/>
      <c r="U22" s="22"/>
      <c r="V22" s="9"/>
      <c r="W22" s="23"/>
      <c r="X22" s="22"/>
      <c r="Y22" s="24" t="s">
        <v>55</v>
      </c>
      <c r="Z22" s="83">
        <f>VLOOKUP(E22,'[3]pedidos 2012'!$E$327:$AE$6000,15,FALSE)</f>
        <v>0</v>
      </c>
      <c r="AA22" s="83">
        <f>IF(ISERROR(VLOOKUP(E22,#REF!,16,FALSE)),0,VLOOKUP(E22,#REF!,16,FALSE))</f>
        <v>0</v>
      </c>
      <c r="AB22" s="95" t="str">
        <f t="shared" si="5"/>
        <v>entregado</v>
      </c>
      <c r="AC22" s="96" t="str">
        <f t="shared" ca="1" si="6"/>
        <v>Entregado</v>
      </c>
      <c r="AD22" s="21">
        <v>104</v>
      </c>
      <c r="AE22" s="21">
        <v>104</v>
      </c>
      <c r="AF22" s="21">
        <v>105</v>
      </c>
      <c r="AG22" s="87">
        <f t="shared" si="7"/>
        <v>2013</v>
      </c>
      <c r="AH22" s="83">
        <f t="shared" si="8"/>
        <v>10</v>
      </c>
      <c r="AI22" s="87" t="str">
        <f t="shared" si="9"/>
        <v>2013</v>
      </c>
      <c r="AJ22" s="16">
        <f t="shared" si="9"/>
        <v>8</v>
      </c>
      <c r="AK22" s="9">
        <f>IF(ISERROR(VLOOKUP(E22,[4]CostoXpedido!$A$15:$B$1690,2,FALSE)),0,(VLOOKUP(E22,[4]CostoXpedido!$A$15:$B$1690,2,FALSE)))</f>
        <v>3375.9344865722742</v>
      </c>
      <c r="AL22" s="20"/>
      <c r="AM22" s="93">
        <f t="shared" si="10"/>
        <v>41501</v>
      </c>
      <c r="AN22" s="93">
        <f t="shared" si="10"/>
        <v>60</v>
      </c>
      <c r="AO22" s="94">
        <f t="shared" si="11"/>
        <v>8</v>
      </c>
    </row>
    <row r="23" spans="1:41" x14ac:dyDescent="0.2">
      <c r="A23" s="82" t="s">
        <v>66</v>
      </c>
      <c r="B23" s="16">
        <v>8</v>
      </c>
      <c r="C23" s="17">
        <v>41501</v>
      </c>
      <c r="D23" s="18">
        <v>1</v>
      </c>
      <c r="E23" s="19">
        <v>11280</v>
      </c>
      <c r="F23" s="83" t="str">
        <f>VLOOKUP(E23,'[3]pedidos 2012'!$E$327:$AE$6000,2,FALSE)</f>
        <v>a - Entregado</v>
      </c>
      <c r="G23" s="10">
        <f>VLOOKUP(E23,'[3]pedidos 2012'!$E$327:$AE$6000,4,FALSE)</f>
        <v>41503</v>
      </c>
      <c r="H23" s="20" t="s">
        <v>99</v>
      </c>
      <c r="I23" s="21">
        <v>17000</v>
      </c>
      <c r="J23" s="21">
        <v>500</v>
      </c>
      <c r="K23" s="21">
        <f t="shared" si="12"/>
        <v>17500</v>
      </c>
      <c r="L23" s="21">
        <f t="shared" si="1"/>
        <v>14462.809917355373</v>
      </c>
      <c r="M23" s="84">
        <f>SUMIF('[1]Movimientos Caja'!$G:$G,E23,'[1]Movimientos Caja'!$I:$I)</f>
        <v>800</v>
      </c>
      <c r="N23" s="84">
        <f>SUMIF('[2]Movimientos Bancarios'!$G:$G,E23,'[2]Movimientos Bancarios'!$I:$I)</f>
        <v>16700</v>
      </c>
      <c r="O23" s="8">
        <f t="shared" si="13"/>
        <v>17500</v>
      </c>
      <c r="P23" s="85">
        <f t="shared" si="14"/>
        <v>0</v>
      </c>
      <c r="Q23" s="86">
        <f t="shared" si="4"/>
        <v>1</v>
      </c>
      <c r="R23" s="18" t="s">
        <v>51</v>
      </c>
      <c r="S23" s="18" t="s">
        <v>100</v>
      </c>
      <c r="T23" s="13">
        <v>17500</v>
      </c>
      <c r="U23" s="22" t="s">
        <v>101</v>
      </c>
      <c r="V23" s="9"/>
      <c r="W23" s="23"/>
      <c r="X23" s="22"/>
      <c r="Y23" s="24" t="s">
        <v>55</v>
      </c>
      <c r="Z23" s="83">
        <f>VLOOKUP(E23,'[3]pedidos 2012'!$E$327:$AE$6000,15,FALSE)</f>
        <v>0</v>
      </c>
      <c r="AA23" s="83">
        <f>IF(ISERROR(VLOOKUP(E23,#REF!,16,FALSE)),0,VLOOKUP(E23,#REF!,16,FALSE))</f>
        <v>0</v>
      </c>
      <c r="AB23" s="95" t="str">
        <f t="shared" si="5"/>
        <v>entregado</v>
      </c>
      <c r="AC23" s="96" t="str">
        <f t="shared" ca="1" si="6"/>
        <v>Entregado</v>
      </c>
      <c r="AD23" s="21">
        <v>104</v>
      </c>
      <c r="AE23" s="21">
        <v>104</v>
      </c>
      <c r="AF23" s="21">
        <v>105</v>
      </c>
      <c r="AG23" s="87">
        <f t="shared" si="7"/>
        <v>2013</v>
      </c>
      <c r="AH23" s="83">
        <f t="shared" si="8"/>
        <v>8</v>
      </c>
      <c r="AI23" s="87" t="str">
        <f t="shared" si="9"/>
        <v>2013</v>
      </c>
      <c r="AJ23" s="16">
        <f t="shared" si="9"/>
        <v>8</v>
      </c>
      <c r="AK23" s="9">
        <f>IF(ISERROR(VLOOKUP(E23,[4]CostoXpedido!$A$15:$B$1690,2,FALSE)),0,(VLOOKUP(E23,[4]CostoXpedido!$A$15:$B$1690,2,FALSE)))</f>
        <v>4572.0374009033721</v>
      </c>
      <c r="AL23" s="20"/>
      <c r="AM23" s="93">
        <f t="shared" si="10"/>
        <v>41501</v>
      </c>
      <c r="AN23" s="93">
        <f t="shared" si="10"/>
        <v>1</v>
      </c>
      <c r="AO23" s="94">
        <f t="shared" si="11"/>
        <v>8</v>
      </c>
    </row>
    <row r="24" spans="1:41" x14ac:dyDescent="0.2">
      <c r="A24" s="82" t="s">
        <v>66</v>
      </c>
      <c r="B24" s="16">
        <v>8</v>
      </c>
      <c r="C24" s="17">
        <v>41501</v>
      </c>
      <c r="D24" s="18">
        <v>1</v>
      </c>
      <c r="E24" s="19">
        <v>11281</v>
      </c>
      <c r="F24" s="83" t="str">
        <f>VLOOKUP(E24,'[3]pedidos 2012'!$E$327:$AE$6000,2,FALSE)</f>
        <v>a - Entregado</v>
      </c>
      <c r="G24" s="10">
        <f>VLOOKUP(E24,'[3]pedidos 2012'!$E$327:$AE$6000,4,FALSE)</f>
        <v>41533</v>
      </c>
      <c r="H24" s="20" t="s">
        <v>72</v>
      </c>
      <c r="I24" s="21">
        <v>165</v>
      </c>
      <c r="J24" s="21"/>
      <c r="K24" s="21">
        <f t="shared" si="12"/>
        <v>165</v>
      </c>
      <c r="L24" s="21">
        <f t="shared" si="1"/>
        <v>136.36363636363637</v>
      </c>
      <c r="M24" s="84">
        <f>SUMIF('[1]Movimientos Caja'!$G:$G,E24,'[1]Movimientos Caja'!$I:$I)</f>
        <v>0</v>
      </c>
      <c r="N24" s="84">
        <f>SUMIF('[2]Movimientos Bancarios'!$G:$G,E24,'[2]Movimientos Bancarios'!$I:$I)</f>
        <v>165</v>
      </c>
      <c r="O24" s="8">
        <f t="shared" si="13"/>
        <v>165</v>
      </c>
      <c r="P24" s="85">
        <f t="shared" si="14"/>
        <v>0</v>
      </c>
      <c r="Q24" s="86">
        <f t="shared" si="4"/>
        <v>1</v>
      </c>
      <c r="R24" s="18" t="s">
        <v>64</v>
      </c>
      <c r="S24" s="18"/>
      <c r="T24" s="13"/>
      <c r="U24" s="22"/>
      <c r="V24" s="9"/>
      <c r="W24" s="23"/>
      <c r="X24" s="22"/>
      <c r="Y24" s="24" t="s">
        <v>55</v>
      </c>
      <c r="Z24" s="83">
        <f>VLOOKUP(E24,'[3]pedidos 2012'!$E$327:$AE$6000,15,FALSE)</f>
        <v>0</v>
      </c>
      <c r="AA24" s="83">
        <f>IF(ISERROR(VLOOKUP(E24,#REF!,16,FALSE)),0,VLOOKUP(E24,#REF!,16,FALSE))</f>
        <v>0</v>
      </c>
      <c r="AB24" s="95" t="str">
        <f t="shared" si="5"/>
        <v>entregado</v>
      </c>
      <c r="AC24" s="96" t="str">
        <f t="shared" ca="1" si="6"/>
        <v>Entregado</v>
      </c>
      <c r="AD24" s="21">
        <v>104</v>
      </c>
      <c r="AE24" s="21">
        <v>104</v>
      </c>
      <c r="AF24" s="21">
        <v>105</v>
      </c>
      <c r="AG24" s="87">
        <f t="shared" si="7"/>
        <v>2013</v>
      </c>
      <c r="AH24" s="83">
        <f t="shared" si="8"/>
        <v>9</v>
      </c>
      <c r="AI24" s="87" t="str">
        <f t="shared" si="9"/>
        <v>2013</v>
      </c>
      <c r="AJ24" s="16">
        <f t="shared" si="9"/>
        <v>8</v>
      </c>
      <c r="AK24" s="9">
        <f>IF(ISERROR(VLOOKUP(E24,[4]CostoXpedido!$A$15:$B$1690,2,FALSE)),0,(VLOOKUP(E24,[4]CostoXpedido!$A$15:$B$1690,2,FALSE)))</f>
        <v>0</v>
      </c>
      <c r="AL24" s="20"/>
      <c r="AM24" s="93">
        <f t="shared" si="10"/>
        <v>41501</v>
      </c>
      <c r="AN24" s="93">
        <f t="shared" si="10"/>
        <v>1</v>
      </c>
      <c r="AO24" s="94">
        <f t="shared" si="11"/>
        <v>8</v>
      </c>
    </row>
    <row r="25" spans="1:41" x14ac:dyDescent="0.2">
      <c r="A25" s="82" t="s">
        <v>66</v>
      </c>
      <c r="B25" s="16">
        <v>8</v>
      </c>
      <c r="C25" s="17">
        <v>41503</v>
      </c>
      <c r="D25" s="18">
        <v>20</v>
      </c>
      <c r="E25" s="19">
        <v>11282</v>
      </c>
      <c r="F25" s="83" t="str">
        <f>VLOOKUP(E25,'[3]pedidos 2012'!$E$327:$AE$6000,2,FALSE)</f>
        <v>a - Entregado</v>
      </c>
      <c r="G25" s="10">
        <f>VLOOKUP(E25,'[3]pedidos 2012'!$E$327:$AE$6000,4,FALSE)</f>
        <v>41548</v>
      </c>
      <c r="H25" s="20" t="s">
        <v>102</v>
      </c>
      <c r="I25" s="21">
        <v>2640</v>
      </c>
      <c r="J25" s="21"/>
      <c r="K25" s="21">
        <f t="shared" si="12"/>
        <v>2640</v>
      </c>
      <c r="L25" s="21">
        <f t="shared" si="1"/>
        <v>2181.818181818182</v>
      </c>
      <c r="M25" s="84">
        <f>SUMIF('[1]Movimientos Caja'!$G:$G,E25,'[1]Movimientos Caja'!$I:$I)</f>
        <v>2640</v>
      </c>
      <c r="N25" s="84">
        <f>SUMIF('[2]Movimientos Bancarios'!$G:$G,E25,'[2]Movimientos Bancarios'!$I:$I)</f>
        <v>0</v>
      </c>
      <c r="O25" s="8">
        <f t="shared" si="13"/>
        <v>2640</v>
      </c>
      <c r="P25" s="85">
        <f t="shared" si="14"/>
        <v>0</v>
      </c>
      <c r="Q25" s="86">
        <f t="shared" si="4"/>
        <v>1</v>
      </c>
      <c r="R25" s="18" t="s">
        <v>51</v>
      </c>
      <c r="S25" s="18"/>
      <c r="T25" s="13"/>
      <c r="U25" s="22"/>
      <c r="V25" s="9"/>
      <c r="W25" s="23"/>
      <c r="X25" s="22"/>
      <c r="Y25" s="24" t="s">
        <v>55</v>
      </c>
      <c r="Z25" s="83">
        <f>VLOOKUP(E25,'[3]pedidos 2012'!$E$327:$AE$6000,15,FALSE)</f>
        <v>0</v>
      </c>
      <c r="AA25" s="83">
        <f>IF(ISERROR(VLOOKUP(E25,#REF!,16,FALSE)),0,VLOOKUP(E25,#REF!,16,FALSE))</f>
        <v>0</v>
      </c>
      <c r="AB25" s="95" t="str">
        <f t="shared" si="5"/>
        <v>entregado</v>
      </c>
      <c r="AC25" s="96" t="str">
        <f t="shared" ca="1" si="6"/>
        <v>Entregado</v>
      </c>
      <c r="AD25" s="21">
        <v>104</v>
      </c>
      <c r="AE25" s="21">
        <v>104</v>
      </c>
      <c r="AF25" s="21">
        <v>105</v>
      </c>
      <c r="AG25" s="87">
        <f t="shared" si="7"/>
        <v>2013</v>
      </c>
      <c r="AH25" s="83">
        <f t="shared" si="8"/>
        <v>10</v>
      </c>
      <c r="AI25" s="87" t="str">
        <f t="shared" si="9"/>
        <v>2013</v>
      </c>
      <c r="AJ25" s="16">
        <f t="shared" si="9"/>
        <v>8</v>
      </c>
      <c r="AK25" s="9">
        <f>IF(ISERROR(VLOOKUP(E25,[4]CostoXpedido!$A$15:$B$1690,2,FALSE)),0,(VLOOKUP(E25,[4]CostoXpedido!$A$15:$B$1690,2,FALSE)))</f>
        <v>1220</v>
      </c>
      <c r="AL25" s="20"/>
      <c r="AM25" s="93">
        <f t="shared" si="10"/>
        <v>41503</v>
      </c>
      <c r="AN25" s="93">
        <f t="shared" si="10"/>
        <v>20</v>
      </c>
      <c r="AO25" s="94">
        <f t="shared" si="11"/>
        <v>8</v>
      </c>
    </row>
    <row r="26" spans="1:41" x14ac:dyDescent="0.2">
      <c r="A26" s="82" t="s">
        <v>66</v>
      </c>
      <c r="B26" s="16">
        <v>8</v>
      </c>
      <c r="C26" s="17">
        <v>41503</v>
      </c>
      <c r="D26" s="18">
        <v>70</v>
      </c>
      <c r="E26" s="19">
        <v>11283</v>
      </c>
      <c r="F26" s="83" t="str">
        <f>VLOOKUP(E26,'[3]pedidos 2012'!$E$327:$AE$6000,2,FALSE)</f>
        <v>a - Entregado</v>
      </c>
      <c r="G26" s="10">
        <f>VLOOKUP(E26,'[3]pedidos 2012'!$E$327:$AE$6000,4,FALSE)</f>
        <v>41627</v>
      </c>
      <c r="H26" s="97" t="s">
        <v>102</v>
      </c>
      <c r="I26" s="21">
        <v>22300</v>
      </c>
      <c r="J26" s="21">
        <v>300</v>
      </c>
      <c r="K26" s="21">
        <f t="shared" si="12"/>
        <v>22600</v>
      </c>
      <c r="L26" s="21">
        <f t="shared" si="1"/>
        <v>18677.685950413223</v>
      </c>
      <c r="M26" s="84">
        <f>SUMIF('[1]Movimientos Caja'!$G:$G,E26,'[1]Movimientos Caja'!$I:$I)</f>
        <v>3000</v>
      </c>
      <c r="N26" s="84">
        <f>SUMIF('[2]Movimientos Bancarios'!$G:$G,E26,'[2]Movimientos Bancarios'!$I:$I)</f>
        <v>19600</v>
      </c>
      <c r="O26" s="8">
        <f t="shared" si="13"/>
        <v>22600</v>
      </c>
      <c r="P26" s="85">
        <f t="shared" si="14"/>
        <v>0</v>
      </c>
      <c r="Q26" s="86">
        <f t="shared" si="4"/>
        <v>1</v>
      </c>
      <c r="R26" s="18" t="s">
        <v>51</v>
      </c>
      <c r="S26" s="18"/>
      <c r="T26" s="13"/>
      <c r="U26" s="22"/>
      <c r="V26" s="9"/>
      <c r="W26" s="23"/>
      <c r="X26" s="22"/>
      <c r="Y26" s="24" t="s">
        <v>55</v>
      </c>
      <c r="Z26" s="83">
        <f>VLOOKUP(E26,'[3]pedidos 2012'!$E$327:$AE$6000,15,FALSE)</f>
        <v>0</v>
      </c>
      <c r="AA26" s="83">
        <f>IF(ISERROR(VLOOKUP(E26,#REF!,16,FALSE)),0,VLOOKUP(E26,#REF!,16,FALSE))</f>
        <v>0</v>
      </c>
      <c r="AB26" s="95" t="str">
        <f t="shared" si="5"/>
        <v>entregado</v>
      </c>
      <c r="AC26" s="96" t="str">
        <f t="shared" ca="1" si="6"/>
        <v>Entregado</v>
      </c>
      <c r="AD26" s="21">
        <v>104</v>
      </c>
      <c r="AE26" s="21">
        <v>104</v>
      </c>
      <c r="AF26" s="21">
        <v>105</v>
      </c>
      <c r="AG26" s="87">
        <f t="shared" si="7"/>
        <v>2013</v>
      </c>
      <c r="AH26" s="83">
        <f t="shared" si="8"/>
        <v>12</v>
      </c>
      <c r="AI26" s="87" t="str">
        <f t="shared" si="9"/>
        <v>2013</v>
      </c>
      <c r="AJ26" s="16">
        <f t="shared" si="9"/>
        <v>8</v>
      </c>
      <c r="AK26" s="9">
        <f>IF(ISERROR(VLOOKUP(E26,[4]CostoXpedido!$A$15:$B$1690,2,FALSE)),0,(VLOOKUP(E26,[4]CostoXpedido!$A$15:$B$1690,2,FALSE)))</f>
        <v>5887.5261650677439</v>
      </c>
      <c r="AL26" s="20"/>
      <c r="AM26" s="93">
        <f t="shared" si="10"/>
        <v>41503</v>
      </c>
      <c r="AN26" s="93">
        <f t="shared" si="10"/>
        <v>70</v>
      </c>
      <c r="AO26" s="94">
        <f t="shared" si="11"/>
        <v>8</v>
      </c>
    </row>
    <row r="27" spans="1:41" x14ac:dyDescent="0.2">
      <c r="A27" s="82" t="s">
        <v>66</v>
      </c>
      <c r="B27" s="16">
        <v>8</v>
      </c>
      <c r="C27" s="17">
        <v>41503</v>
      </c>
      <c r="D27" s="18">
        <v>30</v>
      </c>
      <c r="E27" s="19">
        <v>11284</v>
      </c>
      <c r="F27" s="83" t="str">
        <f>VLOOKUP(E27,'[3]pedidos 2012'!$E$327:$AE$6000,2,FALSE)</f>
        <v>a - Entregado</v>
      </c>
      <c r="G27" s="10">
        <f>VLOOKUP(E27,'[3]pedidos 2012'!$E$327:$AE$6000,4,FALSE)</f>
        <v>41538</v>
      </c>
      <c r="H27" s="97" t="s">
        <v>38</v>
      </c>
      <c r="I27" s="21">
        <v>6410</v>
      </c>
      <c r="J27" s="21">
        <v>300</v>
      </c>
      <c r="K27" s="21">
        <f t="shared" si="12"/>
        <v>6710</v>
      </c>
      <c r="L27" s="21">
        <f t="shared" si="1"/>
        <v>5545.454545454546</v>
      </c>
      <c r="M27" s="84">
        <f>SUMIF('[1]Movimientos Caja'!$G:$G,E27,'[1]Movimientos Caja'!$I:$I)</f>
        <v>2710</v>
      </c>
      <c r="N27" s="84">
        <f>SUMIF('[2]Movimientos Bancarios'!$G:$G,E27,'[2]Movimientos Bancarios'!$I:$I)</f>
        <v>4000</v>
      </c>
      <c r="O27" s="8">
        <f t="shared" si="13"/>
        <v>6710</v>
      </c>
      <c r="P27" s="85">
        <f t="shared" si="14"/>
        <v>0</v>
      </c>
      <c r="Q27" s="86">
        <f t="shared" si="4"/>
        <v>1</v>
      </c>
      <c r="R27" s="18" t="s">
        <v>63</v>
      </c>
      <c r="S27" s="18"/>
      <c r="T27" s="13"/>
      <c r="U27" s="22"/>
      <c r="V27" s="9"/>
      <c r="W27" s="23"/>
      <c r="X27" s="22"/>
      <c r="Y27" s="24" t="s">
        <v>55</v>
      </c>
      <c r="Z27" s="83">
        <f>VLOOKUP(E27,'[3]pedidos 2012'!$E$327:$AE$6000,15,FALSE)</f>
        <v>0</v>
      </c>
      <c r="AA27" s="83">
        <f>IF(ISERROR(VLOOKUP(E27,#REF!,16,FALSE)),0,VLOOKUP(E27,#REF!,16,FALSE))</f>
        <v>0</v>
      </c>
      <c r="AB27" s="95" t="str">
        <f t="shared" si="5"/>
        <v>entregado</v>
      </c>
      <c r="AC27" s="96" t="str">
        <f t="shared" ca="1" si="6"/>
        <v>Entregado</v>
      </c>
      <c r="AD27" s="21">
        <v>104</v>
      </c>
      <c r="AE27" s="21">
        <v>104</v>
      </c>
      <c r="AF27" s="21">
        <v>105</v>
      </c>
      <c r="AG27" s="87">
        <f t="shared" si="7"/>
        <v>2013</v>
      </c>
      <c r="AH27" s="83">
        <f t="shared" si="8"/>
        <v>9</v>
      </c>
      <c r="AI27" s="87" t="str">
        <f t="shared" si="9"/>
        <v>2013</v>
      </c>
      <c r="AJ27" s="16">
        <f t="shared" si="9"/>
        <v>8</v>
      </c>
      <c r="AK27" s="9">
        <f>IF(ISERROR(VLOOKUP(E27,[4]CostoXpedido!$A$15:$B$1690,2,FALSE)),0,(VLOOKUP(E27,[4]CostoXpedido!$A$15:$B$1690,2,FALSE)))</f>
        <v>1770.2626717536045</v>
      </c>
      <c r="AL27" s="20"/>
      <c r="AM27" s="93">
        <f t="shared" si="10"/>
        <v>41503</v>
      </c>
      <c r="AN27" s="93">
        <f t="shared" si="10"/>
        <v>30</v>
      </c>
      <c r="AO27" s="94">
        <f t="shared" si="11"/>
        <v>8</v>
      </c>
    </row>
    <row r="28" spans="1:41" x14ac:dyDescent="0.2">
      <c r="A28" s="82" t="s">
        <v>66</v>
      </c>
      <c r="B28" s="16">
        <v>8</v>
      </c>
      <c r="C28" s="17">
        <v>41505</v>
      </c>
      <c r="D28" s="18">
        <v>60</v>
      </c>
      <c r="E28" s="19">
        <v>11285</v>
      </c>
      <c r="F28" s="83" t="str">
        <f>VLOOKUP(E28,'[3]pedidos 2012'!$E$327:$AE$6000,2,FALSE)</f>
        <v>a - Entregado</v>
      </c>
      <c r="G28" s="10">
        <f>VLOOKUP(E28,'[3]pedidos 2012'!$E$327:$AE$6000,4,FALSE)</f>
        <v>41577</v>
      </c>
      <c r="H28" s="20" t="s">
        <v>103</v>
      </c>
      <c r="I28" s="21">
        <v>21800</v>
      </c>
      <c r="J28" s="21">
        <v>600</v>
      </c>
      <c r="K28" s="21">
        <f t="shared" si="12"/>
        <v>22400</v>
      </c>
      <c r="L28" s="21">
        <f t="shared" si="1"/>
        <v>18512.396694214876</v>
      </c>
      <c r="M28" s="84">
        <f>SUMIF('[1]Movimientos Caja'!$G:$G,E28,'[1]Movimientos Caja'!$I:$I)</f>
        <v>10000</v>
      </c>
      <c r="N28" s="84">
        <f>SUMIF('[2]Movimientos Bancarios'!$G:$G,E28,'[2]Movimientos Bancarios'!$I:$I)</f>
        <v>12400</v>
      </c>
      <c r="O28" s="8">
        <f t="shared" si="13"/>
        <v>22400</v>
      </c>
      <c r="P28" s="85">
        <f t="shared" si="14"/>
        <v>0</v>
      </c>
      <c r="Q28" s="86">
        <f t="shared" si="4"/>
        <v>1</v>
      </c>
      <c r="R28" s="18" t="s">
        <v>51</v>
      </c>
      <c r="S28" s="18"/>
      <c r="T28" s="13"/>
      <c r="U28" s="22"/>
      <c r="V28" s="9"/>
      <c r="W28" s="23"/>
      <c r="X28" s="22"/>
      <c r="Y28" s="24" t="s">
        <v>55</v>
      </c>
      <c r="Z28" s="83">
        <f>VLOOKUP(E28,'[3]pedidos 2012'!$E$327:$AE$6000,15,FALSE)</f>
        <v>0</v>
      </c>
      <c r="AA28" s="83">
        <f>IF(ISERROR(VLOOKUP(E28,#REF!,16,FALSE)),0,VLOOKUP(E28,#REF!,16,FALSE))</f>
        <v>0</v>
      </c>
      <c r="AB28" s="95" t="str">
        <f t="shared" si="5"/>
        <v>entregado</v>
      </c>
      <c r="AC28" s="96" t="str">
        <f t="shared" ca="1" si="6"/>
        <v>Entregado</v>
      </c>
      <c r="AD28" s="21">
        <v>104</v>
      </c>
      <c r="AE28" s="21">
        <v>104</v>
      </c>
      <c r="AF28" s="21">
        <v>105</v>
      </c>
      <c r="AG28" s="87">
        <f t="shared" si="7"/>
        <v>2013</v>
      </c>
      <c r="AH28" s="83">
        <f t="shared" si="8"/>
        <v>10</v>
      </c>
      <c r="AI28" s="87" t="str">
        <f t="shared" si="9"/>
        <v>2013</v>
      </c>
      <c r="AJ28" s="16">
        <f t="shared" si="9"/>
        <v>8</v>
      </c>
      <c r="AK28" s="9">
        <f>IF(ISERROR(VLOOKUP(E28,[4]CostoXpedido!$A$15:$B$1690,2,FALSE)),0,(VLOOKUP(E28,[4]CostoXpedido!$A$15:$B$1690,2,FALSE)))</f>
        <v>6330.1311963518956</v>
      </c>
      <c r="AL28" s="20"/>
      <c r="AM28" s="93">
        <f t="shared" si="10"/>
        <v>41505</v>
      </c>
      <c r="AN28" s="93">
        <f t="shared" si="10"/>
        <v>60</v>
      </c>
      <c r="AO28" s="94">
        <f t="shared" si="11"/>
        <v>8</v>
      </c>
    </row>
    <row r="29" spans="1:41" x14ac:dyDescent="0.2">
      <c r="A29" s="82" t="s">
        <v>66</v>
      </c>
      <c r="B29" s="16">
        <v>8</v>
      </c>
      <c r="C29" s="17">
        <v>41505</v>
      </c>
      <c r="D29" s="18">
        <v>60</v>
      </c>
      <c r="E29" s="19">
        <v>11286</v>
      </c>
      <c r="F29" s="83" t="str">
        <f>VLOOKUP(E29,'[3]pedidos 2012'!$E$327:$AE$6000,2,FALSE)</f>
        <v>a - Entregado</v>
      </c>
      <c r="G29" s="10">
        <f>VLOOKUP(E29,'[3]pedidos 2012'!$E$327:$AE$6000,4,FALSE)</f>
        <v>41580</v>
      </c>
      <c r="H29" s="97" t="s">
        <v>104</v>
      </c>
      <c r="I29" s="21">
        <v>28700</v>
      </c>
      <c r="J29" s="21">
        <v>300</v>
      </c>
      <c r="K29" s="21">
        <f t="shared" si="12"/>
        <v>29000</v>
      </c>
      <c r="L29" s="21">
        <f t="shared" si="1"/>
        <v>23966.942148760332</v>
      </c>
      <c r="M29" s="84">
        <f>SUMIF('[1]Movimientos Caja'!$G:$G,E29,'[1]Movimientos Caja'!$I:$I)</f>
        <v>300</v>
      </c>
      <c r="N29" s="84">
        <f>SUMIF('[2]Movimientos Bancarios'!$G:$G,E29,'[2]Movimientos Bancarios'!$I:$I)</f>
        <v>28700</v>
      </c>
      <c r="O29" s="8">
        <f t="shared" si="13"/>
        <v>29000</v>
      </c>
      <c r="P29" s="85">
        <f t="shared" si="14"/>
        <v>0</v>
      </c>
      <c r="Q29" s="86">
        <f t="shared" si="4"/>
        <v>1</v>
      </c>
      <c r="R29" s="18" t="s">
        <v>51</v>
      </c>
      <c r="S29" s="18"/>
      <c r="T29" s="13"/>
      <c r="U29" s="22"/>
      <c r="V29" s="9"/>
      <c r="W29" s="23"/>
      <c r="X29" s="22"/>
      <c r="Y29" s="24" t="s">
        <v>55</v>
      </c>
      <c r="Z29" s="83">
        <f>VLOOKUP(E29,'[3]pedidos 2012'!$E$327:$AE$6000,15,FALSE)</f>
        <v>0</v>
      </c>
      <c r="AA29" s="83">
        <f>IF(ISERROR(VLOOKUP(E29,#REF!,16,FALSE)),0,VLOOKUP(E29,#REF!,16,FALSE))</f>
        <v>0</v>
      </c>
      <c r="AB29" s="95" t="str">
        <f t="shared" si="5"/>
        <v>entregado</v>
      </c>
      <c r="AC29" s="96" t="str">
        <f t="shared" ca="1" si="6"/>
        <v>Entregado</v>
      </c>
      <c r="AD29" s="21">
        <v>104</v>
      </c>
      <c r="AE29" s="21">
        <v>104</v>
      </c>
      <c r="AF29" s="21">
        <v>105</v>
      </c>
      <c r="AG29" s="87">
        <f t="shared" si="7"/>
        <v>2013</v>
      </c>
      <c r="AH29" s="83">
        <f t="shared" si="8"/>
        <v>11</v>
      </c>
      <c r="AI29" s="87" t="str">
        <f t="shared" si="9"/>
        <v>2013</v>
      </c>
      <c r="AJ29" s="16">
        <f t="shared" si="9"/>
        <v>8</v>
      </c>
      <c r="AK29" s="9">
        <f>IF(ISERROR(VLOOKUP(E29,[4]CostoXpedido!$A$15:$B$1690,2,FALSE)),0,(VLOOKUP(E29,[4]CostoXpedido!$A$15:$B$1690,2,FALSE)))</f>
        <v>8818.5183410348527</v>
      </c>
      <c r="AL29" s="20"/>
      <c r="AM29" s="93">
        <f t="shared" si="10"/>
        <v>41505</v>
      </c>
      <c r="AN29" s="93">
        <f t="shared" si="10"/>
        <v>60</v>
      </c>
      <c r="AO29" s="94">
        <f t="shared" si="11"/>
        <v>8</v>
      </c>
    </row>
    <row r="30" spans="1:41" x14ac:dyDescent="0.2">
      <c r="A30" s="82" t="s">
        <v>66</v>
      </c>
      <c r="B30" s="16">
        <v>8</v>
      </c>
      <c r="C30" s="17">
        <v>41506</v>
      </c>
      <c r="D30" s="18"/>
      <c r="E30" s="19">
        <v>11287</v>
      </c>
      <c r="F30" s="83" t="str">
        <f>VLOOKUP(E30,'[3]pedidos 2012'!$E$327:$AE$6000,2,FALSE)</f>
        <v>h - Anulado</v>
      </c>
      <c r="G30" s="10">
        <f>VLOOKUP(E30,'[3]pedidos 2012'!$E$327:$AE$6000,4,FALSE)</f>
        <v>0</v>
      </c>
      <c r="H30" s="20" t="s">
        <v>74</v>
      </c>
      <c r="I30" s="21"/>
      <c r="J30" s="21"/>
      <c r="K30" s="21">
        <f t="shared" si="12"/>
        <v>0</v>
      </c>
      <c r="L30" s="21">
        <f t="shared" si="1"/>
        <v>0</v>
      </c>
      <c r="M30" s="84">
        <f>SUMIF('[1]Movimientos Caja'!$G:$G,E30,'[1]Movimientos Caja'!$I:$I)</f>
        <v>0</v>
      </c>
      <c r="N30" s="84">
        <f>SUMIF('[2]Movimientos Bancarios'!$G:$G,E30,'[2]Movimientos Bancarios'!$I:$I)</f>
        <v>0</v>
      </c>
      <c r="O30" s="8">
        <f t="shared" si="13"/>
        <v>0</v>
      </c>
      <c r="P30" s="85">
        <f t="shared" si="14"/>
        <v>0</v>
      </c>
      <c r="Q30" s="86">
        <f t="shared" si="4"/>
        <v>0</v>
      </c>
      <c r="R30" s="18"/>
      <c r="S30" s="18"/>
      <c r="T30" s="13"/>
      <c r="U30" s="22"/>
      <c r="V30" s="9"/>
      <c r="W30" s="23"/>
      <c r="X30" s="22"/>
      <c r="Y30" s="24" t="s">
        <v>55</v>
      </c>
      <c r="Z30" s="83">
        <f>VLOOKUP(E30,'[3]pedidos 2012'!$E$327:$AE$6000,15,FALSE)</f>
        <v>0</v>
      </c>
      <c r="AA30" s="83">
        <f>IF(ISERROR(VLOOKUP(E30,#REF!,16,FALSE)),0,VLOOKUP(E30,#REF!,16,FALSE))</f>
        <v>0</v>
      </c>
      <c r="AB30" s="95">
        <f t="shared" si="5"/>
        <v>41506</v>
      </c>
      <c r="AC30" s="96">
        <f t="shared" ca="1" si="6"/>
        <v>-387</v>
      </c>
      <c r="AD30" s="21">
        <v>104</v>
      </c>
      <c r="AE30" s="21">
        <v>104</v>
      </c>
      <c r="AF30" s="21">
        <v>105</v>
      </c>
      <c r="AG30" s="87">
        <f t="shared" si="7"/>
        <v>0</v>
      </c>
      <c r="AH30" s="83">
        <f t="shared" si="8"/>
        <v>0</v>
      </c>
      <c r="AI30" s="87" t="str">
        <f t="shared" si="9"/>
        <v>2013</v>
      </c>
      <c r="AJ30" s="16">
        <f t="shared" si="9"/>
        <v>8</v>
      </c>
      <c r="AK30" s="9">
        <f>IF(ISERROR(VLOOKUP(E30,[4]CostoXpedido!$A$15:$B$1690,2,FALSE)),0,(VLOOKUP(E30,[4]CostoXpedido!$A$15:$B$1690,2,FALSE)))</f>
        <v>1544.3844852582638</v>
      </c>
      <c r="AL30" s="20"/>
      <c r="AM30" s="93">
        <f t="shared" si="10"/>
        <v>41506</v>
      </c>
      <c r="AN30" s="93">
        <f t="shared" si="10"/>
        <v>0</v>
      </c>
      <c r="AO30" s="94">
        <f t="shared" si="11"/>
        <v>8</v>
      </c>
    </row>
    <row r="31" spans="1:41" x14ac:dyDescent="0.2">
      <c r="A31" s="82" t="s">
        <v>66</v>
      </c>
      <c r="B31" s="16">
        <v>8</v>
      </c>
      <c r="C31" s="17">
        <v>41508</v>
      </c>
      <c r="D31" s="18">
        <v>4</v>
      </c>
      <c r="E31" s="19">
        <v>11288</v>
      </c>
      <c r="F31" s="83" t="str">
        <f>VLOOKUP(E31,'[3]pedidos 2012'!$E$327:$AE$6000,2,FALSE)</f>
        <v>a - Entregado</v>
      </c>
      <c r="G31" s="10">
        <f>VLOOKUP(E31,'[3]pedidos 2012'!$E$327:$AE$6000,4,FALSE)</f>
        <v>41524</v>
      </c>
      <c r="H31" s="20" t="s">
        <v>105</v>
      </c>
      <c r="I31" s="21">
        <v>22690</v>
      </c>
      <c r="J31" s="21">
        <v>300</v>
      </c>
      <c r="K31" s="21">
        <f t="shared" si="12"/>
        <v>22990</v>
      </c>
      <c r="L31" s="21">
        <f t="shared" si="1"/>
        <v>19000</v>
      </c>
      <c r="M31" s="84">
        <f>SUMIF('[1]Movimientos Caja'!$G:$G,E31,'[1]Movimientos Caja'!$I:$I)</f>
        <v>22900</v>
      </c>
      <c r="N31" s="84">
        <f>SUMIF('[2]Movimientos Bancarios'!$G:$G,E31,'[2]Movimientos Bancarios'!$I:$I)</f>
        <v>0</v>
      </c>
      <c r="O31" s="8">
        <f t="shared" si="13"/>
        <v>22900</v>
      </c>
      <c r="P31" s="85">
        <f t="shared" si="14"/>
        <v>90</v>
      </c>
      <c r="Q31" s="86">
        <f t="shared" si="4"/>
        <v>0.99608525445846019</v>
      </c>
      <c r="R31" s="18" t="s">
        <v>51</v>
      </c>
      <c r="S31" s="18"/>
      <c r="T31" s="13"/>
      <c r="U31" s="22"/>
      <c r="V31" s="9"/>
      <c r="W31" s="23"/>
      <c r="X31" s="22"/>
      <c r="Y31" s="24" t="s">
        <v>55</v>
      </c>
      <c r="Z31" s="83">
        <f>VLOOKUP(E31,'[3]pedidos 2012'!$E$327:$AE$6000,15,FALSE)</f>
        <v>0</v>
      </c>
      <c r="AA31" s="83">
        <f>IF(ISERROR(VLOOKUP(E31,#REF!,16,FALSE)),0,VLOOKUP(E31,#REF!,16,FALSE))</f>
        <v>0</v>
      </c>
      <c r="AB31" s="95" t="str">
        <f t="shared" si="5"/>
        <v>entregado</v>
      </c>
      <c r="AC31" s="96" t="str">
        <f t="shared" ca="1" si="6"/>
        <v>Entregado</v>
      </c>
      <c r="AD31" s="21">
        <v>104</v>
      </c>
      <c r="AE31" s="21">
        <v>104</v>
      </c>
      <c r="AF31" s="21">
        <v>105</v>
      </c>
      <c r="AG31" s="87">
        <f t="shared" si="7"/>
        <v>2013</v>
      </c>
      <c r="AH31" s="83">
        <f t="shared" si="8"/>
        <v>9</v>
      </c>
      <c r="AI31" s="87" t="str">
        <f t="shared" si="9"/>
        <v>2013</v>
      </c>
      <c r="AJ31" s="16">
        <f t="shared" si="9"/>
        <v>8</v>
      </c>
      <c r="AK31" s="9">
        <f>IF(ISERROR(VLOOKUP(E31,[4]CostoXpedido!$A$15:$B$1690,2,FALSE)),0,(VLOOKUP(E31,[4]CostoXpedido!$A$15:$B$1690,2,FALSE)))</f>
        <v>7014.9824798391819</v>
      </c>
      <c r="AL31" s="20"/>
      <c r="AM31" s="93">
        <f t="shared" ref="AM31:AN94" si="15">C31</f>
        <v>41508</v>
      </c>
      <c r="AN31" s="93">
        <f t="shared" si="15"/>
        <v>4</v>
      </c>
      <c r="AO31" s="94">
        <f t="shared" si="11"/>
        <v>8</v>
      </c>
    </row>
    <row r="32" spans="1:41" x14ac:dyDescent="0.2">
      <c r="A32" s="82" t="s">
        <v>66</v>
      </c>
      <c r="B32" s="16">
        <v>8</v>
      </c>
      <c r="C32" s="17">
        <v>41508</v>
      </c>
      <c r="D32" s="18">
        <v>17</v>
      </c>
      <c r="E32" s="19">
        <v>11289</v>
      </c>
      <c r="F32" s="83" t="str">
        <f>VLOOKUP(E32,'[3]pedidos 2012'!$E$327:$AE$6000,2,FALSE)</f>
        <v>a - Entregado</v>
      </c>
      <c r="G32" s="10">
        <f>VLOOKUP(E32,'[3]pedidos 2012'!$E$327:$AE$6000,4,FALSE)</f>
        <v>41562</v>
      </c>
      <c r="H32" s="20" t="s">
        <v>106</v>
      </c>
      <c r="I32" s="21">
        <v>23900</v>
      </c>
      <c r="J32" s="21"/>
      <c r="K32" s="21">
        <f t="shared" si="12"/>
        <v>23900</v>
      </c>
      <c r="L32" s="21">
        <f t="shared" si="1"/>
        <v>19752.066115702481</v>
      </c>
      <c r="M32" s="84">
        <f>SUMIF('[1]Movimientos Caja'!$G:$G,E32,'[1]Movimientos Caja'!$I:$I)</f>
        <v>11950</v>
      </c>
      <c r="N32" s="84">
        <f>SUMIF('[2]Movimientos Bancarios'!$G:$G,E32,'[2]Movimientos Bancarios'!$I:$I)</f>
        <v>11950.11</v>
      </c>
      <c r="O32" s="8">
        <f t="shared" si="13"/>
        <v>23900.11</v>
      </c>
      <c r="P32" s="85">
        <f t="shared" si="14"/>
        <v>-0.11000000000058208</v>
      </c>
      <c r="Q32" s="86">
        <f t="shared" si="4"/>
        <v>1.0000046025104603</v>
      </c>
      <c r="R32" s="18" t="s">
        <v>64</v>
      </c>
      <c r="S32" s="18" t="s">
        <v>107</v>
      </c>
      <c r="T32" s="13">
        <v>23900</v>
      </c>
      <c r="U32" s="22"/>
      <c r="V32" s="9"/>
      <c r="W32" s="23"/>
      <c r="X32" s="22"/>
      <c r="Y32" s="24" t="s">
        <v>55</v>
      </c>
      <c r="Z32" s="83">
        <f>VLOOKUP(E32,'[3]pedidos 2012'!$E$327:$AE$6000,15,FALSE)</f>
        <v>0</v>
      </c>
      <c r="AA32" s="83">
        <f>IF(ISERROR(VLOOKUP(E32,#REF!,16,FALSE)),0,VLOOKUP(E32,#REF!,16,FALSE))</f>
        <v>0</v>
      </c>
      <c r="AB32" s="95" t="str">
        <f t="shared" si="5"/>
        <v>entregado</v>
      </c>
      <c r="AC32" s="96" t="str">
        <f t="shared" ca="1" si="6"/>
        <v>Entregado</v>
      </c>
      <c r="AD32" s="21">
        <v>104</v>
      </c>
      <c r="AE32" s="21">
        <v>104</v>
      </c>
      <c r="AF32" s="21">
        <v>105</v>
      </c>
      <c r="AG32" s="87">
        <f t="shared" si="7"/>
        <v>2013</v>
      </c>
      <c r="AH32" s="83">
        <f t="shared" si="8"/>
        <v>10</v>
      </c>
      <c r="AI32" s="87" t="str">
        <f t="shared" si="9"/>
        <v>2013</v>
      </c>
      <c r="AJ32" s="16">
        <f t="shared" si="9"/>
        <v>8</v>
      </c>
      <c r="AK32" s="9">
        <f>IF(ISERROR(VLOOKUP(E32,[4]CostoXpedido!$A$15:$B$1690,2,FALSE)),0,(VLOOKUP(E32,[4]CostoXpedido!$A$15:$B$1690,2,FALSE)))</f>
        <v>5095.5501722548061</v>
      </c>
      <c r="AL32" s="20"/>
      <c r="AM32" s="93">
        <f t="shared" si="15"/>
        <v>41508</v>
      </c>
      <c r="AN32" s="93">
        <f t="shared" si="15"/>
        <v>17</v>
      </c>
      <c r="AO32" s="94">
        <f t="shared" si="11"/>
        <v>8</v>
      </c>
    </row>
    <row r="33" spans="1:41" x14ac:dyDescent="0.2">
      <c r="A33" s="82" t="s">
        <v>66</v>
      </c>
      <c r="B33" s="16">
        <v>8</v>
      </c>
      <c r="C33" s="17">
        <v>41508</v>
      </c>
      <c r="D33" s="18">
        <v>56</v>
      </c>
      <c r="E33" s="19">
        <v>11290</v>
      </c>
      <c r="F33" s="83" t="str">
        <f>VLOOKUP(E33,'[3]pedidos 2012'!$E$327:$AE$6000,2,FALSE)</f>
        <v>a - Entregado</v>
      </c>
      <c r="G33" s="10">
        <f>VLOOKUP(E33,'[3]pedidos 2012'!$E$327:$AE$6000,4,FALSE)</f>
        <v>41881</v>
      </c>
      <c r="H33" s="20" t="s">
        <v>108</v>
      </c>
      <c r="I33" s="21">
        <v>23600</v>
      </c>
      <c r="J33" s="21">
        <v>200</v>
      </c>
      <c r="K33" s="21">
        <f t="shared" si="12"/>
        <v>23800</v>
      </c>
      <c r="L33" s="21">
        <f t="shared" si="1"/>
        <v>19669.421487603307</v>
      </c>
      <c r="M33" s="84">
        <f>SUMIF('[1]Movimientos Caja'!$G:$G,E33,'[1]Movimientos Caja'!$I:$I)</f>
        <v>20300</v>
      </c>
      <c r="N33" s="84">
        <f>SUMIF('[2]Movimientos Bancarios'!$G:$G,E33,'[2]Movimientos Bancarios'!$I:$I)</f>
        <v>3500</v>
      </c>
      <c r="O33" s="8">
        <f t="shared" si="13"/>
        <v>23800</v>
      </c>
      <c r="P33" s="85">
        <f t="shared" si="14"/>
        <v>0</v>
      </c>
      <c r="Q33" s="86">
        <f t="shared" si="4"/>
        <v>1</v>
      </c>
      <c r="R33" s="18" t="s">
        <v>51</v>
      </c>
      <c r="S33" s="18"/>
      <c r="T33" s="13"/>
      <c r="U33" s="22"/>
      <c r="V33" s="9"/>
      <c r="W33" s="23"/>
      <c r="X33" s="22"/>
      <c r="Y33" s="24" t="s">
        <v>55</v>
      </c>
      <c r="Z33" s="83">
        <f>VLOOKUP(E33,'[3]pedidos 2012'!$E$327:$AE$6000,15,FALSE)</f>
        <v>0</v>
      </c>
      <c r="AA33" s="83">
        <f>IF(ISERROR(VLOOKUP(E33,#REF!,16,FALSE)),0,VLOOKUP(E33,#REF!,16,FALSE))</f>
        <v>0</v>
      </c>
      <c r="AB33" s="95" t="str">
        <f t="shared" si="5"/>
        <v>entregado</v>
      </c>
      <c r="AC33" s="96" t="str">
        <f t="shared" ca="1" si="6"/>
        <v>Entregado</v>
      </c>
      <c r="AD33" s="21">
        <v>104</v>
      </c>
      <c r="AE33" s="21">
        <v>104</v>
      </c>
      <c r="AF33" s="21">
        <v>105</v>
      </c>
      <c r="AG33" s="87">
        <f t="shared" si="7"/>
        <v>2014</v>
      </c>
      <c r="AH33" s="83">
        <f t="shared" si="8"/>
        <v>8</v>
      </c>
      <c r="AI33" s="87" t="str">
        <f t="shared" si="9"/>
        <v>2013</v>
      </c>
      <c r="AJ33" s="16">
        <f t="shared" si="9"/>
        <v>8</v>
      </c>
      <c r="AK33" s="9">
        <f>IF(ISERROR(VLOOKUP(E33,[4]CostoXpedido!$A$15:$B$1690,2,FALSE)),0,(VLOOKUP(E33,[4]CostoXpedido!$A$15:$B$1690,2,FALSE)))</f>
        <v>5761.843796130227</v>
      </c>
      <c r="AL33" s="20"/>
      <c r="AM33" s="93">
        <f t="shared" si="15"/>
        <v>41508</v>
      </c>
      <c r="AN33" s="93">
        <f t="shared" si="15"/>
        <v>56</v>
      </c>
      <c r="AO33" s="94">
        <f t="shared" si="11"/>
        <v>8</v>
      </c>
    </row>
    <row r="34" spans="1:41" x14ac:dyDescent="0.2">
      <c r="A34" s="82" t="s">
        <v>66</v>
      </c>
      <c r="B34" s="16">
        <v>8</v>
      </c>
      <c r="C34" s="17">
        <v>41508</v>
      </c>
      <c r="D34" s="18">
        <v>27</v>
      </c>
      <c r="E34" s="19">
        <v>11291</v>
      </c>
      <c r="F34" s="83" t="str">
        <f>VLOOKUP(E34,'[3]pedidos 2012'!$E$327:$AE$6000,2,FALSE)</f>
        <v>a - Entregado</v>
      </c>
      <c r="G34" s="10">
        <f>VLOOKUP(E34,'[3]pedidos 2012'!$E$327:$AE$6000,4,FALSE)</f>
        <v>41544</v>
      </c>
      <c r="H34" s="20" t="s">
        <v>109</v>
      </c>
      <c r="I34" s="21">
        <v>4600</v>
      </c>
      <c r="J34" s="21">
        <v>200</v>
      </c>
      <c r="K34" s="21">
        <f t="shared" si="12"/>
        <v>4800</v>
      </c>
      <c r="L34" s="21">
        <f t="shared" si="1"/>
        <v>3966.9421487603308</v>
      </c>
      <c r="M34" s="84">
        <f>SUMIF('[1]Movimientos Caja'!$G:$G,E34,'[1]Movimientos Caja'!$I:$I)</f>
        <v>4800</v>
      </c>
      <c r="N34" s="84">
        <f>SUMIF('[2]Movimientos Bancarios'!$G:$G,E34,'[2]Movimientos Bancarios'!$I:$I)</f>
        <v>0</v>
      </c>
      <c r="O34" s="8">
        <f t="shared" si="13"/>
        <v>4800</v>
      </c>
      <c r="P34" s="85">
        <f t="shared" si="14"/>
        <v>0</v>
      </c>
      <c r="Q34" s="86">
        <f t="shared" si="4"/>
        <v>1</v>
      </c>
      <c r="R34" s="18" t="s">
        <v>63</v>
      </c>
      <c r="S34" s="18"/>
      <c r="T34" s="13"/>
      <c r="U34" s="22"/>
      <c r="V34" s="9"/>
      <c r="W34" s="23"/>
      <c r="X34" s="22"/>
      <c r="Y34" s="24" t="s">
        <v>55</v>
      </c>
      <c r="Z34" s="83">
        <f>VLOOKUP(E34,'[3]pedidos 2012'!$E$327:$AE$6000,15,FALSE)</f>
        <v>0</v>
      </c>
      <c r="AA34" s="83">
        <f>IF(ISERROR(VLOOKUP(E34,#REF!,16,FALSE)),0,VLOOKUP(E34,#REF!,16,FALSE))</f>
        <v>0</v>
      </c>
      <c r="AB34" s="95" t="str">
        <f t="shared" si="5"/>
        <v>entregado</v>
      </c>
      <c r="AC34" s="96" t="str">
        <f t="shared" ca="1" si="6"/>
        <v>Entregado</v>
      </c>
      <c r="AD34" s="21">
        <v>104</v>
      </c>
      <c r="AE34" s="21">
        <v>104</v>
      </c>
      <c r="AF34" s="21">
        <v>105</v>
      </c>
      <c r="AG34" s="87">
        <f t="shared" si="7"/>
        <v>2013</v>
      </c>
      <c r="AH34" s="83">
        <f t="shared" si="8"/>
        <v>9</v>
      </c>
      <c r="AI34" s="87" t="str">
        <f t="shared" si="9"/>
        <v>2013</v>
      </c>
      <c r="AJ34" s="16">
        <f t="shared" si="9"/>
        <v>8</v>
      </c>
      <c r="AK34" s="9">
        <f>IF(ISERROR(VLOOKUP(E34,[4]CostoXpedido!$A$15:$B$1690,2,FALSE)),0,(VLOOKUP(E34,[4]CostoXpedido!$A$15:$B$1690,2,FALSE)))</f>
        <v>1225.3887850517608</v>
      </c>
      <c r="AL34" s="20"/>
      <c r="AM34" s="93">
        <f t="shared" si="15"/>
        <v>41508</v>
      </c>
      <c r="AN34" s="93">
        <f t="shared" si="15"/>
        <v>27</v>
      </c>
      <c r="AO34" s="94">
        <f t="shared" si="11"/>
        <v>8</v>
      </c>
    </row>
    <row r="35" spans="1:41" x14ac:dyDescent="0.2">
      <c r="A35" s="82" t="s">
        <v>66</v>
      </c>
      <c r="B35" s="16">
        <v>8</v>
      </c>
      <c r="C35" s="17">
        <v>41508</v>
      </c>
      <c r="D35" s="18">
        <v>57</v>
      </c>
      <c r="E35" s="19">
        <v>11292</v>
      </c>
      <c r="F35" s="83" t="str">
        <f>VLOOKUP(E35,'[3]pedidos 2012'!$E$327:$AE$6000,2,FALSE)</f>
        <v>a - Entregado</v>
      </c>
      <c r="G35" s="14">
        <f>VLOOKUP(E35,'[3]pedidos 2012'!$E$327:$AE$6000,4,FALSE)</f>
        <v>41570</v>
      </c>
      <c r="H35" s="26" t="s">
        <v>110</v>
      </c>
      <c r="I35" s="27">
        <v>29800</v>
      </c>
      <c r="J35" s="27">
        <v>200</v>
      </c>
      <c r="K35" s="27">
        <f t="shared" si="12"/>
        <v>30000</v>
      </c>
      <c r="L35" s="27">
        <f t="shared" si="1"/>
        <v>24793.388429752067</v>
      </c>
      <c r="M35" s="36">
        <f>SUMIF('[1]Movimientos Caja'!$G:$G,E35,'[1]Movimientos Caja'!$I:$I)</f>
        <v>100</v>
      </c>
      <c r="N35" s="84">
        <f>SUMIF('[2]Movimientos Bancarios'!$G:$G,E35,'[2]Movimientos Bancarios'!$I:$I)</f>
        <v>29900</v>
      </c>
      <c r="O35" s="11">
        <f t="shared" si="13"/>
        <v>30000</v>
      </c>
      <c r="P35" s="89">
        <f t="shared" si="14"/>
        <v>0</v>
      </c>
      <c r="Q35" s="90">
        <f t="shared" si="4"/>
        <v>1</v>
      </c>
      <c r="R35" s="28" t="s">
        <v>63</v>
      </c>
      <c r="S35" s="18"/>
      <c r="T35" s="13"/>
      <c r="U35" s="22"/>
      <c r="V35" s="9"/>
      <c r="W35" s="23"/>
      <c r="X35" s="22"/>
      <c r="Y35" s="24" t="s">
        <v>55</v>
      </c>
      <c r="Z35" s="83">
        <f>VLOOKUP(E35,'[3]pedidos 2012'!$E$327:$AE$6000,15,FALSE)</f>
        <v>0</v>
      </c>
      <c r="AA35" s="83">
        <f>IF(ISERROR(VLOOKUP(E35,#REF!,16,FALSE)),0,VLOOKUP(E35,#REF!,16,FALSE))</f>
        <v>0</v>
      </c>
      <c r="AB35" s="95" t="str">
        <f t="shared" si="5"/>
        <v>entregado</v>
      </c>
      <c r="AC35" s="96" t="str">
        <f t="shared" ca="1" si="6"/>
        <v>Entregado</v>
      </c>
      <c r="AD35" s="21">
        <v>104</v>
      </c>
      <c r="AE35" s="21">
        <v>104</v>
      </c>
      <c r="AF35" s="21">
        <v>105</v>
      </c>
      <c r="AG35" s="87">
        <f t="shared" si="7"/>
        <v>2013</v>
      </c>
      <c r="AH35" s="83">
        <f t="shared" si="8"/>
        <v>10</v>
      </c>
      <c r="AI35" s="87" t="str">
        <f t="shared" si="9"/>
        <v>2013</v>
      </c>
      <c r="AJ35" s="16">
        <f t="shared" si="9"/>
        <v>8</v>
      </c>
      <c r="AK35" s="9">
        <f>IF(ISERROR(VLOOKUP(E35,[4]CostoXpedido!$A$15:$B$1690,2,FALSE)),0,(VLOOKUP(E35,[4]CostoXpedido!$A$15:$B$1690,2,FALSE)))</f>
        <v>5390.0420027066521</v>
      </c>
      <c r="AL35" s="20"/>
      <c r="AM35" s="93">
        <f t="shared" si="15"/>
        <v>41508</v>
      </c>
      <c r="AN35" s="93">
        <f t="shared" si="15"/>
        <v>57</v>
      </c>
      <c r="AO35" s="94">
        <f t="shared" si="11"/>
        <v>8</v>
      </c>
    </row>
    <row r="36" spans="1:41" x14ac:dyDescent="0.2">
      <c r="A36" s="82" t="s">
        <v>66</v>
      </c>
      <c r="B36" s="16">
        <v>8</v>
      </c>
      <c r="C36" s="17">
        <v>41508</v>
      </c>
      <c r="D36" s="18">
        <v>68</v>
      </c>
      <c r="E36" s="19">
        <v>11293</v>
      </c>
      <c r="F36" s="83" t="str">
        <f>VLOOKUP(E36,'[3]pedidos 2012'!$E$327:$AE$6000,2,FALSE)</f>
        <v>a - Entregado</v>
      </c>
      <c r="G36" s="14">
        <f>VLOOKUP(E36,'[3]pedidos 2012'!$E$327:$AE$6000,4,FALSE)</f>
        <v>41615</v>
      </c>
      <c r="H36" s="26" t="s">
        <v>111</v>
      </c>
      <c r="I36" s="27">
        <v>65000</v>
      </c>
      <c r="J36" s="27">
        <v>600</v>
      </c>
      <c r="K36" s="27">
        <f t="shared" si="12"/>
        <v>65600</v>
      </c>
      <c r="L36" s="27">
        <f t="shared" si="1"/>
        <v>54214.876033057852</v>
      </c>
      <c r="M36" s="36">
        <f>SUMIF('[1]Movimientos Caja'!$G:$G,E36,'[1]Movimientos Caja'!$I:$I)</f>
        <v>0</v>
      </c>
      <c r="N36" s="84">
        <f>SUMIF('[2]Movimientos Bancarios'!$G:$G,E36,'[2]Movimientos Bancarios'!$I:$I)</f>
        <v>65600</v>
      </c>
      <c r="O36" s="11">
        <f t="shared" si="13"/>
        <v>65600</v>
      </c>
      <c r="P36" s="89">
        <f t="shared" si="14"/>
        <v>0</v>
      </c>
      <c r="Q36" s="90">
        <f t="shared" ref="Q36:Q45" si="16">IF(K36=0,0,O36/K36)</f>
        <v>1</v>
      </c>
      <c r="R36" s="28" t="s">
        <v>51</v>
      </c>
      <c r="S36" s="18"/>
      <c r="T36" s="13"/>
      <c r="U36" s="22"/>
      <c r="V36" s="9"/>
      <c r="W36" s="23"/>
      <c r="X36" s="22"/>
      <c r="Y36" s="24" t="s">
        <v>55</v>
      </c>
      <c r="Z36" s="83">
        <f>VLOOKUP(E36,'[3]pedidos 2012'!$E$327:$AE$6000,15,FALSE)</f>
        <v>0</v>
      </c>
      <c r="AA36" s="83">
        <f>IF(ISERROR(VLOOKUP(E36,#REF!,16,FALSE)),0,VLOOKUP(E36,#REF!,16,FALSE))</f>
        <v>0</v>
      </c>
      <c r="AB36" s="95" t="str">
        <f t="shared" si="5"/>
        <v>entregado</v>
      </c>
      <c r="AC36" s="96" t="str">
        <f t="shared" ca="1" si="6"/>
        <v>Entregado</v>
      </c>
      <c r="AD36" s="21">
        <v>104</v>
      </c>
      <c r="AE36" s="21">
        <v>104</v>
      </c>
      <c r="AF36" s="21">
        <v>105</v>
      </c>
      <c r="AG36" s="87">
        <f t="shared" si="7"/>
        <v>2013</v>
      </c>
      <c r="AH36" s="83">
        <f t="shared" si="8"/>
        <v>12</v>
      </c>
      <c r="AI36" s="87" t="str">
        <f t="shared" si="9"/>
        <v>2013</v>
      </c>
      <c r="AJ36" s="16">
        <f t="shared" si="9"/>
        <v>8</v>
      </c>
      <c r="AK36" s="9">
        <f>IF(ISERROR(VLOOKUP(E36,[4]CostoXpedido!$A$15:$B$1690,2,FALSE)),0,(VLOOKUP(E36,[4]CostoXpedido!$A$15:$B$1690,2,FALSE)))</f>
        <v>17629.492656660957</v>
      </c>
      <c r="AL36" s="20"/>
      <c r="AM36" s="93">
        <f t="shared" si="15"/>
        <v>41508</v>
      </c>
      <c r="AN36" s="93">
        <f t="shared" si="15"/>
        <v>68</v>
      </c>
      <c r="AO36" s="94">
        <f t="shared" si="11"/>
        <v>8</v>
      </c>
    </row>
    <row r="37" spans="1:41" x14ac:dyDescent="0.2">
      <c r="A37" s="82" t="s">
        <v>66</v>
      </c>
      <c r="B37" s="16">
        <v>8</v>
      </c>
      <c r="C37" s="17">
        <v>41508</v>
      </c>
      <c r="D37" s="18">
        <v>68</v>
      </c>
      <c r="E37" s="19">
        <v>11294</v>
      </c>
      <c r="F37" s="83" t="str">
        <f>VLOOKUP(E37,'[3]pedidos 2012'!$E$327:$AE$6000,2,FALSE)</f>
        <v>a - Entregado</v>
      </c>
      <c r="G37" s="14">
        <f>VLOOKUP(E37,'[3]pedidos 2012'!$E$327:$AE$6000,4,FALSE)</f>
        <v>41615</v>
      </c>
      <c r="H37" s="26" t="s">
        <v>111</v>
      </c>
      <c r="I37" s="27">
        <v>3500</v>
      </c>
      <c r="J37" s="27"/>
      <c r="K37" s="27">
        <f t="shared" si="12"/>
        <v>3500</v>
      </c>
      <c r="L37" s="27">
        <f t="shared" si="1"/>
        <v>2892.5619834710747</v>
      </c>
      <c r="M37" s="36">
        <f>SUMIF('[1]Movimientos Caja'!$G:$G,E37,'[1]Movimientos Caja'!$I:$I)</f>
        <v>0</v>
      </c>
      <c r="N37" s="84">
        <f>SUMIF('[2]Movimientos Bancarios'!$G:$G,E37,'[2]Movimientos Bancarios'!$I:$I)</f>
        <v>2500</v>
      </c>
      <c r="O37" s="11">
        <f t="shared" si="13"/>
        <v>2500</v>
      </c>
      <c r="P37" s="89">
        <f t="shared" si="14"/>
        <v>1000</v>
      </c>
      <c r="Q37" s="90">
        <f t="shared" si="16"/>
        <v>0.7142857142857143</v>
      </c>
      <c r="R37" s="28" t="s">
        <v>51</v>
      </c>
      <c r="S37" s="18"/>
      <c r="T37" s="13"/>
      <c r="U37" s="22"/>
      <c r="V37" s="9"/>
      <c r="W37" s="23"/>
      <c r="X37" s="22"/>
      <c r="Y37" s="24" t="s">
        <v>55</v>
      </c>
      <c r="Z37" s="83">
        <f>VLOOKUP(E37,'[3]pedidos 2012'!$E$327:$AE$6000,15,FALSE)</f>
        <v>0</v>
      </c>
      <c r="AA37" s="83">
        <f>IF(ISERROR(VLOOKUP(E37,#REF!,16,FALSE)),0,VLOOKUP(E37,#REF!,16,FALSE))</f>
        <v>0</v>
      </c>
      <c r="AB37" s="95" t="str">
        <f t="shared" ref="AB37:AB100" si="17">IF(F37="a - Entregado","entregado",(C37+D37))</f>
        <v>entregado</v>
      </c>
      <c r="AC37" s="96" t="str">
        <f t="shared" ref="AC37:AC100" ca="1" si="18">IF(E37=0,0,(IF(AB37="entregado","Entregado",(AB37-TODAY()))))</f>
        <v>Entregado</v>
      </c>
      <c r="AD37" s="21">
        <v>104</v>
      </c>
      <c r="AE37" s="21">
        <v>104</v>
      </c>
      <c r="AF37" s="21">
        <v>105</v>
      </c>
      <c r="AG37" s="87">
        <f t="shared" si="7"/>
        <v>2013</v>
      </c>
      <c r="AH37" s="83">
        <f t="shared" si="8"/>
        <v>12</v>
      </c>
      <c r="AI37" s="87" t="str">
        <f t="shared" si="9"/>
        <v>2013</v>
      </c>
      <c r="AJ37" s="16">
        <f t="shared" si="9"/>
        <v>8</v>
      </c>
      <c r="AK37" s="9">
        <f>IF(ISERROR(VLOOKUP(E37,[4]CostoXpedido!$A$15:$B$1690,2,FALSE)),0,(VLOOKUP(E37,[4]CostoXpedido!$A$15:$B$1690,2,FALSE)))</f>
        <v>0</v>
      </c>
      <c r="AL37" s="20"/>
      <c r="AM37" s="93">
        <f t="shared" si="15"/>
        <v>41508</v>
      </c>
      <c r="AN37" s="93">
        <f t="shared" si="15"/>
        <v>68</v>
      </c>
      <c r="AO37" s="94">
        <f t="shared" si="11"/>
        <v>8</v>
      </c>
    </row>
    <row r="38" spans="1:41" x14ac:dyDescent="0.2">
      <c r="A38" s="82" t="s">
        <v>66</v>
      </c>
      <c r="B38" s="16">
        <v>8</v>
      </c>
      <c r="C38" s="17">
        <v>41509</v>
      </c>
      <c r="D38" s="18">
        <v>30</v>
      </c>
      <c r="E38" s="19">
        <v>11295</v>
      </c>
      <c r="F38" s="83" t="str">
        <f>VLOOKUP(E38,'[3]pedidos 2012'!$E$327:$AE$6000,2,FALSE)</f>
        <v>a - Entregado</v>
      </c>
      <c r="G38" s="14">
        <f>VLOOKUP(E38,'[3]pedidos 2012'!$E$327:$AE$6000,4,FALSE)</f>
        <v>41548</v>
      </c>
      <c r="H38" s="26" t="s">
        <v>112</v>
      </c>
      <c r="I38" s="27">
        <v>15844</v>
      </c>
      <c r="J38" s="27">
        <v>300</v>
      </c>
      <c r="K38" s="27">
        <f t="shared" si="12"/>
        <v>16144</v>
      </c>
      <c r="L38" s="27">
        <f t="shared" si="1"/>
        <v>13342.14876033058</v>
      </c>
      <c r="M38" s="36">
        <f>SUMIF('[1]Movimientos Caja'!$G:$G,E38,'[1]Movimientos Caja'!$I:$I)</f>
        <v>8300</v>
      </c>
      <c r="N38" s="84">
        <f>SUMIF('[2]Movimientos Bancarios'!$G:$G,E38,'[2]Movimientos Bancarios'!$I:$I)</f>
        <v>7872</v>
      </c>
      <c r="O38" s="11">
        <f t="shared" si="13"/>
        <v>16172</v>
      </c>
      <c r="P38" s="89">
        <f t="shared" si="14"/>
        <v>-28</v>
      </c>
      <c r="Q38" s="90">
        <f t="shared" si="16"/>
        <v>1.0017343904856293</v>
      </c>
      <c r="R38" s="28" t="s">
        <v>51</v>
      </c>
      <c r="S38" s="18"/>
      <c r="T38" s="13"/>
      <c r="U38" s="22"/>
      <c r="V38" s="9"/>
      <c r="W38" s="23"/>
      <c r="X38" s="22"/>
      <c r="Y38" s="24" t="s">
        <v>55</v>
      </c>
      <c r="Z38" s="83">
        <f>VLOOKUP(E38,'[3]pedidos 2012'!$E$327:$AE$6000,15,FALSE)</f>
        <v>0</v>
      </c>
      <c r="AA38" s="83">
        <f>IF(ISERROR(VLOOKUP(E38,#REF!,16,FALSE)),0,VLOOKUP(E38,#REF!,16,FALSE))</f>
        <v>0</v>
      </c>
      <c r="AB38" s="95" t="str">
        <f t="shared" si="17"/>
        <v>entregado</v>
      </c>
      <c r="AC38" s="96" t="str">
        <f t="shared" ca="1" si="18"/>
        <v>Entregado</v>
      </c>
      <c r="AD38" s="21">
        <v>104</v>
      </c>
      <c r="AE38" s="21">
        <v>104</v>
      </c>
      <c r="AF38" s="21">
        <v>105</v>
      </c>
      <c r="AG38" s="87">
        <f t="shared" si="7"/>
        <v>2013</v>
      </c>
      <c r="AH38" s="83">
        <f t="shared" si="8"/>
        <v>10</v>
      </c>
      <c r="AI38" s="87" t="str">
        <f t="shared" si="9"/>
        <v>2013</v>
      </c>
      <c r="AJ38" s="16">
        <f t="shared" si="9"/>
        <v>8</v>
      </c>
      <c r="AK38" s="9">
        <f>IF(ISERROR(VLOOKUP(E38,[4]CostoXpedido!$A$15:$B$1690,2,FALSE)),0,(VLOOKUP(E38,[4]CostoXpedido!$A$15:$B$1690,2,FALSE)))</f>
        <v>2625.3821263389686</v>
      </c>
      <c r="AL38" s="20"/>
      <c r="AM38" s="93">
        <f t="shared" si="15"/>
        <v>41509</v>
      </c>
      <c r="AN38" s="93">
        <f t="shared" si="15"/>
        <v>30</v>
      </c>
      <c r="AO38" s="94">
        <f t="shared" si="11"/>
        <v>8</v>
      </c>
    </row>
    <row r="39" spans="1:41" x14ac:dyDescent="0.2">
      <c r="A39" s="82" t="s">
        <v>66</v>
      </c>
      <c r="B39" s="16">
        <v>8</v>
      </c>
      <c r="C39" s="17">
        <v>41509</v>
      </c>
      <c r="D39" s="18">
        <v>1</v>
      </c>
      <c r="E39" s="19">
        <v>11296</v>
      </c>
      <c r="F39" s="83" t="str">
        <f>VLOOKUP(E39,'[3]pedidos 2012'!$E$327:$AE$6000,2,FALSE)</f>
        <v>a - Entregado</v>
      </c>
      <c r="G39" s="14">
        <f>VLOOKUP(E39,'[3]pedidos 2012'!$E$327:$AE$6000,4,FALSE)</f>
        <v>41513</v>
      </c>
      <c r="H39" s="26" t="s">
        <v>113</v>
      </c>
      <c r="I39" s="27">
        <v>3500</v>
      </c>
      <c r="J39" s="27">
        <v>200</v>
      </c>
      <c r="K39" s="27">
        <f t="shared" si="12"/>
        <v>3700</v>
      </c>
      <c r="L39" s="27">
        <f t="shared" si="1"/>
        <v>3057.8512396694214</v>
      </c>
      <c r="M39" s="36">
        <f>SUMIF('[1]Movimientos Caja'!$G:$G,E39,'[1]Movimientos Caja'!$I:$I)</f>
        <v>0</v>
      </c>
      <c r="N39" s="84">
        <f>SUMIF('[2]Movimientos Bancarios'!$G:$G,E39,'[2]Movimientos Bancarios'!$I:$I)</f>
        <v>3700</v>
      </c>
      <c r="O39" s="11">
        <f t="shared" si="13"/>
        <v>3700</v>
      </c>
      <c r="P39" s="89">
        <f t="shared" si="14"/>
        <v>0</v>
      </c>
      <c r="Q39" s="90">
        <f t="shared" si="16"/>
        <v>1</v>
      </c>
      <c r="R39" s="28" t="s">
        <v>63</v>
      </c>
      <c r="S39" s="18"/>
      <c r="T39" s="13"/>
      <c r="U39" s="22"/>
      <c r="V39" s="9"/>
      <c r="W39" s="23"/>
      <c r="X39" s="22"/>
      <c r="Y39" s="24" t="s">
        <v>55</v>
      </c>
      <c r="Z39" s="83">
        <f>VLOOKUP(E39,'[3]pedidos 2012'!$E$327:$AE$6000,15,FALSE)</f>
        <v>0</v>
      </c>
      <c r="AA39" s="83">
        <f>IF(ISERROR(VLOOKUP(E39,#REF!,16,FALSE)),0,VLOOKUP(E39,#REF!,16,FALSE))</f>
        <v>0</v>
      </c>
      <c r="AB39" s="95" t="str">
        <f t="shared" si="17"/>
        <v>entregado</v>
      </c>
      <c r="AC39" s="96" t="str">
        <f t="shared" ca="1" si="18"/>
        <v>Entregado</v>
      </c>
      <c r="AD39" s="21">
        <v>104</v>
      </c>
      <c r="AE39" s="21">
        <v>104</v>
      </c>
      <c r="AF39" s="21">
        <v>105</v>
      </c>
      <c r="AG39" s="87">
        <f t="shared" si="7"/>
        <v>2013</v>
      </c>
      <c r="AH39" s="83">
        <f t="shared" si="8"/>
        <v>8</v>
      </c>
      <c r="AI39" s="87" t="str">
        <f t="shared" si="9"/>
        <v>2013</v>
      </c>
      <c r="AJ39" s="16">
        <f t="shared" si="9"/>
        <v>8</v>
      </c>
      <c r="AK39" s="9">
        <f>IF(ISERROR(VLOOKUP(E39,[4]CostoXpedido!$A$15:$B$1690,2,FALSE)),0,(VLOOKUP(E39,[4]CostoXpedido!$A$15:$B$1690,2,FALSE)))</f>
        <v>1271.8499999999999</v>
      </c>
      <c r="AL39" s="20"/>
      <c r="AM39" s="93">
        <f t="shared" si="15"/>
        <v>41509</v>
      </c>
      <c r="AN39" s="93">
        <f t="shared" si="15"/>
        <v>1</v>
      </c>
      <c r="AO39" s="94">
        <f t="shared" si="11"/>
        <v>8</v>
      </c>
    </row>
    <row r="40" spans="1:41" x14ac:dyDescent="0.2">
      <c r="A40" s="82" t="s">
        <v>66</v>
      </c>
      <c r="B40" s="16">
        <v>8</v>
      </c>
      <c r="C40" s="17">
        <v>41510</v>
      </c>
      <c r="D40" s="18">
        <v>60</v>
      </c>
      <c r="E40" s="19">
        <v>11297</v>
      </c>
      <c r="F40" s="83" t="str">
        <f>VLOOKUP(E40,'[3]pedidos 2012'!$E$327:$AE$6000,2,FALSE)</f>
        <v>a - Entregado</v>
      </c>
      <c r="G40" s="14">
        <f>VLOOKUP(E40,'[3]pedidos 2012'!$E$327:$AE$6000,4,FALSE)</f>
        <v>41608</v>
      </c>
      <c r="H40" s="26" t="s">
        <v>114</v>
      </c>
      <c r="I40" s="27">
        <v>41500</v>
      </c>
      <c r="J40" s="27">
        <v>500</v>
      </c>
      <c r="K40" s="27">
        <f t="shared" si="12"/>
        <v>42000</v>
      </c>
      <c r="L40" s="27">
        <f t="shared" si="1"/>
        <v>34710.74380165289</v>
      </c>
      <c r="M40" s="36">
        <f>SUMIF('[1]Movimientos Caja'!$G:$G,E40,'[1]Movimientos Caja'!$I:$I)</f>
        <v>42000</v>
      </c>
      <c r="N40" s="84">
        <f>SUMIF('[2]Movimientos Bancarios'!$G:$G,E40,'[2]Movimientos Bancarios'!$I:$I)</f>
        <v>0</v>
      </c>
      <c r="O40" s="11">
        <f t="shared" si="13"/>
        <v>42000</v>
      </c>
      <c r="P40" s="89">
        <f t="shared" si="14"/>
        <v>0</v>
      </c>
      <c r="Q40" s="90">
        <f t="shared" si="16"/>
        <v>1</v>
      </c>
      <c r="R40" s="28" t="s">
        <v>51</v>
      </c>
      <c r="S40" s="18"/>
      <c r="T40" s="13"/>
      <c r="U40" s="22"/>
      <c r="V40" s="9"/>
      <c r="W40" s="23"/>
      <c r="X40" s="22"/>
      <c r="Y40" s="24" t="s">
        <v>55</v>
      </c>
      <c r="Z40" s="83">
        <f>VLOOKUP(E40,'[3]pedidos 2012'!$E$327:$AE$6000,15,FALSE)</f>
        <v>0</v>
      </c>
      <c r="AA40" s="83">
        <f>IF(ISERROR(VLOOKUP(E40,#REF!,16,FALSE)),0,VLOOKUP(E40,#REF!,16,FALSE))</f>
        <v>0</v>
      </c>
      <c r="AB40" s="95" t="str">
        <f t="shared" si="17"/>
        <v>entregado</v>
      </c>
      <c r="AC40" s="96" t="str">
        <f t="shared" ca="1" si="18"/>
        <v>Entregado</v>
      </c>
      <c r="AD40" s="21">
        <v>104</v>
      </c>
      <c r="AE40" s="21">
        <v>104</v>
      </c>
      <c r="AF40" s="21">
        <v>105</v>
      </c>
      <c r="AG40" s="87">
        <f t="shared" si="7"/>
        <v>2013</v>
      </c>
      <c r="AH40" s="83">
        <f t="shared" si="8"/>
        <v>11</v>
      </c>
      <c r="AI40" s="87" t="str">
        <f t="shared" ref="AI40:AJ103" si="19">+A40</f>
        <v>2013</v>
      </c>
      <c r="AJ40" s="16">
        <f t="shared" si="19"/>
        <v>8</v>
      </c>
      <c r="AK40" s="9">
        <f>IF(ISERROR(VLOOKUP(E40,[4]CostoXpedido!$A$15:$B$1690,2,FALSE)),0,(VLOOKUP(E40,[4]CostoXpedido!$A$15:$B$1690,2,FALSE)))</f>
        <v>12128.644227257128</v>
      </c>
      <c r="AL40" s="20"/>
      <c r="AM40" s="93">
        <f t="shared" si="15"/>
        <v>41510</v>
      </c>
      <c r="AN40" s="93">
        <f t="shared" si="15"/>
        <v>60</v>
      </c>
      <c r="AO40" s="94">
        <f t="shared" si="11"/>
        <v>8</v>
      </c>
    </row>
    <row r="41" spans="1:41" x14ac:dyDescent="0.2">
      <c r="A41" s="82" t="s">
        <v>66</v>
      </c>
      <c r="B41" s="16">
        <v>8</v>
      </c>
      <c r="C41" s="17">
        <v>41510</v>
      </c>
      <c r="D41" s="18">
        <v>60</v>
      </c>
      <c r="E41" s="19">
        <v>11298</v>
      </c>
      <c r="F41" s="83" t="str">
        <f>VLOOKUP(E41,'[3]pedidos 2012'!$E$327:$AE$6000,2,FALSE)</f>
        <v>a - Entregado</v>
      </c>
      <c r="G41" s="14">
        <f>VLOOKUP(E41,'[3]pedidos 2012'!$E$327:$AE$6000,4,FALSE)</f>
        <v>41713</v>
      </c>
      <c r="H41" s="26" t="s">
        <v>115</v>
      </c>
      <c r="I41" s="27">
        <v>24300</v>
      </c>
      <c r="J41" s="27">
        <v>300</v>
      </c>
      <c r="K41" s="27">
        <f t="shared" si="12"/>
        <v>24600</v>
      </c>
      <c r="L41" s="27">
        <f t="shared" si="1"/>
        <v>20330.578512396696</v>
      </c>
      <c r="M41" s="36">
        <f>SUMIF('[1]Movimientos Caja'!$G:$G,E41,'[1]Movimientos Caja'!$I:$I)</f>
        <v>25600</v>
      </c>
      <c r="N41" s="84">
        <f>SUMIF('[2]Movimientos Bancarios'!$G:$G,E41,'[2]Movimientos Bancarios'!$I:$I)</f>
        <v>0</v>
      </c>
      <c r="O41" s="11">
        <f t="shared" si="13"/>
        <v>25600</v>
      </c>
      <c r="P41" s="89">
        <f t="shared" si="14"/>
        <v>-1000</v>
      </c>
      <c r="Q41" s="90">
        <f t="shared" si="16"/>
        <v>1.0406504065040652</v>
      </c>
      <c r="R41" s="28" t="s">
        <v>51</v>
      </c>
      <c r="S41" s="18" t="s">
        <v>116</v>
      </c>
      <c r="T41" s="13">
        <v>20000</v>
      </c>
      <c r="U41" s="22" t="s">
        <v>117</v>
      </c>
      <c r="V41" s="9">
        <v>4600</v>
      </c>
      <c r="W41" s="23"/>
      <c r="X41" s="22"/>
      <c r="Y41" s="24" t="s">
        <v>55</v>
      </c>
      <c r="Z41" s="83">
        <f>VLOOKUP(E41,'[3]pedidos 2012'!$E$327:$AE$6000,15,FALSE)</f>
        <v>0</v>
      </c>
      <c r="AA41" s="83">
        <f>IF(ISERROR(VLOOKUP(E41,#REF!,16,FALSE)),0,VLOOKUP(E41,#REF!,16,FALSE))</f>
        <v>0</v>
      </c>
      <c r="AB41" s="95" t="str">
        <f t="shared" si="17"/>
        <v>entregado</v>
      </c>
      <c r="AC41" s="96" t="str">
        <f t="shared" ca="1" si="18"/>
        <v>Entregado</v>
      </c>
      <c r="AD41" s="21">
        <v>104</v>
      </c>
      <c r="AE41" s="21">
        <v>104</v>
      </c>
      <c r="AF41" s="21">
        <v>105</v>
      </c>
      <c r="AG41" s="87">
        <f t="shared" ref="AG41:AG104" si="20">IF(G41=0,0,YEAR(G41))</f>
        <v>2014</v>
      </c>
      <c r="AH41" s="83">
        <f t="shared" ref="AH41:AH104" si="21">IF(G41=0,0,MONTH(G41))</f>
        <v>3</v>
      </c>
      <c r="AI41" s="87" t="str">
        <f t="shared" si="19"/>
        <v>2013</v>
      </c>
      <c r="AJ41" s="16">
        <f t="shared" si="19"/>
        <v>8</v>
      </c>
      <c r="AK41" s="9">
        <f>IF(ISERROR(VLOOKUP(E41,[4]CostoXpedido!$A$15:$B$1690,2,FALSE)),0,(VLOOKUP(E41,[4]CostoXpedido!$A$15:$B$1690,2,FALSE)))</f>
        <v>5482.6063720522061</v>
      </c>
      <c r="AL41" s="20"/>
      <c r="AM41" s="93">
        <f t="shared" si="15"/>
        <v>41510</v>
      </c>
      <c r="AN41" s="93">
        <f t="shared" si="15"/>
        <v>60</v>
      </c>
      <c r="AO41" s="94">
        <f t="shared" si="11"/>
        <v>8</v>
      </c>
    </row>
    <row r="42" spans="1:41" x14ac:dyDescent="0.2">
      <c r="A42" s="82" t="s">
        <v>66</v>
      </c>
      <c r="B42" s="16">
        <v>8</v>
      </c>
      <c r="C42" s="17">
        <v>41510</v>
      </c>
      <c r="D42" s="18">
        <v>30</v>
      </c>
      <c r="E42" s="19">
        <v>11299</v>
      </c>
      <c r="F42" s="83" t="str">
        <f>VLOOKUP(E42,'[3]pedidos 2012'!$E$327:$AE$6000,2,FALSE)</f>
        <v>a - Entregado</v>
      </c>
      <c r="G42" s="14">
        <f>VLOOKUP(E42,'[3]pedidos 2012'!$E$327:$AE$6000,4,FALSE)</f>
        <v>41544</v>
      </c>
      <c r="H42" s="26" t="s">
        <v>118</v>
      </c>
      <c r="I42" s="27">
        <v>9849</v>
      </c>
      <c r="J42" s="27">
        <v>300</v>
      </c>
      <c r="K42" s="27">
        <f t="shared" si="12"/>
        <v>10149</v>
      </c>
      <c r="L42" s="27">
        <f t="shared" si="1"/>
        <v>8387.6033057851237</v>
      </c>
      <c r="M42" s="36">
        <f>SUMIF('[1]Movimientos Caja'!$G:$G,E42,'[1]Movimientos Caja'!$I:$I)</f>
        <v>200</v>
      </c>
      <c r="N42" s="84">
        <f>SUMIF('[2]Movimientos Bancarios'!$G:$G,E42,'[2]Movimientos Bancarios'!$I:$I)</f>
        <v>9949</v>
      </c>
      <c r="O42" s="11">
        <f t="shared" si="13"/>
        <v>10149</v>
      </c>
      <c r="P42" s="89">
        <f t="shared" si="14"/>
        <v>0</v>
      </c>
      <c r="Q42" s="90">
        <f t="shared" si="16"/>
        <v>1</v>
      </c>
      <c r="R42" s="28" t="s">
        <v>64</v>
      </c>
      <c r="S42" s="18"/>
      <c r="T42" s="13"/>
      <c r="U42" s="22"/>
      <c r="V42" s="9"/>
      <c r="W42" s="23"/>
      <c r="X42" s="22"/>
      <c r="Y42" s="24" t="s">
        <v>55</v>
      </c>
      <c r="Z42" s="83">
        <f>VLOOKUP(E42,'[3]pedidos 2012'!$E$327:$AE$6000,15,FALSE)</f>
        <v>0</v>
      </c>
      <c r="AA42" s="83">
        <f>IF(ISERROR(VLOOKUP(E42,#REF!,16,FALSE)),0,VLOOKUP(E42,#REF!,16,FALSE))</f>
        <v>0</v>
      </c>
      <c r="AB42" s="95" t="str">
        <f t="shared" si="17"/>
        <v>entregado</v>
      </c>
      <c r="AC42" s="96" t="str">
        <f t="shared" ca="1" si="18"/>
        <v>Entregado</v>
      </c>
      <c r="AD42" s="21">
        <v>104</v>
      </c>
      <c r="AE42" s="21">
        <v>104</v>
      </c>
      <c r="AF42" s="21">
        <v>105</v>
      </c>
      <c r="AG42" s="87">
        <f t="shared" si="20"/>
        <v>2013</v>
      </c>
      <c r="AH42" s="83">
        <f t="shared" si="21"/>
        <v>9</v>
      </c>
      <c r="AI42" s="87" t="str">
        <f t="shared" si="19"/>
        <v>2013</v>
      </c>
      <c r="AJ42" s="16">
        <f t="shared" si="19"/>
        <v>8</v>
      </c>
      <c r="AK42" s="9">
        <f>IF(ISERROR(VLOOKUP(E42,[4]CostoXpedido!$A$15:$B$1690,2,FALSE)),0,(VLOOKUP(E42,[4]CostoXpedido!$A$15:$B$1690,2,FALSE)))</f>
        <v>2718.3501506107373</v>
      </c>
      <c r="AL42" s="20"/>
      <c r="AM42" s="93">
        <f t="shared" si="15"/>
        <v>41510</v>
      </c>
      <c r="AN42" s="93">
        <f t="shared" si="15"/>
        <v>30</v>
      </c>
      <c r="AO42" s="94">
        <f t="shared" si="11"/>
        <v>8</v>
      </c>
    </row>
    <row r="43" spans="1:41" x14ac:dyDescent="0.2">
      <c r="A43" s="82" t="s">
        <v>66</v>
      </c>
      <c r="B43" s="16">
        <v>8</v>
      </c>
      <c r="C43" s="17">
        <v>41511</v>
      </c>
      <c r="D43" s="18">
        <v>35</v>
      </c>
      <c r="E43" s="19">
        <v>11300</v>
      </c>
      <c r="F43" s="83" t="str">
        <f>VLOOKUP(E43,'[3]pedidos 2012'!$E$327:$AE$6000,2,FALSE)</f>
        <v>a - Entregado</v>
      </c>
      <c r="G43" s="14">
        <f>VLOOKUP(E43,'[3]pedidos 2012'!$E$327:$AE$6000,4,FALSE)</f>
        <v>41567</v>
      </c>
      <c r="H43" s="26" t="s">
        <v>119</v>
      </c>
      <c r="I43" s="27">
        <v>34660</v>
      </c>
      <c r="J43" s="27">
        <v>200</v>
      </c>
      <c r="K43" s="27">
        <f>+I43+J43</f>
        <v>34860</v>
      </c>
      <c r="L43" s="27">
        <f>+K43/1.21</f>
        <v>28809.917355371901</v>
      </c>
      <c r="M43" s="36">
        <f>SUMIF('[1]Movimientos Caja'!$G:$G,E43,'[1]Movimientos Caja'!$I:$I)</f>
        <v>500</v>
      </c>
      <c r="N43" s="84">
        <f>SUMIF('[2]Movimientos Bancarios'!$G:$G,E43,'[2]Movimientos Bancarios'!$I:$I)</f>
        <v>33860</v>
      </c>
      <c r="O43" s="11">
        <f>+M43+N43</f>
        <v>34360</v>
      </c>
      <c r="P43" s="89">
        <f>+K43-O43</f>
        <v>500</v>
      </c>
      <c r="Q43" s="90">
        <f>IF(K43=0,0,O43/K43)</f>
        <v>0.98565691336775674</v>
      </c>
      <c r="R43" s="28" t="s">
        <v>64</v>
      </c>
      <c r="S43" s="18" t="s">
        <v>120</v>
      </c>
      <c r="T43" s="13">
        <v>17430</v>
      </c>
      <c r="U43" s="18" t="s">
        <v>121</v>
      </c>
      <c r="V43" s="13">
        <v>17430</v>
      </c>
      <c r="W43" s="23"/>
      <c r="X43" s="22"/>
      <c r="Y43" s="24" t="s">
        <v>55</v>
      </c>
      <c r="Z43" s="83">
        <f>VLOOKUP(E43,'[3]pedidos 2012'!$E$327:$AE$6000,15,FALSE)</f>
        <v>0</v>
      </c>
      <c r="AA43" s="83">
        <f>IF(ISERROR(VLOOKUP(E43,#REF!,16,FALSE)),0,VLOOKUP(E43,#REF!,16,FALSE))</f>
        <v>0</v>
      </c>
      <c r="AB43" s="95" t="str">
        <f t="shared" si="17"/>
        <v>entregado</v>
      </c>
      <c r="AC43" s="96" t="str">
        <f t="shared" ca="1" si="18"/>
        <v>Entregado</v>
      </c>
      <c r="AD43" s="21">
        <v>104</v>
      </c>
      <c r="AE43" s="21">
        <v>104</v>
      </c>
      <c r="AF43" s="21">
        <v>105</v>
      </c>
      <c r="AG43" s="87">
        <f t="shared" si="20"/>
        <v>2013</v>
      </c>
      <c r="AH43" s="83">
        <f t="shared" si="21"/>
        <v>10</v>
      </c>
      <c r="AI43" s="87" t="str">
        <f t="shared" si="19"/>
        <v>2013</v>
      </c>
      <c r="AJ43" s="16">
        <f t="shared" si="19"/>
        <v>8</v>
      </c>
      <c r="AK43" s="9">
        <f>IF(ISERROR(VLOOKUP(E43,[4]CostoXpedido!$A$15:$B$1690,2,FALSE)),0,(VLOOKUP(E43,[4]CostoXpedido!$A$15:$B$1690,2,FALSE)))</f>
        <v>8322.5318217325075</v>
      </c>
      <c r="AL43" s="20"/>
      <c r="AM43" s="93">
        <f t="shared" si="15"/>
        <v>41511</v>
      </c>
      <c r="AN43" s="93">
        <f t="shared" si="15"/>
        <v>35</v>
      </c>
      <c r="AO43" s="94">
        <f t="shared" ref="AO43:AO106" si="22">B43</f>
        <v>8</v>
      </c>
    </row>
    <row r="44" spans="1:41" x14ac:dyDescent="0.2">
      <c r="A44" s="82" t="s">
        <v>66</v>
      </c>
      <c r="B44" s="16">
        <v>8</v>
      </c>
      <c r="C44" s="17">
        <v>41513</v>
      </c>
      <c r="D44" s="18">
        <v>45</v>
      </c>
      <c r="E44" s="19">
        <v>11301</v>
      </c>
      <c r="F44" s="83" t="str">
        <f>VLOOKUP(E44,'[3]pedidos 2012'!$E$327:$AE$6000,2,FALSE)</f>
        <v>a - Entregado</v>
      </c>
      <c r="G44" s="14">
        <f>VLOOKUP(E44,'[3]pedidos 2012'!$E$327:$AE$6000,4,FALSE)</f>
        <v>41570</v>
      </c>
      <c r="H44" s="26" t="s">
        <v>122</v>
      </c>
      <c r="I44" s="27">
        <v>24000</v>
      </c>
      <c r="J44" s="27">
        <v>700</v>
      </c>
      <c r="K44" s="27">
        <f>+I44+J44</f>
        <v>24700</v>
      </c>
      <c r="L44" s="27">
        <f>+K44/1.21</f>
        <v>20413.223140495869</v>
      </c>
      <c r="M44" s="36">
        <f>SUMIF('[1]Movimientos Caja'!$G:$G,E44,'[1]Movimientos Caja'!$I:$I)</f>
        <v>24700</v>
      </c>
      <c r="N44" s="84">
        <f>SUMIF('[2]Movimientos Bancarios'!$G:$G,E44,'[2]Movimientos Bancarios'!$I:$I)</f>
        <v>0</v>
      </c>
      <c r="O44" s="11">
        <f>+M44+N44</f>
        <v>24700</v>
      </c>
      <c r="P44" s="89">
        <f>+K44-O44</f>
        <v>0</v>
      </c>
      <c r="Q44" s="90">
        <f>IF(K44=0,0,O44/K44)</f>
        <v>1</v>
      </c>
      <c r="R44" s="28" t="s">
        <v>63</v>
      </c>
      <c r="S44" s="18"/>
      <c r="T44" s="13"/>
      <c r="U44" s="22"/>
      <c r="V44" s="9"/>
      <c r="W44" s="23"/>
      <c r="X44" s="22"/>
      <c r="Y44" s="24" t="s">
        <v>55</v>
      </c>
      <c r="Z44" s="83">
        <f>VLOOKUP(E44,'[3]pedidos 2012'!$E$327:$AE$6000,15,FALSE)</f>
        <v>0</v>
      </c>
      <c r="AA44" s="83">
        <f>IF(ISERROR(VLOOKUP(E44,#REF!,16,FALSE)),0,VLOOKUP(E44,#REF!,16,FALSE))</f>
        <v>0</v>
      </c>
      <c r="AB44" s="95" t="str">
        <f t="shared" si="17"/>
        <v>entregado</v>
      </c>
      <c r="AC44" s="96" t="str">
        <f t="shared" ca="1" si="18"/>
        <v>Entregado</v>
      </c>
      <c r="AD44" s="21">
        <v>104</v>
      </c>
      <c r="AE44" s="21">
        <v>104</v>
      </c>
      <c r="AF44" s="21">
        <v>105</v>
      </c>
      <c r="AG44" s="87">
        <f t="shared" si="20"/>
        <v>2013</v>
      </c>
      <c r="AH44" s="83">
        <f t="shared" si="21"/>
        <v>10</v>
      </c>
      <c r="AI44" s="87" t="str">
        <f t="shared" si="19"/>
        <v>2013</v>
      </c>
      <c r="AJ44" s="16">
        <f t="shared" si="19"/>
        <v>8</v>
      </c>
      <c r="AK44" s="9">
        <f>IF(ISERROR(VLOOKUP(E44,[4]CostoXpedido!$A$15:$B$1690,2,FALSE)),0,(VLOOKUP(E44,[4]CostoXpedido!$A$15:$B$1690,2,FALSE)))</f>
        <v>4663.1694476106404</v>
      </c>
      <c r="AL44" s="20"/>
      <c r="AM44" s="93">
        <f t="shared" si="15"/>
        <v>41513</v>
      </c>
      <c r="AN44" s="93">
        <f t="shared" si="15"/>
        <v>45</v>
      </c>
      <c r="AO44" s="94">
        <f t="shared" si="22"/>
        <v>8</v>
      </c>
    </row>
    <row r="45" spans="1:41" x14ac:dyDescent="0.2">
      <c r="A45" s="82" t="s">
        <v>66</v>
      </c>
      <c r="B45" s="16">
        <v>8</v>
      </c>
      <c r="C45" s="17">
        <v>41514</v>
      </c>
      <c r="D45" s="18">
        <v>56</v>
      </c>
      <c r="E45" s="19">
        <v>11302</v>
      </c>
      <c r="F45" s="83" t="str">
        <f>VLOOKUP(E45,'[3]pedidos 2012'!$E$327:$AE$6000,2,FALSE)</f>
        <v>a - Entregado</v>
      </c>
      <c r="G45" s="10">
        <f>VLOOKUP(E45,'[3]pedidos 2012'!$E$327:$AE$6000,4,FALSE)</f>
        <v>41694</v>
      </c>
      <c r="H45" s="20" t="s">
        <v>123</v>
      </c>
      <c r="I45" s="21">
        <v>13900</v>
      </c>
      <c r="J45" s="21">
        <v>400</v>
      </c>
      <c r="K45" s="21">
        <f>+I45+J45</f>
        <v>14300</v>
      </c>
      <c r="L45" s="21">
        <f>+K45/1.21</f>
        <v>11818.181818181818</v>
      </c>
      <c r="M45" s="84">
        <f>SUMIF('[1]Movimientos Caja'!$G:$G,E45,'[1]Movimientos Caja'!$I:$I)</f>
        <v>100</v>
      </c>
      <c r="N45" s="84">
        <f>SUMIF('[2]Movimientos Bancarios'!$G:$G,E45,'[2]Movimientos Bancarios'!$I:$I)</f>
        <v>14200</v>
      </c>
      <c r="O45" s="8">
        <f>+M45+N45</f>
        <v>14300</v>
      </c>
      <c r="P45" s="85">
        <f>+K45-O45</f>
        <v>0</v>
      </c>
      <c r="Q45" s="86">
        <f>IF(K45=0,0,O45/K45)</f>
        <v>1</v>
      </c>
      <c r="R45" s="18" t="s">
        <v>63</v>
      </c>
      <c r="S45" s="18"/>
      <c r="T45" s="13"/>
      <c r="U45" s="22"/>
      <c r="V45" s="9"/>
      <c r="W45" s="23"/>
      <c r="X45" s="22"/>
      <c r="Y45" s="24" t="s">
        <v>55</v>
      </c>
      <c r="Z45" s="83">
        <f>VLOOKUP(E45,'[3]pedidos 2012'!$E$327:$AE$6000,15,FALSE)</f>
        <v>0</v>
      </c>
      <c r="AA45" s="83">
        <f>IF(ISERROR(VLOOKUP(E45,#REF!,16,FALSE)),0,VLOOKUP(E45,#REF!,16,FALSE))</f>
        <v>0</v>
      </c>
      <c r="AB45" s="95" t="str">
        <f t="shared" si="17"/>
        <v>entregado</v>
      </c>
      <c r="AC45" s="96" t="str">
        <f t="shared" ca="1" si="18"/>
        <v>Entregado</v>
      </c>
      <c r="AD45" s="21">
        <v>104</v>
      </c>
      <c r="AE45" s="21">
        <v>104</v>
      </c>
      <c r="AF45" s="21">
        <v>105</v>
      </c>
      <c r="AG45" s="87">
        <f t="shared" si="20"/>
        <v>2014</v>
      </c>
      <c r="AH45" s="83">
        <f t="shared" si="21"/>
        <v>2</v>
      </c>
      <c r="AI45" s="87" t="str">
        <f t="shared" si="19"/>
        <v>2013</v>
      </c>
      <c r="AJ45" s="16">
        <f t="shared" si="19"/>
        <v>8</v>
      </c>
      <c r="AK45" s="9">
        <f>IF(ISERROR(VLOOKUP(E45,[4]CostoXpedido!$A$15:$B$1690,2,FALSE)),0,(VLOOKUP(E45,[4]CostoXpedido!$A$15:$B$1690,2,FALSE)))</f>
        <v>4114.6599660128823</v>
      </c>
      <c r="AL45" s="20"/>
      <c r="AM45" s="93">
        <f t="shared" si="15"/>
        <v>41514</v>
      </c>
      <c r="AN45" s="93">
        <f t="shared" si="15"/>
        <v>56</v>
      </c>
      <c r="AO45" s="94">
        <f t="shared" si="22"/>
        <v>8</v>
      </c>
    </row>
    <row r="46" spans="1:41" x14ac:dyDescent="0.2">
      <c r="A46" s="82" t="s">
        <v>66</v>
      </c>
      <c r="B46" s="16">
        <v>8</v>
      </c>
      <c r="C46" s="17">
        <v>41517</v>
      </c>
      <c r="D46" s="18">
        <v>45</v>
      </c>
      <c r="E46" s="19">
        <v>11303</v>
      </c>
      <c r="F46" s="83" t="str">
        <f>VLOOKUP(E46,'[3]pedidos 2012'!$E$327:$AE$6000,2,FALSE)</f>
        <v>h - Anulado</v>
      </c>
      <c r="G46" s="10">
        <f>VLOOKUP(E46,'[3]pedidos 2012'!$E$327:$AE$6000,4,FALSE)</f>
        <v>0</v>
      </c>
      <c r="H46" s="20" t="s">
        <v>124</v>
      </c>
      <c r="I46" s="21"/>
      <c r="J46" s="21"/>
      <c r="K46" s="21">
        <f>+I46+J46</f>
        <v>0</v>
      </c>
      <c r="L46" s="21">
        <f>+K46/1.21</f>
        <v>0</v>
      </c>
      <c r="M46" s="84">
        <f>SUMIF('[1]Movimientos Caja'!$G:$G,E46,'[1]Movimientos Caja'!$I:$I)</f>
        <v>0</v>
      </c>
      <c r="N46" s="84">
        <f>SUMIF('[2]Movimientos Bancarios'!$G:$G,E46,'[2]Movimientos Bancarios'!$I:$I)</f>
        <v>0</v>
      </c>
      <c r="O46" s="8">
        <f>+M46+N46</f>
        <v>0</v>
      </c>
      <c r="P46" s="85">
        <f>+K46-O46</f>
        <v>0</v>
      </c>
      <c r="Q46" s="86">
        <f>IF(K46=0,0,O46/K46)</f>
        <v>0</v>
      </c>
      <c r="R46" s="18" t="s">
        <v>63</v>
      </c>
      <c r="S46" s="18"/>
      <c r="T46" s="13"/>
      <c r="U46" s="22"/>
      <c r="V46" s="9"/>
      <c r="W46" s="23"/>
      <c r="X46" s="22"/>
      <c r="Y46" s="24" t="s">
        <v>55</v>
      </c>
      <c r="Z46" s="83">
        <f>VLOOKUP(E46,'[3]pedidos 2012'!$E$327:$AE$6000,15,FALSE)</f>
        <v>0</v>
      </c>
      <c r="AA46" s="83">
        <f>IF(ISERROR(VLOOKUP(E46,#REF!,16,FALSE)),0,VLOOKUP(E46,#REF!,16,FALSE))</f>
        <v>0</v>
      </c>
      <c r="AB46" s="95">
        <f t="shared" si="17"/>
        <v>41562</v>
      </c>
      <c r="AC46" s="96">
        <f t="shared" ca="1" si="18"/>
        <v>-331</v>
      </c>
      <c r="AD46" s="21">
        <v>104</v>
      </c>
      <c r="AE46" s="21">
        <v>104</v>
      </c>
      <c r="AF46" s="21">
        <v>105</v>
      </c>
      <c r="AG46" s="87">
        <f t="shared" si="20"/>
        <v>0</v>
      </c>
      <c r="AH46" s="83">
        <f t="shared" si="21"/>
        <v>0</v>
      </c>
      <c r="AI46" s="87" t="str">
        <f t="shared" si="19"/>
        <v>2013</v>
      </c>
      <c r="AJ46" s="16">
        <f t="shared" si="19"/>
        <v>8</v>
      </c>
      <c r="AK46" s="9">
        <f>IF(ISERROR(VLOOKUP(E46,[4]CostoXpedido!$A$15:$B$1690,2,FALSE)),0,(VLOOKUP(E46,[4]CostoXpedido!$A$15:$B$1690,2,FALSE)))</f>
        <v>3343.6784030076833</v>
      </c>
      <c r="AL46" s="20"/>
      <c r="AM46" s="93">
        <f t="shared" si="15"/>
        <v>41517</v>
      </c>
      <c r="AN46" s="93">
        <f t="shared" si="15"/>
        <v>45</v>
      </c>
      <c r="AO46" s="94">
        <f t="shared" si="22"/>
        <v>8</v>
      </c>
    </row>
    <row r="47" spans="1:41" x14ac:dyDescent="0.2">
      <c r="A47" s="82" t="s">
        <v>66</v>
      </c>
      <c r="B47" s="16">
        <v>8</v>
      </c>
      <c r="C47" s="17">
        <v>41517</v>
      </c>
      <c r="D47" s="18">
        <v>23</v>
      </c>
      <c r="E47" s="19">
        <v>11304</v>
      </c>
      <c r="F47" s="83" t="str">
        <f>VLOOKUP(E47,'[3]pedidos 2012'!$E$327:$AE$6000,2,FALSE)</f>
        <v>a - Entregado</v>
      </c>
      <c r="G47" s="10">
        <f>VLOOKUP(E47,'[3]pedidos 2012'!$E$327:$AE$6000,4,FALSE)</f>
        <v>41543</v>
      </c>
      <c r="H47" s="20" t="s">
        <v>125</v>
      </c>
      <c r="I47" s="21">
        <v>10056</v>
      </c>
      <c r="J47" s="21">
        <v>400</v>
      </c>
      <c r="K47" s="21">
        <f>+I47+J47</f>
        <v>10456</v>
      </c>
      <c r="L47" s="21">
        <f>+K47/1.21</f>
        <v>8641.3223140495866</v>
      </c>
      <c r="M47" s="84">
        <f>SUMIF('[1]Movimientos Caja'!$G:$G,E47,'[1]Movimientos Caja'!$I:$I)</f>
        <v>800</v>
      </c>
      <c r="N47" s="84">
        <f>SUMIF('[2]Movimientos Bancarios'!$G:$G,E47,'[2]Movimientos Bancarios'!$I:$I)</f>
        <v>9656.15</v>
      </c>
      <c r="O47" s="8">
        <f>+M47+N47</f>
        <v>10456.15</v>
      </c>
      <c r="P47" s="85">
        <f>+K47-O47</f>
        <v>-0.1499999999996362</v>
      </c>
      <c r="Q47" s="86">
        <f>IF(K47=0,0,O47/K47)</f>
        <v>1.0000143458301454</v>
      </c>
      <c r="R47" s="18" t="s">
        <v>63</v>
      </c>
      <c r="S47" s="18"/>
      <c r="T47" s="13"/>
      <c r="U47" s="22"/>
      <c r="V47" s="9"/>
      <c r="W47" s="23"/>
      <c r="X47" s="22"/>
      <c r="Y47" s="24" t="s">
        <v>55</v>
      </c>
      <c r="Z47" s="83">
        <f>VLOOKUP(E47,'[3]pedidos 2012'!$E$327:$AE$6000,15,FALSE)</f>
        <v>0</v>
      </c>
      <c r="AA47" s="83">
        <f>IF(ISERROR(VLOOKUP(E47,#REF!,16,FALSE)),0,VLOOKUP(E47,#REF!,16,FALSE))</f>
        <v>0</v>
      </c>
      <c r="AB47" s="95" t="str">
        <f t="shared" si="17"/>
        <v>entregado</v>
      </c>
      <c r="AC47" s="96" t="str">
        <f t="shared" ca="1" si="18"/>
        <v>Entregado</v>
      </c>
      <c r="AD47" s="21">
        <v>104</v>
      </c>
      <c r="AE47" s="21">
        <v>104</v>
      </c>
      <c r="AF47" s="21">
        <v>105</v>
      </c>
      <c r="AG47" s="87">
        <f t="shared" si="20"/>
        <v>2013</v>
      </c>
      <c r="AH47" s="83">
        <f t="shared" si="21"/>
        <v>9</v>
      </c>
      <c r="AI47" s="87" t="str">
        <f t="shared" si="19"/>
        <v>2013</v>
      </c>
      <c r="AJ47" s="16">
        <f t="shared" si="19"/>
        <v>8</v>
      </c>
      <c r="AK47" s="9">
        <f>IF(ISERROR(VLOOKUP(E47,[4]CostoXpedido!$A$15:$B$1690,2,FALSE)),0,(VLOOKUP(E47,[4]CostoXpedido!$A$15:$B$1690,2,FALSE)))</f>
        <v>2505.7885225942937</v>
      </c>
      <c r="AL47" s="20"/>
      <c r="AM47" s="93">
        <f t="shared" si="15"/>
        <v>41517</v>
      </c>
      <c r="AN47" s="93">
        <f t="shared" si="15"/>
        <v>23</v>
      </c>
      <c r="AO47" s="94">
        <f t="shared" si="22"/>
        <v>8</v>
      </c>
    </row>
    <row r="48" spans="1:41" x14ac:dyDescent="0.2">
      <c r="A48" s="82" t="s">
        <v>66</v>
      </c>
      <c r="B48" s="16">
        <v>8</v>
      </c>
      <c r="C48" s="17">
        <v>41517</v>
      </c>
      <c r="D48" s="18">
        <v>57</v>
      </c>
      <c r="E48" s="19">
        <v>11305</v>
      </c>
      <c r="F48" s="83" t="str">
        <f>VLOOKUP(E48,'[3]pedidos 2012'!$E$327:$AE$6000,2,FALSE)</f>
        <v>a - Entregado</v>
      </c>
      <c r="G48" s="10">
        <f>VLOOKUP(E48,'[3]pedidos 2012'!$E$327:$AE$6000,4,FALSE)</f>
        <v>41647</v>
      </c>
      <c r="H48" s="97" t="s">
        <v>126</v>
      </c>
      <c r="I48" s="21">
        <v>24200</v>
      </c>
      <c r="J48" s="21">
        <v>2000</v>
      </c>
      <c r="K48" s="21">
        <f t="shared" ref="K48:K111" si="23">+I48+J48</f>
        <v>26200</v>
      </c>
      <c r="L48" s="21">
        <f t="shared" ref="L48:L111" si="24">+K48/1.21</f>
        <v>21652.89256198347</v>
      </c>
      <c r="M48" s="84">
        <f>SUMIF('[1]Movimientos Caja'!$G:$G,E48,'[1]Movimientos Caja'!$I:$I)</f>
        <v>0</v>
      </c>
      <c r="N48" s="84">
        <f>SUMIF('[2]Movimientos Bancarios'!$G:$G,E48,'[2]Movimientos Bancarios'!$I:$I)</f>
        <v>26200</v>
      </c>
      <c r="O48" s="8">
        <f t="shared" ref="O48:O111" si="25">+M48+N48</f>
        <v>26200</v>
      </c>
      <c r="P48" s="85">
        <f t="shared" ref="P48:P111" si="26">+K48-O48</f>
        <v>0</v>
      </c>
      <c r="Q48" s="86">
        <f t="shared" ref="Q48:Q111" si="27">IF(K48=0,0,O48/K48)</f>
        <v>1</v>
      </c>
      <c r="R48" s="18" t="s">
        <v>51</v>
      </c>
      <c r="S48" s="18"/>
      <c r="T48" s="13"/>
      <c r="U48" s="22"/>
      <c r="V48" s="9"/>
      <c r="W48" s="23"/>
      <c r="X48" s="22"/>
      <c r="Y48" s="24" t="s">
        <v>55</v>
      </c>
      <c r="Z48" s="83">
        <f>VLOOKUP(E48,'[3]pedidos 2012'!$E$327:$AE$6000,15,FALSE)</f>
        <v>0</v>
      </c>
      <c r="AA48" s="83">
        <f>IF(ISERROR(VLOOKUP(E48,#REF!,16,FALSE)),0,VLOOKUP(E48,#REF!,16,FALSE))</f>
        <v>0</v>
      </c>
      <c r="AB48" s="95" t="str">
        <f t="shared" si="17"/>
        <v>entregado</v>
      </c>
      <c r="AC48" s="96" t="str">
        <f t="shared" ca="1" si="18"/>
        <v>Entregado</v>
      </c>
      <c r="AD48" s="21">
        <v>104</v>
      </c>
      <c r="AE48" s="21">
        <v>104</v>
      </c>
      <c r="AF48" s="21">
        <v>105</v>
      </c>
      <c r="AG48" s="87">
        <f t="shared" si="20"/>
        <v>2014</v>
      </c>
      <c r="AH48" s="83">
        <f t="shared" si="21"/>
        <v>1</v>
      </c>
      <c r="AI48" s="87" t="str">
        <f t="shared" si="19"/>
        <v>2013</v>
      </c>
      <c r="AJ48" s="16">
        <f t="shared" si="19"/>
        <v>8</v>
      </c>
      <c r="AK48" s="9">
        <f>IF(ISERROR(VLOOKUP(E48,[4]CostoXpedido!$A$15:$B$1690,2,FALSE)),0,(VLOOKUP(E48,[4]CostoXpedido!$A$15:$B$1690,2,FALSE)))</f>
        <v>6858.843796130227</v>
      </c>
      <c r="AL48" s="20"/>
      <c r="AM48" s="93">
        <f t="shared" si="15"/>
        <v>41517</v>
      </c>
      <c r="AN48" s="93">
        <f t="shared" si="15"/>
        <v>57</v>
      </c>
      <c r="AO48" s="94">
        <f t="shared" si="22"/>
        <v>8</v>
      </c>
    </row>
    <row r="49" spans="1:41" x14ac:dyDescent="0.2">
      <c r="A49" s="82" t="s">
        <v>66</v>
      </c>
      <c r="B49" s="16">
        <v>8</v>
      </c>
      <c r="C49" s="17">
        <v>41517</v>
      </c>
      <c r="D49" s="18">
        <v>45</v>
      </c>
      <c r="E49" s="19">
        <v>11306</v>
      </c>
      <c r="F49" s="83" t="str">
        <f>VLOOKUP(E49,'[3]pedidos 2012'!$E$327:$AE$6000,2,FALSE)</f>
        <v>a - Entregado</v>
      </c>
      <c r="G49" s="10">
        <f>VLOOKUP(E49,'[3]pedidos 2012'!$E$327:$AE$6000,4,FALSE)</f>
        <v>41577</v>
      </c>
      <c r="H49" s="20" t="s">
        <v>127</v>
      </c>
      <c r="I49" s="21">
        <v>6700</v>
      </c>
      <c r="J49" s="21"/>
      <c r="K49" s="21">
        <f t="shared" si="23"/>
        <v>6700</v>
      </c>
      <c r="L49" s="21">
        <f t="shared" si="24"/>
        <v>5537.1900826446281</v>
      </c>
      <c r="M49" s="84">
        <f>SUMIF('[1]Movimientos Caja'!$G:$G,E49,'[1]Movimientos Caja'!$I:$I)</f>
        <v>0</v>
      </c>
      <c r="N49" s="84">
        <f>SUMIF('[2]Movimientos Bancarios'!$G:$G,E49,'[2]Movimientos Bancarios'!$I:$I)</f>
        <v>6700</v>
      </c>
      <c r="O49" s="8">
        <f t="shared" si="25"/>
        <v>6700</v>
      </c>
      <c r="P49" s="85">
        <f t="shared" si="26"/>
        <v>0</v>
      </c>
      <c r="Q49" s="86">
        <f t="shared" si="27"/>
        <v>1</v>
      </c>
      <c r="R49" s="18" t="s">
        <v>51</v>
      </c>
      <c r="S49" s="18"/>
      <c r="T49" s="13"/>
      <c r="U49" s="22"/>
      <c r="V49" s="9"/>
      <c r="W49" s="23"/>
      <c r="X49" s="22"/>
      <c r="Y49" s="24" t="s">
        <v>55</v>
      </c>
      <c r="Z49" s="83">
        <f>VLOOKUP(E49,'[3]pedidos 2012'!$E$327:$AE$6000,15,FALSE)</f>
        <v>0</v>
      </c>
      <c r="AA49" s="83">
        <f>IF(ISERROR(VLOOKUP(E49,#REF!,16,FALSE)),0,VLOOKUP(E49,#REF!,16,FALSE))</f>
        <v>0</v>
      </c>
      <c r="AB49" s="95" t="str">
        <f t="shared" si="17"/>
        <v>entregado</v>
      </c>
      <c r="AC49" s="96" t="str">
        <f t="shared" ca="1" si="18"/>
        <v>Entregado</v>
      </c>
      <c r="AD49" s="21">
        <v>104</v>
      </c>
      <c r="AE49" s="21">
        <v>104</v>
      </c>
      <c r="AF49" s="21">
        <v>105</v>
      </c>
      <c r="AG49" s="87">
        <f t="shared" si="20"/>
        <v>2013</v>
      </c>
      <c r="AH49" s="83">
        <f t="shared" si="21"/>
        <v>10</v>
      </c>
      <c r="AI49" s="87" t="str">
        <f t="shared" si="19"/>
        <v>2013</v>
      </c>
      <c r="AJ49" s="16">
        <f t="shared" si="19"/>
        <v>8</v>
      </c>
      <c r="AK49" s="9">
        <f>IF(ISERROR(VLOOKUP(E49,[4]CostoXpedido!$A$15:$B$1690,2,FALSE)),0,(VLOOKUP(E49,[4]CostoXpedido!$A$15:$B$1690,2,FALSE)))</f>
        <v>1985.28339657744</v>
      </c>
      <c r="AL49" s="20"/>
      <c r="AM49" s="93">
        <f t="shared" si="15"/>
        <v>41517</v>
      </c>
      <c r="AN49" s="93">
        <f t="shared" si="15"/>
        <v>45</v>
      </c>
      <c r="AO49" s="94">
        <f t="shared" si="22"/>
        <v>8</v>
      </c>
    </row>
    <row r="50" spans="1:41" x14ac:dyDescent="0.2">
      <c r="A50" s="82" t="s">
        <v>66</v>
      </c>
      <c r="B50" s="16">
        <v>8</v>
      </c>
      <c r="C50" s="17">
        <v>41517</v>
      </c>
      <c r="D50" s="18">
        <v>18</v>
      </c>
      <c r="E50" s="19">
        <v>11307</v>
      </c>
      <c r="F50" s="83" t="str">
        <f>VLOOKUP(E50,'[3]pedidos 2012'!$E$327:$AE$6000,2,FALSE)</f>
        <v>a - Entregado</v>
      </c>
      <c r="G50" s="10">
        <f>VLOOKUP(E50,'[3]pedidos 2012'!$E$327:$AE$6000,4,FALSE)</f>
        <v>41533</v>
      </c>
      <c r="H50" s="20" t="s">
        <v>75</v>
      </c>
      <c r="I50" s="21">
        <v>5400</v>
      </c>
      <c r="J50" s="21"/>
      <c r="K50" s="21">
        <f t="shared" si="23"/>
        <v>5400</v>
      </c>
      <c r="L50" s="21">
        <f t="shared" si="24"/>
        <v>4462.8099173553719</v>
      </c>
      <c r="M50" s="84">
        <f>SUMIF('[1]Movimientos Caja'!$G:$G,E50,'[1]Movimientos Caja'!$I:$I)</f>
        <v>5400</v>
      </c>
      <c r="N50" s="84">
        <f>SUMIF('[2]Movimientos Bancarios'!$G:$G,E50,'[2]Movimientos Bancarios'!$I:$I)</f>
        <v>0</v>
      </c>
      <c r="O50" s="8">
        <f t="shared" si="25"/>
        <v>5400</v>
      </c>
      <c r="P50" s="85">
        <f t="shared" si="26"/>
        <v>0</v>
      </c>
      <c r="Q50" s="86">
        <f t="shared" si="27"/>
        <v>1</v>
      </c>
      <c r="R50" s="18" t="s">
        <v>51</v>
      </c>
      <c r="S50" s="18"/>
      <c r="T50" s="13"/>
      <c r="U50" s="22"/>
      <c r="V50" s="9"/>
      <c r="W50" s="23"/>
      <c r="X50" s="22"/>
      <c r="Y50" s="24" t="s">
        <v>55</v>
      </c>
      <c r="Z50" s="83">
        <f>VLOOKUP(E50,'[3]pedidos 2012'!$E$327:$AE$6000,15,FALSE)</f>
        <v>0</v>
      </c>
      <c r="AA50" s="83">
        <f>IF(ISERROR(VLOOKUP(E50,#REF!,16,FALSE)),0,VLOOKUP(E50,#REF!,16,FALSE))</f>
        <v>0</v>
      </c>
      <c r="AB50" s="95" t="str">
        <f t="shared" si="17"/>
        <v>entregado</v>
      </c>
      <c r="AC50" s="96" t="str">
        <f t="shared" ca="1" si="18"/>
        <v>Entregado</v>
      </c>
      <c r="AD50" s="21">
        <v>104</v>
      </c>
      <c r="AE50" s="21">
        <v>104</v>
      </c>
      <c r="AF50" s="21">
        <v>105</v>
      </c>
      <c r="AG50" s="87">
        <f t="shared" si="20"/>
        <v>2013</v>
      </c>
      <c r="AH50" s="83">
        <f t="shared" si="21"/>
        <v>9</v>
      </c>
      <c r="AI50" s="87" t="str">
        <f t="shared" si="19"/>
        <v>2013</v>
      </c>
      <c r="AJ50" s="16">
        <f t="shared" si="19"/>
        <v>8</v>
      </c>
      <c r="AK50" s="9">
        <f>IF(ISERROR(VLOOKUP(E50,[4]CostoXpedido!$A$15:$B$1690,2,FALSE)),0,(VLOOKUP(E50,[4]CostoXpedido!$A$15:$B$1690,2,FALSE)))</f>
        <v>1338.8100840331686</v>
      </c>
      <c r="AL50" s="20"/>
      <c r="AM50" s="93">
        <f t="shared" si="15"/>
        <v>41517</v>
      </c>
      <c r="AN50" s="93">
        <f t="shared" si="15"/>
        <v>18</v>
      </c>
      <c r="AO50" s="94">
        <f t="shared" si="22"/>
        <v>8</v>
      </c>
    </row>
    <row r="51" spans="1:41" x14ac:dyDescent="0.2">
      <c r="A51" s="82" t="s">
        <v>66</v>
      </c>
      <c r="B51" s="16">
        <v>8</v>
      </c>
      <c r="C51" s="17">
        <v>41517</v>
      </c>
      <c r="D51" s="18">
        <v>60</v>
      </c>
      <c r="E51" s="19">
        <v>11308</v>
      </c>
      <c r="F51" s="83" t="str">
        <f>VLOOKUP(E51,'[3]pedidos 2012'!$E$327:$AE$6000,2,FALSE)</f>
        <v>h - Anulado</v>
      </c>
      <c r="G51" s="10">
        <f>VLOOKUP(E51,'[3]pedidos 2012'!$E$327:$AE$6000,4,FALSE)</f>
        <v>0</v>
      </c>
      <c r="H51" s="20" t="s">
        <v>78</v>
      </c>
      <c r="I51" s="21"/>
      <c r="J51" s="21"/>
      <c r="K51" s="21">
        <f t="shared" si="23"/>
        <v>0</v>
      </c>
      <c r="L51" s="21">
        <f t="shared" si="24"/>
        <v>0</v>
      </c>
      <c r="M51" s="84">
        <f>SUMIF('[1]Movimientos Caja'!$G:$G,E51,'[1]Movimientos Caja'!$I:$I)</f>
        <v>300</v>
      </c>
      <c r="N51" s="84">
        <f>SUMIF('[2]Movimientos Bancarios'!$G:$G,E51,'[2]Movimientos Bancarios'!$I:$I)</f>
        <v>0</v>
      </c>
      <c r="O51" s="8">
        <f t="shared" si="25"/>
        <v>300</v>
      </c>
      <c r="P51" s="85">
        <f t="shared" si="26"/>
        <v>-300</v>
      </c>
      <c r="Q51" s="86">
        <f t="shared" si="27"/>
        <v>0</v>
      </c>
      <c r="R51" s="18" t="s">
        <v>63</v>
      </c>
      <c r="S51" s="18"/>
      <c r="T51" s="13"/>
      <c r="U51" s="22"/>
      <c r="V51" s="9"/>
      <c r="W51" s="23"/>
      <c r="X51" s="22"/>
      <c r="Y51" s="24" t="s">
        <v>55</v>
      </c>
      <c r="Z51" s="83">
        <f>VLOOKUP(E51,'[3]pedidos 2012'!$E$327:$AE$6000,15,FALSE)</f>
        <v>0</v>
      </c>
      <c r="AA51" s="83">
        <f>IF(ISERROR(VLOOKUP(E51,#REF!,16,FALSE)),0,VLOOKUP(E51,#REF!,16,FALSE))</f>
        <v>0</v>
      </c>
      <c r="AB51" s="95">
        <f t="shared" si="17"/>
        <v>41577</v>
      </c>
      <c r="AC51" s="96">
        <f t="shared" ca="1" si="18"/>
        <v>-316</v>
      </c>
      <c r="AD51" s="21">
        <v>104</v>
      </c>
      <c r="AE51" s="21">
        <v>104</v>
      </c>
      <c r="AF51" s="21">
        <v>105</v>
      </c>
      <c r="AG51" s="87">
        <f t="shared" si="20"/>
        <v>0</v>
      </c>
      <c r="AH51" s="83">
        <f t="shared" si="21"/>
        <v>0</v>
      </c>
      <c r="AI51" s="87" t="str">
        <f t="shared" si="19"/>
        <v>2013</v>
      </c>
      <c r="AJ51" s="16">
        <f t="shared" si="19"/>
        <v>8</v>
      </c>
      <c r="AK51" s="9">
        <f>IF(ISERROR(VLOOKUP(E51,[4]CostoXpedido!$A$15:$B$1690,2,FALSE)),0,(VLOOKUP(E51,[4]CostoXpedido!$A$15:$B$1690,2,FALSE)))</f>
        <v>13245.430578005737</v>
      </c>
      <c r="AL51" s="20"/>
      <c r="AM51" s="93">
        <f t="shared" si="15"/>
        <v>41517</v>
      </c>
      <c r="AN51" s="93">
        <f t="shared" si="15"/>
        <v>60</v>
      </c>
      <c r="AO51" s="94">
        <f t="shared" si="22"/>
        <v>8</v>
      </c>
    </row>
    <row r="52" spans="1:41" x14ac:dyDescent="0.2">
      <c r="A52" s="82" t="s">
        <v>66</v>
      </c>
      <c r="B52" s="16">
        <v>8</v>
      </c>
      <c r="C52" s="17">
        <v>41517</v>
      </c>
      <c r="D52" s="18">
        <v>15</v>
      </c>
      <c r="E52" s="19">
        <v>11309</v>
      </c>
      <c r="F52" s="83" t="str">
        <f>VLOOKUP(E52,'[3]pedidos 2012'!$E$327:$AE$6000,2,FALSE)</f>
        <v>a - Entregado</v>
      </c>
      <c r="G52" s="10">
        <f>VLOOKUP(E52,'[3]pedidos 2012'!$E$327:$AE$6000,4,FALSE)</f>
        <v>41571</v>
      </c>
      <c r="H52" s="20" t="s">
        <v>56</v>
      </c>
      <c r="I52" s="21">
        <v>1500</v>
      </c>
      <c r="J52" s="21"/>
      <c r="K52" s="21">
        <f t="shared" si="23"/>
        <v>1500</v>
      </c>
      <c r="L52" s="21">
        <f t="shared" si="24"/>
        <v>1239.6694214876034</v>
      </c>
      <c r="M52" s="84">
        <f>SUMIF('[1]Movimientos Caja'!$G:$G,E52,'[1]Movimientos Caja'!$I:$I)</f>
        <v>1500</v>
      </c>
      <c r="N52" s="84">
        <f>SUMIF('[2]Movimientos Bancarios'!$G:$G,E52,'[2]Movimientos Bancarios'!$I:$I)</f>
        <v>0</v>
      </c>
      <c r="O52" s="8">
        <f t="shared" si="25"/>
        <v>1500</v>
      </c>
      <c r="P52" s="85">
        <f t="shared" si="26"/>
        <v>0</v>
      </c>
      <c r="Q52" s="86">
        <f t="shared" si="27"/>
        <v>1</v>
      </c>
      <c r="R52" s="18" t="s">
        <v>51</v>
      </c>
      <c r="S52" s="18" t="s">
        <v>128</v>
      </c>
      <c r="T52" s="13">
        <v>1500</v>
      </c>
      <c r="U52" s="22"/>
      <c r="V52" s="9"/>
      <c r="W52" s="23"/>
      <c r="X52" s="22"/>
      <c r="Y52" s="24" t="s">
        <v>55</v>
      </c>
      <c r="Z52" s="83">
        <f>VLOOKUP(E52,'[3]pedidos 2012'!$E$327:$AE$6000,15,FALSE)</f>
        <v>0</v>
      </c>
      <c r="AA52" s="83">
        <f>IF(ISERROR(VLOOKUP(E52,#REF!,16,FALSE)),0,VLOOKUP(E52,#REF!,16,FALSE))</f>
        <v>0</v>
      </c>
      <c r="AB52" s="95" t="str">
        <f t="shared" si="17"/>
        <v>entregado</v>
      </c>
      <c r="AC52" s="96" t="str">
        <f t="shared" ca="1" si="18"/>
        <v>Entregado</v>
      </c>
      <c r="AD52" s="21">
        <v>104</v>
      </c>
      <c r="AE52" s="21">
        <v>104</v>
      </c>
      <c r="AF52" s="21">
        <v>105</v>
      </c>
      <c r="AG52" s="87">
        <f t="shared" si="20"/>
        <v>2013</v>
      </c>
      <c r="AH52" s="83">
        <f t="shared" si="21"/>
        <v>10</v>
      </c>
      <c r="AI52" s="87" t="str">
        <f t="shared" si="19"/>
        <v>2013</v>
      </c>
      <c r="AJ52" s="16">
        <f t="shared" si="19"/>
        <v>8</v>
      </c>
      <c r="AK52" s="9">
        <f>IF(ISERROR(VLOOKUP(E52,[4]CostoXpedido!$A$15:$B$1690,2,FALSE)),0,(VLOOKUP(E52,[4]CostoXpedido!$A$15:$B$1690,2,FALSE)))</f>
        <v>537.42232067979057</v>
      </c>
      <c r="AL52" s="20"/>
      <c r="AM52" s="93">
        <f t="shared" si="15"/>
        <v>41517</v>
      </c>
      <c r="AN52" s="93">
        <f t="shared" si="15"/>
        <v>15</v>
      </c>
      <c r="AO52" s="94">
        <f t="shared" si="22"/>
        <v>8</v>
      </c>
    </row>
    <row r="53" spans="1:41" x14ac:dyDescent="0.2">
      <c r="A53" s="82" t="s">
        <v>66</v>
      </c>
      <c r="B53" s="16">
        <v>8</v>
      </c>
      <c r="C53" s="17">
        <v>41517</v>
      </c>
      <c r="D53" s="18">
        <v>15</v>
      </c>
      <c r="E53" s="19">
        <v>11310</v>
      </c>
      <c r="F53" s="83" t="str">
        <f>VLOOKUP(E53,'[3]pedidos 2012'!$E$327:$AE$6000,2,FALSE)</f>
        <v>a - Entregado</v>
      </c>
      <c r="G53" s="10">
        <f>VLOOKUP(E53,'[3]pedidos 2012'!$E$327:$AE$6000,4,FALSE)</f>
        <v>41541</v>
      </c>
      <c r="H53" s="20" t="s">
        <v>129</v>
      </c>
      <c r="I53" s="21">
        <v>3270</v>
      </c>
      <c r="J53" s="21">
        <v>200</v>
      </c>
      <c r="K53" s="21">
        <f t="shared" si="23"/>
        <v>3470</v>
      </c>
      <c r="L53" s="21">
        <f t="shared" si="24"/>
        <v>2867.7685950413224</v>
      </c>
      <c r="M53" s="84">
        <f>SUMIF('[1]Movimientos Caja'!$G:$G,E53,'[1]Movimientos Caja'!$I:$I)</f>
        <v>0</v>
      </c>
      <c r="N53" s="84">
        <f>SUMIF('[2]Movimientos Bancarios'!$G:$G,E53,'[2]Movimientos Bancarios'!$I:$I)</f>
        <v>3470</v>
      </c>
      <c r="O53" s="8">
        <f t="shared" si="25"/>
        <v>3470</v>
      </c>
      <c r="P53" s="85">
        <f t="shared" si="26"/>
        <v>0</v>
      </c>
      <c r="Q53" s="86">
        <f t="shared" si="27"/>
        <v>1</v>
      </c>
      <c r="R53" s="18" t="s">
        <v>63</v>
      </c>
      <c r="S53" s="18"/>
      <c r="T53" s="13"/>
      <c r="U53" s="22"/>
      <c r="V53" s="9"/>
      <c r="W53" s="23"/>
      <c r="X53" s="22"/>
      <c r="Y53" s="24" t="s">
        <v>55</v>
      </c>
      <c r="Z53" s="83">
        <f>VLOOKUP(E53,'[3]pedidos 2012'!$E$327:$AE$6000,15,FALSE)</f>
        <v>0</v>
      </c>
      <c r="AA53" s="83">
        <f>IF(ISERROR(VLOOKUP(E53,#REF!,16,FALSE)),0,VLOOKUP(E53,#REF!,16,FALSE))</f>
        <v>0</v>
      </c>
      <c r="AB53" s="95" t="str">
        <f t="shared" si="17"/>
        <v>entregado</v>
      </c>
      <c r="AC53" s="96" t="str">
        <f t="shared" ca="1" si="18"/>
        <v>Entregado</v>
      </c>
      <c r="AD53" s="21">
        <v>104</v>
      </c>
      <c r="AE53" s="21">
        <v>104</v>
      </c>
      <c r="AF53" s="21">
        <v>105</v>
      </c>
      <c r="AG53" s="87">
        <f t="shared" si="20"/>
        <v>2013</v>
      </c>
      <c r="AH53" s="83">
        <f t="shared" si="21"/>
        <v>9</v>
      </c>
      <c r="AI53" s="87" t="str">
        <f t="shared" si="19"/>
        <v>2013</v>
      </c>
      <c r="AJ53" s="16">
        <f t="shared" si="19"/>
        <v>8</v>
      </c>
      <c r="AK53" s="9">
        <f>IF(ISERROR(VLOOKUP(E53,[4]CostoXpedido!$A$15:$B$1690,2,FALSE)),0,(VLOOKUP(E53,[4]CostoXpedido!$A$15:$B$1690,2,FALSE)))</f>
        <v>854.63894630449477</v>
      </c>
      <c r="AL53" s="20"/>
      <c r="AM53" s="93">
        <f t="shared" si="15"/>
        <v>41517</v>
      </c>
      <c r="AN53" s="93">
        <f t="shared" si="15"/>
        <v>15</v>
      </c>
      <c r="AO53" s="94">
        <f t="shared" si="22"/>
        <v>8</v>
      </c>
    </row>
    <row r="54" spans="1:41" x14ac:dyDescent="0.2">
      <c r="A54" s="82" t="s">
        <v>66</v>
      </c>
      <c r="B54" s="16">
        <v>8</v>
      </c>
      <c r="C54" s="17">
        <v>41517</v>
      </c>
      <c r="D54" s="18">
        <v>20</v>
      </c>
      <c r="E54" s="19">
        <v>11311</v>
      </c>
      <c r="F54" s="83" t="str">
        <f>VLOOKUP(E54,'[3]pedidos 2012'!$E$327:$AE$6000,2,FALSE)</f>
        <v>a - Entregado</v>
      </c>
      <c r="G54" s="10">
        <f>VLOOKUP(E54,'[3]pedidos 2012'!$E$327:$AE$6000,4,FALSE)</f>
        <v>41542</v>
      </c>
      <c r="H54" s="20" t="s">
        <v>130</v>
      </c>
      <c r="I54" s="21">
        <v>3520</v>
      </c>
      <c r="J54" s="21"/>
      <c r="K54" s="21">
        <f t="shared" si="23"/>
        <v>3520</v>
      </c>
      <c r="L54" s="21">
        <f t="shared" si="24"/>
        <v>2909.090909090909</v>
      </c>
      <c r="M54" s="84">
        <f>SUMIF('[1]Movimientos Caja'!$G:$G,E54,'[1]Movimientos Caja'!$I:$I)</f>
        <v>0</v>
      </c>
      <c r="N54" s="84">
        <f>SUMIF('[2]Movimientos Bancarios'!$G:$G,E54,'[2]Movimientos Bancarios'!$I:$I)</f>
        <v>3520</v>
      </c>
      <c r="O54" s="8">
        <f t="shared" si="25"/>
        <v>3520</v>
      </c>
      <c r="P54" s="85">
        <f t="shared" si="26"/>
        <v>0</v>
      </c>
      <c r="Q54" s="86">
        <f t="shared" si="27"/>
        <v>1</v>
      </c>
      <c r="R54" s="18" t="s">
        <v>51</v>
      </c>
      <c r="S54" s="18"/>
      <c r="T54" s="13"/>
      <c r="U54" s="22"/>
      <c r="V54" s="9"/>
      <c r="W54" s="23"/>
      <c r="X54" s="22"/>
      <c r="Y54" s="24" t="s">
        <v>55</v>
      </c>
      <c r="Z54" s="83">
        <f>VLOOKUP(E54,'[3]pedidos 2012'!$E$327:$AE$6000,15,FALSE)</f>
        <v>0</v>
      </c>
      <c r="AA54" s="83">
        <f>IF(ISERROR(VLOOKUP(E54,#REF!,16,FALSE)),0,VLOOKUP(E54,#REF!,16,FALSE))</f>
        <v>0</v>
      </c>
      <c r="AB54" s="95" t="str">
        <f t="shared" si="17"/>
        <v>entregado</v>
      </c>
      <c r="AC54" s="96" t="str">
        <f t="shared" ca="1" si="18"/>
        <v>Entregado</v>
      </c>
      <c r="AD54" s="21">
        <v>104</v>
      </c>
      <c r="AE54" s="21">
        <v>104</v>
      </c>
      <c r="AF54" s="21">
        <v>105</v>
      </c>
      <c r="AG54" s="87">
        <f t="shared" si="20"/>
        <v>2013</v>
      </c>
      <c r="AH54" s="83">
        <f t="shared" si="21"/>
        <v>9</v>
      </c>
      <c r="AI54" s="87" t="str">
        <f t="shared" si="19"/>
        <v>2013</v>
      </c>
      <c r="AJ54" s="16">
        <f t="shared" si="19"/>
        <v>8</v>
      </c>
      <c r="AK54" s="9">
        <f>IF(ISERROR(VLOOKUP(E54,[4]CostoXpedido!$A$15:$B$1690,2,FALSE)),0,(VLOOKUP(E54,[4]CostoXpedido!$A$15:$B$1690,2,FALSE)))</f>
        <v>1220</v>
      </c>
      <c r="AL54" s="20"/>
      <c r="AM54" s="93">
        <f t="shared" si="15"/>
        <v>41517</v>
      </c>
      <c r="AN54" s="93">
        <f t="shared" si="15"/>
        <v>20</v>
      </c>
      <c r="AO54" s="94">
        <f t="shared" si="22"/>
        <v>8</v>
      </c>
    </row>
    <row r="55" spans="1:41" x14ac:dyDescent="0.2">
      <c r="A55" s="82" t="s">
        <v>66</v>
      </c>
      <c r="B55" s="16">
        <v>8</v>
      </c>
      <c r="C55" s="17">
        <v>41517</v>
      </c>
      <c r="D55" s="18">
        <v>15</v>
      </c>
      <c r="E55" s="19">
        <v>11312</v>
      </c>
      <c r="F55" s="83" t="str">
        <f>VLOOKUP(E55,'[3]pedidos 2012'!$E$327:$AE$6000,2,FALSE)</f>
        <v>a - Entregado</v>
      </c>
      <c r="G55" s="10">
        <f>VLOOKUP(E55,'[3]pedidos 2012'!$E$327:$AE$6000,4,FALSE)</f>
        <v>41544</v>
      </c>
      <c r="H55" s="20" t="s">
        <v>131</v>
      </c>
      <c r="I55" s="21">
        <v>3400</v>
      </c>
      <c r="J55" s="21"/>
      <c r="K55" s="21">
        <f t="shared" si="23"/>
        <v>3400</v>
      </c>
      <c r="L55" s="21">
        <f t="shared" si="24"/>
        <v>2809.9173553719011</v>
      </c>
      <c r="M55" s="84">
        <f>SUMIF('[1]Movimientos Caja'!$G:$G,E55,'[1]Movimientos Caja'!$I:$I)</f>
        <v>0</v>
      </c>
      <c r="N55" s="84">
        <f>SUMIF('[2]Movimientos Bancarios'!$G:$G,E55,'[2]Movimientos Bancarios'!$I:$I)</f>
        <v>3400</v>
      </c>
      <c r="O55" s="8">
        <f t="shared" si="25"/>
        <v>3400</v>
      </c>
      <c r="P55" s="85">
        <f t="shared" si="26"/>
        <v>0</v>
      </c>
      <c r="Q55" s="86">
        <f t="shared" si="27"/>
        <v>1</v>
      </c>
      <c r="R55" s="18" t="s">
        <v>63</v>
      </c>
      <c r="S55" s="18"/>
      <c r="T55" s="13"/>
      <c r="U55" s="22"/>
      <c r="V55" s="9"/>
      <c r="W55" s="23"/>
      <c r="X55" s="22"/>
      <c r="Y55" s="24" t="s">
        <v>55</v>
      </c>
      <c r="Z55" s="83">
        <f>VLOOKUP(E55,'[3]pedidos 2012'!$E$327:$AE$6000,15,FALSE)</f>
        <v>0</v>
      </c>
      <c r="AA55" s="83">
        <f>IF(ISERROR(VLOOKUP(E55,#REF!,16,FALSE)),0,VLOOKUP(E55,#REF!,16,FALSE))</f>
        <v>0</v>
      </c>
      <c r="AB55" s="95" t="str">
        <f t="shared" si="17"/>
        <v>entregado</v>
      </c>
      <c r="AC55" s="96" t="str">
        <f t="shared" ca="1" si="18"/>
        <v>Entregado</v>
      </c>
      <c r="AD55" s="21">
        <v>104</v>
      </c>
      <c r="AE55" s="21">
        <v>104</v>
      </c>
      <c r="AF55" s="21">
        <v>105</v>
      </c>
      <c r="AG55" s="87">
        <f t="shared" si="20"/>
        <v>2013</v>
      </c>
      <c r="AH55" s="83">
        <f t="shared" si="21"/>
        <v>9</v>
      </c>
      <c r="AI55" s="87" t="str">
        <f t="shared" si="19"/>
        <v>2013</v>
      </c>
      <c r="AJ55" s="16">
        <f t="shared" si="19"/>
        <v>8</v>
      </c>
      <c r="AK55" s="9">
        <f>IF(ISERROR(VLOOKUP(E55,[4]CostoXpedido!$A$15:$B$1690,2,FALSE)),0,(VLOOKUP(E55,[4]CostoXpedido!$A$15:$B$1690,2,FALSE)))</f>
        <v>1220</v>
      </c>
      <c r="AL55" s="20"/>
      <c r="AM55" s="93">
        <f t="shared" si="15"/>
        <v>41517</v>
      </c>
      <c r="AN55" s="93">
        <f t="shared" si="15"/>
        <v>15</v>
      </c>
      <c r="AO55" s="94">
        <f t="shared" si="22"/>
        <v>8</v>
      </c>
    </row>
    <row r="56" spans="1:41" x14ac:dyDescent="0.2">
      <c r="A56" s="82" t="s">
        <v>66</v>
      </c>
      <c r="B56" s="16">
        <v>8</v>
      </c>
      <c r="C56" s="17">
        <v>41517</v>
      </c>
      <c r="D56" s="18">
        <v>45</v>
      </c>
      <c r="E56" s="19">
        <v>11313</v>
      </c>
      <c r="F56" s="83" t="str">
        <f>VLOOKUP(E56,'[3]pedidos 2012'!$E$327:$AE$6000,2,FALSE)</f>
        <v>a - Entregado</v>
      </c>
      <c r="G56" s="10">
        <f>VLOOKUP(E56,'[3]pedidos 2012'!$E$327:$AE$6000,4,FALSE)</f>
        <v>41591</v>
      </c>
      <c r="H56" s="20" t="s">
        <v>132</v>
      </c>
      <c r="I56" s="21">
        <v>35680</v>
      </c>
      <c r="J56" s="21">
        <v>300</v>
      </c>
      <c r="K56" s="21">
        <f t="shared" si="23"/>
        <v>35980</v>
      </c>
      <c r="L56" s="21">
        <f t="shared" si="24"/>
        <v>29735.537190082647</v>
      </c>
      <c r="M56" s="84">
        <f>SUMIF('[1]Movimientos Caja'!$G:$G,E56,'[1]Movimientos Caja'!$I:$I)</f>
        <v>23743</v>
      </c>
      <c r="N56" s="84">
        <f>SUMIF('[2]Movimientos Bancarios'!$G:$G,E56,'[2]Movimientos Bancarios'!$I:$I)</f>
        <v>12237.18</v>
      </c>
      <c r="O56" s="8">
        <f t="shared" si="25"/>
        <v>35980.18</v>
      </c>
      <c r="P56" s="85">
        <f t="shared" si="26"/>
        <v>-0.18000000000029104</v>
      </c>
      <c r="Q56" s="86">
        <f t="shared" si="27"/>
        <v>1.0000050027793219</v>
      </c>
      <c r="R56" s="18" t="s">
        <v>63</v>
      </c>
      <c r="S56" s="18" t="s">
        <v>133</v>
      </c>
      <c r="T56" s="13">
        <v>17990</v>
      </c>
      <c r="U56" s="18" t="s">
        <v>134</v>
      </c>
      <c r="V56" s="13">
        <v>17990</v>
      </c>
      <c r="W56" s="23"/>
      <c r="X56" s="22"/>
      <c r="Y56" s="24" t="s">
        <v>55</v>
      </c>
      <c r="Z56" s="83">
        <f>VLOOKUP(E56,'[3]pedidos 2012'!$E$327:$AE$6000,15,FALSE)</f>
        <v>0</v>
      </c>
      <c r="AA56" s="83">
        <f>IF(ISERROR(VLOOKUP(E56,#REF!,16,FALSE)),0,VLOOKUP(E56,#REF!,16,FALSE))</f>
        <v>0</v>
      </c>
      <c r="AB56" s="95" t="str">
        <f t="shared" si="17"/>
        <v>entregado</v>
      </c>
      <c r="AC56" s="96" t="str">
        <f t="shared" ca="1" si="18"/>
        <v>Entregado</v>
      </c>
      <c r="AD56" s="21">
        <v>104</v>
      </c>
      <c r="AE56" s="21">
        <v>104</v>
      </c>
      <c r="AF56" s="21">
        <v>105</v>
      </c>
      <c r="AG56" s="87">
        <f t="shared" si="20"/>
        <v>2013</v>
      </c>
      <c r="AH56" s="83">
        <f t="shared" si="21"/>
        <v>11</v>
      </c>
      <c r="AI56" s="87" t="str">
        <f t="shared" si="19"/>
        <v>2013</v>
      </c>
      <c r="AJ56" s="16">
        <f t="shared" si="19"/>
        <v>8</v>
      </c>
      <c r="AK56" s="9">
        <f>IF(ISERROR(VLOOKUP(E56,[4]CostoXpedido!$A$15:$B$1690,2,FALSE)),0,(VLOOKUP(E56,[4]CostoXpedido!$A$15:$B$1690,2,FALSE)))</f>
        <v>8136.2284570018892</v>
      </c>
      <c r="AL56" s="20"/>
      <c r="AM56" s="93">
        <f t="shared" si="15"/>
        <v>41517</v>
      </c>
      <c r="AN56" s="93">
        <f t="shared" si="15"/>
        <v>45</v>
      </c>
      <c r="AO56" s="94">
        <f t="shared" si="22"/>
        <v>8</v>
      </c>
    </row>
    <row r="57" spans="1:41" x14ac:dyDescent="0.2">
      <c r="A57" s="82" t="s">
        <v>66</v>
      </c>
      <c r="B57" s="16">
        <v>8</v>
      </c>
      <c r="C57" s="17">
        <v>41517</v>
      </c>
      <c r="D57" s="18">
        <v>60</v>
      </c>
      <c r="E57" s="19">
        <v>11314</v>
      </c>
      <c r="F57" s="83" t="str">
        <f>VLOOKUP(E57,'[3]pedidos 2012'!$E$327:$AE$6000,2,FALSE)</f>
        <v>a - Entregado</v>
      </c>
      <c r="G57" s="10">
        <f>VLOOKUP(E57,'[3]pedidos 2012'!$E$327:$AE$6000,4,FALSE)</f>
        <v>41570</v>
      </c>
      <c r="H57" s="20" t="s">
        <v>135</v>
      </c>
      <c r="I57" s="21">
        <v>22400</v>
      </c>
      <c r="J57" s="21">
        <v>600</v>
      </c>
      <c r="K57" s="21">
        <f t="shared" si="23"/>
        <v>23000</v>
      </c>
      <c r="L57" s="21">
        <f t="shared" si="24"/>
        <v>19008.264462809919</v>
      </c>
      <c r="M57" s="84">
        <f>SUMIF('[1]Movimientos Caja'!$G:$G,E57,'[1]Movimientos Caja'!$I:$I)</f>
        <v>23150</v>
      </c>
      <c r="N57" s="84">
        <f>SUMIF('[2]Movimientos Bancarios'!$G:$G,E57,'[2]Movimientos Bancarios'!$I:$I)</f>
        <v>0</v>
      </c>
      <c r="O57" s="8">
        <f t="shared" si="25"/>
        <v>23150</v>
      </c>
      <c r="P57" s="85">
        <f t="shared" si="26"/>
        <v>-150</v>
      </c>
      <c r="Q57" s="86">
        <f t="shared" si="27"/>
        <v>1.0065217391304349</v>
      </c>
      <c r="R57" s="18" t="s">
        <v>64</v>
      </c>
      <c r="S57" s="18"/>
      <c r="T57" s="13"/>
      <c r="U57" s="22"/>
      <c r="V57" s="9"/>
      <c r="W57" s="23"/>
      <c r="X57" s="22"/>
      <c r="Y57" s="24" t="s">
        <v>55</v>
      </c>
      <c r="Z57" s="83">
        <f>VLOOKUP(E57,'[3]pedidos 2012'!$E$327:$AE$6000,15,FALSE)</f>
        <v>0</v>
      </c>
      <c r="AA57" s="83">
        <f>IF(ISERROR(VLOOKUP(E57,#REF!,16,FALSE)),0,VLOOKUP(E57,#REF!,16,FALSE))</f>
        <v>0</v>
      </c>
      <c r="AB57" s="95" t="str">
        <f t="shared" si="17"/>
        <v>entregado</v>
      </c>
      <c r="AC57" s="96" t="str">
        <f t="shared" ca="1" si="18"/>
        <v>Entregado</v>
      </c>
      <c r="AD57" s="21">
        <v>104</v>
      </c>
      <c r="AE57" s="21">
        <v>104</v>
      </c>
      <c r="AF57" s="21">
        <v>105</v>
      </c>
      <c r="AG57" s="87">
        <f t="shared" si="20"/>
        <v>2013</v>
      </c>
      <c r="AH57" s="83">
        <f t="shared" si="21"/>
        <v>10</v>
      </c>
      <c r="AI57" s="87" t="str">
        <f t="shared" si="19"/>
        <v>2013</v>
      </c>
      <c r="AJ57" s="16">
        <f t="shared" si="19"/>
        <v>8</v>
      </c>
      <c r="AK57" s="9">
        <f>IF(ISERROR(VLOOKUP(E57,[4]CostoXpedido!$A$15:$B$1690,2,FALSE)),0,(VLOOKUP(E57,[4]CostoXpedido!$A$15:$B$1690,2,FALSE)))</f>
        <v>5541.7811687737885</v>
      </c>
      <c r="AL57" s="20"/>
      <c r="AM57" s="93">
        <f t="shared" si="15"/>
        <v>41517</v>
      </c>
      <c r="AN57" s="93">
        <f t="shared" si="15"/>
        <v>60</v>
      </c>
      <c r="AO57" s="94">
        <f t="shared" si="22"/>
        <v>8</v>
      </c>
    </row>
    <row r="58" spans="1:41" x14ac:dyDescent="0.2">
      <c r="A58" s="82" t="s">
        <v>66</v>
      </c>
      <c r="B58" s="16">
        <v>8</v>
      </c>
      <c r="C58" s="17">
        <v>41517</v>
      </c>
      <c r="D58" s="18">
        <v>20</v>
      </c>
      <c r="E58" s="19">
        <v>11315</v>
      </c>
      <c r="F58" s="83" t="str">
        <f>VLOOKUP(E58,'[3]pedidos 2012'!$E$327:$AE$6000,2,FALSE)</f>
        <v>a - Entregado</v>
      </c>
      <c r="G58" s="10">
        <f>VLOOKUP(E58,'[3]pedidos 2012'!$E$327:$AE$6000,4,FALSE)</f>
        <v>41533</v>
      </c>
      <c r="H58" s="20" t="s">
        <v>136</v>
      </c>
      <c r="I58" s="21">
        <v>7300</v>
      </c>
      <c r="J58" s="21">
        <v>200</v>
      </c>
      <c r="K58" s="21">
        <f t="shared" si="23"/>
        <v>7500</v>
      </c>
      <c r="L58" s="21">
        <f t="shared" si="24"/>
        <v>6198.3471074380168</v>
      </c>
      <c r="M58" s="84">
        <f>SUMIF('[1]Movimientos Caja'!$G:$G,E58,'[1]Movimientos Caja'!$I:$I)</f>
        <v>100</v>
      </c>
      <c r="N58" s="84">
        <f>SUMIF('[2]Movimientos Bancarios'!$G:$G,E58,'[2]Movimientos Bancarios'!$I:$I)</f>
        <v>7400</v>
      </c>
      <c r="O58" s="8">
        <f t="shared" si="25"/>
        <v>7500</v>
      </c>
      <c r="P58" s="85">
        <f t="shared" si="26"/>
        <v>0</v>
      </c>
      <c r="Q58" s="86">
        <f t="shared" si="27"/>
        <v>1</v>
      </c>
      <c r="R58" s="18" t="s">
        <v>64</v>
      </c>
      <c r="S58" s="18"/>
      <c r="T58" s="13"/>
      <c r="U58" s="22"/>
      <c r="V58" s="9"/>
      <c r="W58" s="23"/>
      <c r="X58" s="22"/>
      <c r="Y58" s="24" t="s">
        <v>55</v>
      </c>
      <c r="Z58" s="83">
        <f>VLOOKUP(E58,'[3]pedidos 2012'!$E$327:$AE$6000,15,FALSE)</f>
        <v>0</v>
      </c>
      <c r="AA58" s="83">
        <f>IF(ISERROR(VLOOKUP(E58,#REF!,16,FALSE)),0,VLOOKUP(E58,#REF!,16,FALSE))</f>
        <v>0</v>
      </c>
      <c r="AB58" s="95" t="str">
        <f t="shared" si="17"/>
        <v>entregado</v>
      </c>
      <c r="AC58" s="96" t="str">
        <f t="shared" ca="1" si="18"/>
        <v>Entregado</v>
      </c>
      <c r="AD58" s="21">
        <v>104</v>
      </c>
      <c r="AE58" s="21">
        <v>104</v>
      </c>
      <c r="AF58" s="21">
        <v>105</v>
      </c>
      <c r="AG58" s="87">
        <f t="shared" si="20"/>
        <v>2013</v>
      </c>
      <c r="AH58" s="83">
        <f t="shared" si="21"/>
        <v>9</v>
      </c>
      <c r="AI58" s="87" t="str">
        <f t="shared" si="19"/>
        <v>2013</v>
      </c>
      <c r="AJ58" s="16">
        <f t="shared" si="19"/>
        <v>8</v>
      </c>
      <c r="AK58" s="9">
        <f>IF(ISERROR(VLOOKUP(E58,[4]CostoXpedido!$A$15:$B$1690,2,FALSE)),0,(VLOOKUP(E58,[4]CostoXpedido!$A$15:$B$1690,2,FALSE)))</f>
        <v>1544.3844852582638</v>
      </c>
      <c r="AL58" s="20"/>
      <c r="AM58" s="93">
        <f t="shared" si="15"/>
        <v>41517</v>
      </c>
      <c r="AN58" s="93">
        <f t="shared" si="15"/>
        <v>20</v>
      </c>
      <c r="AO58" s="94">
        <f t="shared" si="22"/>
        <v>8</v>
      </c>
    </row>
    <row r="59" spans="1:41" x14ac:dyDescent="0.2">
      <c r="A59" s="82" t="s">
        <v>66</v>
      </c>
      <c r="B59" s="16">
        <v>8</v>
      </c>
      <c r="C59" s="17">
        <v>41517</v>
      </c>
      <c r="D59" s="18">
        <v>30</v>
      </c>
      <c r="E59" s="19">
        <v>11316</v>
      </c>
      <c r="F59" s="83" t="str">
        <f>VLOOKUP(E59,'[3]pedidos 2012'!$E$327:$AE$6000,2,FALSE)</f>
        <v>a - Entregado</v>
      </c>
      <c r="G59" s="10">
        <f>VLOOKUP(E59,'[3]pedidos 2012'!$E$327:$AE$6000,4,FALSE)</f>
        <v>41554</v>
      </c>
      <c r="H59" s="20" t="s">
        <v>137</v>
      </c>
      <c r="I59" s="21">
        <v>24850</v>
      </c>
      <c r="J59" s="21">
        <v>150</v>
      </c>
      <c r="K59" s="21">
        <f t="shared" si="23"/>
        <v>25000</v>
      </c>
      <c r="L59" s="21">
        <f t="shared" si="24"/>
        <v>20661.157024793389</v>
      </c>
      <c r="M59" s="84">
        <f>SUMIF('[1]Movimientos Caja'!$G:$G,E59,'[1]Movimientos Caja'!$I:$I)</f>
        <v>100</v>
      </c>
      <c r="N59" s="84">
        <f>SUMIF('[2]Movimientos Bancarios'!$G:$G,E59,'[2]Movimientos Bancarios'!$I:$I)</f>
        <v>24900</v>
      </c>
      <c r="O59" s="8">
        <f t="shared" si="25"/>
        <v>25000</v>
      </c>
      <c r="P59" s="85">
        <f t="shared" si="26"/>
        <v>0</v>
      </c>
      <c r="Q59" s="86">
        <f t="shared" si="27"/>
        <v>1</v>
      </c>
      <c r="R59" s="18" t="s">
        <v>63</v>
      </c>
      <c r="S59" s="18" t="s">
        <v>138</v>
      </c>
      <c r="T59" s="13">
        <v>25000</v>
      </c>
      <c r="U59" s="22" t="s">
        <v>101</v>
      </c>
      <c r="V59" s="9"/>
      <c r="W59" s="23"/>
      <c r="X59" s="22"/>
      <c r="Y59" s="24" t="s">
        <v>55</v>
      </c>
      <c r="Z59" s="83">
        <f>VLOOKUP(E59,'[3]pedidos 2012'!$E$327:$AE$6000,15,FALSE)</f>
        <v>0</v>
      </c>
      <c r="AA59" s="83">
        <f>IF(ISERROR(VLOOKUP(E59,#REF!,16,FALSE)),0,VLOOKUP(E59,#REF!,16,FALSE))</f>
        <v>0</v>
      </c>
      <c r="AB59" s="95" t="str">
        <f t="shared" si="17"/>
        <v>entregado</v>
      </c>
      <c r="AC59" s="96" t="str">
        <f t="shared" ca="1" si="18"/>
        <v>Entregado</v>
      </c>
      <c r="AD59" s="21">
        <v>104</v>
      </c>
      <c r="AE59" s="21">
        <v>104</v>
      </c>
      <c r="AF59" s="21">
        <v>105</v>
      </c>
      <c r="AG59" s="87">
        <f t="shared" si="20"/>
        <v>2013</v>
      </c>
      <c r="AH59" s="83">
        <f t="shared" si="21"/>
        <v>10</v>
      </c>
      <c r="AI59" s="87" t="str">
        <f t="shared" si="19"/>
        <v>2013</v>
      </c>
      <c r="AJ59" s="16">
        <f t="shared" si="19"/>
        <v>8</v>
      </c>
      <c r="AK59" s="9">
        <f>IF(ISERROR(VLOOKUP(E59,[4]CostoXpedido!$A$15:$B$1690,2,FALSE)),0,(VLOOKUP(E59,[4]CostoXpedido!$A$15:$B$1690,2,FALSE)))</f>
        <v>5569.4864276749049</v>
      </c>
      <c r="AL59" s="20"/>
      <c r="AM59" s="93">
        <f t="shared" si="15"/>
        <v>41517</v>
      </c>
      <c r="AN59" s="93">
        <f t="shared" si="15"/>
        <v>30</v>
      </c>
      <c r="AO59" s="94">
        <f t="shared" si="22"/>
        <v>8</v>
      </c>
    </row>
    <row r="60" spans="1:41" x14ac:dyDescent="0.2">
      <c r="A60" s="82" t="s">
        <v>66</v>
      </c>
      <c r="B60" s="16">
        <v>8</v>
      </c>
      <c r="C60" s="17">
        <v>41517</v>
      </c>
      <c r="D60" s="18">
        <v>60</v>
      </c>
      <c r="E60" s="19">
        <v>11317</v>
      </c>
      <c r="F60" s="83" t="str">
        <f>VLOOKUP(E60,'[3]pedidos 2012'!$E$327:$AE$6000,2,FALSE)</f>
        <v>d - Pendiente</v>
      </c>
      <c r="G60" s="10">
        <f>VLOOKUP(E60,'[3]pedidos 2012'!$E$327:$AE$6000,4,FALSE)</f>
        <v>0</v>
      </c>
      <c r="H60" s="20" t="s">
        <v>139</v>
      </c>
      <c r="I60" s="21">
        <v>14500</v>
      </c>
      <c r="J60" s="21">
        <v>200</v>
      </c>
      <c r="K60" s="21">
        <f t="shared" si="23"/>
        <v>14700</v>
      </c>
      <c r="L60" s="21">
        <f t="shared" si="24"/>
        <v>12148.760330578512</v>
      </c>
      <c r="M60" s="84">
        <f>SUMIF('[1]Movimientos Caja'!$G:$G,E60,'[1]Movimientos Caja'!$I:$I)</f>
        <v>0</v>
      </c>
      <c r="N60" s="84">
        <f>SUMIF('[2]Movimientos Bancarios'!$G:$G,E60,'[2]Movimientos Bancarios'!$I:$I)</f>
        <v>14700</v>
      </c>
      <c r="O60" s="8">
        <f t="shared" si="25"/>
        <v>14700</v>
      </c>
      <c r="P60" s="85">
        <f t="shared" si="26"/>
        <v>0</v>
      </c>
      <c r="Q60" s="86">
        <f t="shared" si="27"/>
        <v>1</v>
      </c>
      <c r="R60" s="18" t="s">
        <v>51</v>
      </c>
      <c r="S60" s="18"/>
      <c r="T60" s="13"/>
      <c r="U60" s="22"/>
      <c r="V60" s="9"/>
      <c r="W60" s="23"/>
      <c r="X60" s="22"/>
      <c r="Y60" s="24" t="s">
        <v>55</v>
      </c>
      <c r="Z60" s="83">
        <f>VLOOKUP(E60,'[3]pedidos 2012'!$E$327:$AE$6000,15,FALSE)</f>
        <v>0</v>
      </c>
      <c r="AA60" s="83">
        <f>IF(ISERROR(VLOOKUP(E60,#REF!,16,FALSE)),0,VLOOKUP(E60,#REF!,16,FALSE))</f>
        <v>0</v>
      </c>
      <c r="AB60" s="95">
        <f t="shared" si="17"/>
        <v>41577</v>
      </c>
      <c r="AC60" s="96">
        <f t="shared" ca="1" si="18"/>
        <v>-316</v>
      </c>
      <c r="AD60" s="21">
        <v>104</v>
      </c>
      <c r="AE60" s="21">
        <v>104</v>
      </c>
      <c r="AF60" s="21">
        <v>105</v>
      </c>
      <c r="AG60" s="87">
        <f t="shared" si="20"/>
        <v>0</v>
      </c>
      <c r="AH60" s="83">
        <f t="shared" si="21"/>
        <v>0</v>
      </c>
      <c r="AI60" s="87" t="str">
        <f t="shared" si="19"/>
        <v>2013</v>
      </c>
      <c r="AJ60" s="16">
        <f t="shared" si="19"/>
        <v>8</v>
      </c>
      <c r="AK60" s="9">
        <f>IF(ISERROR(VLOOKUP(E60,[4]CostoXpedido!$A$15:$B$1690,2,FALSE)),0,(VLOOKUP(E60,[4]CostoXpedido!$A$15:$B$1690,2,FALSE)))</f>
        <v>4968.1696263840659</v>
      </c>
      <c r="AL60" s="20"/>
      <c r="AM60" s="93">
        <f t="shared" si="15"/>
        <v>41517</v>
      </c>
      <c r="AN60" s="93">
        <f t="shared" si="15"/>
        <v>60</v>
      </c>
      <c r="AO60" s="94">
        <f t="shared" si="22"/>
        <v>8</v>
      </c>
    </row>
    <row r="61" spans="1:41" x14ac:dyDescent="0.2">
      <c r="A61" s="82" t="s">
        <v>66</v>
      </c>
      <c r="B61" s="16">
        <v>8</v>
      </c>
      <c r="C61" s="17">
        <v>41517</v>
      </c>
      <c r="D61" s="18">
        <v>45</v>
      </c>
      <c r="E61" s="19">
        <v>11318</v>
      </c>
      <c r="F61" s="83" t="str">
        <f>VLOOKUP(E61,'[3]pedidos 2012'!$E$327:$AE$6000,2,FALSE)</f>
        <v>h - Anulado</v>
      </c>
      <c r="G61" s="10">
        <f>VLOOKUP(E61,'[3]pedidos 2012'!$E$327:$AE$6000,4,FALSE)</f>
        <v>0</v>
      </c>
      <c r="H61" s="20" t="s">
        <v>140</v>
      </c>
      <c r="I61" s="21"/>
      <c r="J61" s="21"/>
      <c r="K61" s="21">
        <f t="shared" si="23"/>
        <v>0</v>
      </c>
      <c r="L61" s="21">
        <f t="shared" si="24"/>
        <v>0</v>
      </c>
      <c r="M61" s="84">
        <f>SUMIF('[1]Movimientos Caja'!$G:$G,E61,'[1]Movimientos Caja'!$I:$I)</f>
        <v>100</v>
      </c>
      <c r="N61" s="84">
        <f>SUMIF('[2]Movimientos Bancarios'!$G:$G,E61,'[2]Movimientos Bancarios'!$I:$I)</f>
        <v>0</v>
      </c>
      <c r="O61" s="8">
        <f t="shared" si="25"/>
        <v>100</v>
      </c>
      <c r="P61" s="85">
        <f t="shared" si="26"/>
        <v>-100</v>
      </c>
      <c r="Q61" s="86">
        <f t="shared" si="27"/>
        <v>0</v>
      </c>
      <c r="R61" s="18" t="s">
        <v>51</v>
      </c>
      <c r="S61" s="18"/>
      <c r="T61" s="13"/>
      <c r="U61" s="22"/>
      <c r="V61" s="9"/>
      <c r="W61" s="23"/>
      <c r="X61" s="22"/>
      <c r="Y61" s="24" t="s">
        <v>55</v>
      </c>
      <c r="Z61" s="83">
        <f>VLOOKUP(E61,'[3]pedidos 2012'!$E$327:$AE$6000,15,FALSE)</f>
        <v>0</v>
      </c>
      <c r="AA61" s="83">
        <f>IF(ISERROR(VLOOKUP(E61,#REF!,16,FALSE)),0,VLOOKUP(E61,#REF!,16,FALSE))</f>
        <v>0</v>
      </c>
      <c r="AB61" s="95">
        <f t="shared" si="17"/>
        <v>41562</v>
      </c>
      <c r="AC61" s="96">
        <f t="shared" ca="1" si="18"/>
        <v>-331</v>
      </c>
      <c r="AD61" s="21">
        <v>104</v>
      </c>
      <c r="AE61" s="21">
        <v>104</v>
      </c>
      <c r="AF61" s="21">
        <v>105</v>
      </c>
      <c r="AG61" s="87">
        <f t="shared" si="20"/>
        <v>0</v>
      </c>
      <c r="AH61" s="83">
        <f t="shared" si="21"/>
        <v>0</v>
      </c>
      <c r="AI61" s="87" t="str">
        <f t="shared" si="19"/>
        <v>2013</v>
      </c>
      <c r="AJ61" s="16">
        <f t="shared" si="19"/>
        <v>8</v>
      </c>
      <c r="AK61" s="9">
        <f>IF(ISERROR(VLOOKUP(E61,[4]CostoXpedido!$A$15:$B$1690,2,FALSE)),0,(VLOOKUP(E61,[4]CostoXpedido!$A$15:$B$1690,2,FALSE)))</f>
        <v>5791.8796467176981</v>
      </c>
      <c r="AL61" s="20"/>
      <c r="AM61" s="93">
        <f t="shared" si="15"/>
        <v>41517</v>
      </c>
      <c r="AN61" s="93">
        <f t="shared" si="15"/>
        <v>45</v>
      </c>
      <c r="AO61" s="94">
        <f t="shared" si="22"/>
        <v>8</v>
      </c>
    </row>
    <row r="62" spans="1:41" x14ac:dyDescent="0.2">
      <c r="A62" s="82" t="s">
        <v>66</v>
      </c>
      <c r="B62" s="16">
        <v>9</v>
      </c>
      <c r="C62" s="17">
        <v>41519</v>
      </c>
      <c r="D62" s="18">
        <v>70</v>
      </c>
      <c r="E62" s="19">
        <v>11319</v>
      </c>
      <c r="F62" s="83" t="str">
        <f>VLOOKUP(E62,'[3]pedidos 2012'!$E$327:$AE$6000,2,FALSE)</f>
        <v>a - Entregado</v>
      </c>
      <c r="G62" s="10">
        <f>VLOOKUP(E62,'[3]pedidos 2012'!$E$327:$AE$6000,4,FALSE)</f>
        <v>41601</v>
      </c>
      <c r="H62" s="97" t="s">
        <v>141</v>
      </c>
      <c r="I62" s="21">
        <v>24500</v>
      </c>
      <c r="J62" s="21">
        <v>500</v>
      </c>
      <c r="K62" s="21">
        <f t="shared" si="23"/>
        <v>25000</v>
      </c>
      <c r="L62" s="21">
        <f t="shared" si="24"/>
        <v>20661.157024793389</v>
      </c>
      <c r="M62" s="84">
        <f>SUMIF('[1]Movimientos Caja'!$G:$G,E62,'[1]Movimientos Caja'!$I:$I)</f>
        <v>25000</v>
      </c>
      <c r="N62" s="84">
        <f>SUMIF('[2]Movimientos Bancarios'!$G:$G,E62,'[2]Movimientos Bancarios'!$I:$I)</f>
        <v>0</v>
      </c>
      <c r="O62" s="8">
        <f t="shared" si="25"/>
        <v>25000</v>
      </c>
      <c r="P62" s="85">
        <f t="shared" si="26"/>
        <v>0</v>
      </c>
      <c r="Q62" s="86">
        <f t="shared" si="27"/>
        <v>1</v>
      </c>
      <c r="R62" s="18" t="s">
        <v>51</v>
      </c>
      <c r="S62" s="18"/>
      <c r="T62" s="13"/>
      <c r="U62" s="22"/>
      <c r="V62" s="9"/>
      <c r="W62" s="23"/>
      <c r="X62" s="22"/>
      <c r="Y62" s="24" t="s">
        <v>55</v>
      </c>
      <c r="Z62" s="83">
        <f>VLOOKUP(E62,'[3]pedidos 2012'!$E$327:$AE$6000,15,FALSE)</f>
        <v>0</v>
      </c>
      <c r="AA62" s="83">
        <f>IF(ISERROR(VLOOKUP(E62,#REF!,16,FALSE)),0,VLOOKUP(E62,#REF!,16,FALSE))</f>
        <v>0</v>
      </c>
      <c r="AB62" s="95" t="str">
        <f t="shared" si="17"/>
        <v>entregado</v>
      </c>
      <c r="AC62" s="96" t="str">
        <f t="shared" ca="1" si="18"/>
        <v>Entregado</v>
      </c>
      <c r="AD62" s="21">
        <v>104</v>
      </c>
      <c r="AE62" s="21">
        <v>104</v>
      </c>
      <c r="AF62" s="21">
        <v>105</v>
      </c>
      <c r="AG62" s="87">
        <f t="shared" si="20"/>
        <v>2013</v>
      </c>
      <c r="AH62" s="83">
        <f t="shared" si="21"/>
        <v>11</v>
      </c>
      <c r="AI62" s="87" t="str">
        <f t="shared" si="19"/>
        <v>2013</v>
      </c>
      <c r="AJ62" s="16">
        <f t="shared" si="19"/>
        <v>9</v>
      </c>
      <c r="AK62" s="9">
        <f>IF(ISERROR(VLOOKUP(E62,[4]CostoXpedido!$A$15:$B$1690,2,FALSE)),0,(VLOOKUP(E62,[4]CostoXpedido!$A$15:$B$1690,2,FALSE)))</f>
        <v>7395.4721182397307</v>
      </c>
      <c r="AL62" s="20"/>
      <c r="AM62" s="93">
        <f t="shared" si="15"/>
        <v>41519</v>
      </c>
      <c r="AN62" s="93">
        <f t="shared" si="15"/>
        <v>70</v>
      </c>
      <c r="AO62" s="94">
        <f t="shared" si="22"/>
        <v>9</v>
      </c>
    </row>
    <row r="63" spans="1:41" x14ac:dyDescent="0.2">
      <c r="A63" s="82" t="s">
        <v>66</v>
      </c>
      <c r="B63" s="16">
        <v>9</v>
      </c>
      <c r="C63" s="17">
        <v>41519</v>
      </c>
      <c r="D63" s="18">
        <v>70</v>
      </c>
      <c r="E63" s="19">
        <v>11320</v>
      </c>
      <c r="F63" s="83" t="str">
        <f>VLOOKUP(E63,'[3]pedidos 2012'!$E$327:$AE$6000,2,FALSE)</f>
        <v>a - Entregado</v>
      </c>
      <c r="G63" s="10">
        <f>VLOOKUP(E63,'[3]pedidos 2012'!$E$327:$AE$6000,4,FALSE)</f>
        <v>41694</v>
      </c>
      <c r="H63" s="20" t="s">
        <v>142</v>
      </c>
      <c r="I63" s="21">
        <v>16400</v>
      </c>
      <c r="J63" s="21">
        <v>300</v>
      </c>
      <c r="K63" s="21">
        <f t="shared" si="23"/>
        <v>16700</v>
      </c>
      <c r="L63" s="21">
        <f t="shared" si="24"/>
        <v>13801.652892561984</v>
      </c>
      <c r="M63" s="84">
        <f>SUMIF('[1]Movimientos Caja'!$G:$G,E63,'[1]Movimientos Caja'!$I:$I)</f>
        <v>6700</v>
      </c>
      <c r="N63" s="84">
        <f>SUMIF('[2]Movimientos Bancarios'!$G:$G,E63,'[2]Movimientos Bancarios'!$I:$I)</f>
        <v>10000</v>
      </c>
      <c r="O63" s="8">
        <f t="shared" si="25"/>
        <v>16700</v>
      </c>
      <c r="P63" s="85">
        <f t="shared" si="26"/>
        <v>0</v>
      </c>
      <c r="Q63" s="86">
        <f t="shared" si="27"/>
        <v>1</v>
      </c>
      <c r="R63" s="18" t="s">
        <v>63</v>
      </c>
      <c r="S63" s="18"/>
      <c r="T63" s="13"/>
      <c r="U63" s="22"/>
      <c r="V63" s="9"/>
      <c r="W63" s="23"/>
      <c r="X63" s="22"/>
      <c r="Y63" s="24" t="s">
        <v>55</v>
      </c>
      <c r="Z63" s="83">
        <f>VLOOKUP(E63,'[3]pedidos 2012'!$E$327:$AE$6000,15,FALSE)</f>
        <v>0</v>
      </c>
      <c r="AA63" s="83">
        <f>IF(ISERROR(VLOOKUP(E63,#REF!,16,FALSE)),0,VLOOKUP(E63,#REF!,16,FALSE))</f>
        <v>0</v>
      </c>
      <c r="AB63" s="95" t="str">
        <f t="shared" si="17"/>
        <v>entregado</v>
      </c>
      <c r="AC63" s="96" t="str">
        <f t="shared" ca="1" si="18"/>
        <v>Entregado</v>
      </c>
      <c r="AD63" s="21">
        <v>104</v>
      </c>
      <c r="AE63" s="21">
        <v>104</v>
      </c>
      <c r="AF63" s="21">
        <v>105</v>
      </c>
      <c r="AG63" s="87">
        <f t="shared" si="20"/>
        <v>2014</v>
      </c>
      <c r="AH63" s="83">
        <f t="shared" si="21"/>
        <v>2</v>
      </c>
      <c r="AI63" s="87" t="str">
        <f t="shared" si="19"/>
        <v>2013</v>
      </c>
      <c r="AJ63" s="16">
        <f t="shared" si="19"/>
        <v>9</v>
      </c>
      <c r="AK63" s="9">
        <f>IF(ISERROR(VLOOKUP(E63,[4]CostoXpedido!$A$15:$B$1690,2,FALSE)),0,(VLOOKUP(E63,[4]CostoXpedido!$A$15:$B$1690,2,FALSE)))</f>
        <v>4407.858477920232</v>
      </c>
      <c r="AL63" s="20"/>
      <c r="AM63" s="93">
        <f t="shared" si="15"/>
        <v>41519</v>
      </c>
      <c r="AN63" s="93">
        <f t="shared" si="15"/>
        <v>70</v>
      </c>
      <c r="AO63" s="94">
        <f t="shared" si="22"/>
        <v>9</v>
      </c>
    </row>
    <row r="64" spans="1:41" x14ac:dyDescent="0.2">
      <c r="A64" s="82" t="s">
        <v>66</v>
      </c>
      <c r="B64" s="16">
        <v>9</v>
      </c>
      <c r="C64" s="17">
        <v>41520</v>
      </c>
      <c r="D64" s="18">
        <v>30</v>
      </c>
      <c r="E64" s="19">
        <v>11321</v>
      </c>
      <c r="F64" s="83" t="str">
        <f>VLOOKUP(E64,'[3]pedidos 2012'!$E$327:$AE$6000,2,FALSE)</f>
        <v>a - Entregado</v>
      </c>
      <c r="G64" s="10">
        <f>VLOOKUP(E64,'[3]pedidos 2012'!$E$327:$AE$6000,4,FALSE)</f>
        <v>41541</v>
      </c>
      <c r="H64" s="20" t="s">
        <v>143</v>
      </c>
      <c r="I64" s="21">
        <v>19700</v>
      </c>
      <c r="J64" s="21">
        <v>300</v>
      </c>
      <c r="K64" s="21">
        <f t="shared" si="23"/>
        <v>20000</v>
      </c>
      <c r="L64" s="21">
        <f t="shared" si="24"/>
        <v>16528.92561983471</v>
      </c>
      <c r="M64" s="84">
        <f>SUMIF('[1]Movimientos Caja'!$G:$G,E64,'[1]Movimientos Caja'!$I:$I)</f>
        <v>500</v>
      </c>
      <c r="N64" s="84">
        <f>SUMIF('[2]Movimientos Bancarios'!$G:$G,E64,'[2]Movimientos Bancarios'!$I:$I)</f>
        <v>19500</v>
      </c>
      <c r="O64" s="8">
        <f t="shared" si="25"/>
        <v>20000</v>
      </c>
      <c r="P64" s="85">
        <f t="shared" si="26"/>
        <v>0</v>
      </c>
      <c r="Q64" s="86">
        <f t="shared" si="27"/>
        <v>1</v>
      </c>
      <c r="R64" s="18" t="s">
        <v>63</v>
      </c>
      <c r="S64" s="18"/>
      <c r="T64" s="13"/>
      <c r="U64" s="22"/>
      <c r="V64" s="9"/>
      <c r="W64" s="23"/>
      <c r="X64" s="22"/>
      <c r="Y64" s="24" t="s">
        <v>55</v>
      </c>
      <c r="Z64" s="83">
        <f>VLOOKUP(E64,'[3]pedidos 2012'!$E$327:$AE$6000,15,FALSE)</f>
        <v>0</v>
      </c>
      <c r="AA64" s="83">
        <f>IF(ISERROR(VLOOKUP(E64,#REF!,16,FALSE)),0,VLOOKUP(E64,#REF!,16,FALSE))</f>
        <v>0</v>
      </c>
      <c r="AB64" s="95" t="str">
        <f t="shared" si="17"/>
        <v>entregado</v>
      </c>
      <c r="AC64" s="96" t="str">
        <f t="shared" ca="1" si="18"/>
        <v>Entregado</v>
      </c>
      <c r="AD64" s="21">
        <v>104</v>
      </c>
      <c r="AE64" s="21">
        <v>104</v>
      </c>
      <c r="AF64" s="21">
        <v>105</v>
      </c>
      <c r="AG64" s="87">
        <f t="shared" si="20"/>
        <v>2013</v>
      </c>
      <c r="AH64" s="83">
        <f t="shared" si="21"/>
        <v>9</v>
      </c>
      <c r="AI64" s="87" t="str">
        <f t="shared" si="19"/>
        <v>2013</v>
      </c>
      <c r="AJ64" s="16">
        <f t="shared" si="19"/>
        <v>9</v>
      </c>
      <c r="AK64" s="9">
        <f>IF(ISERROR(VLOOKUP(E64,[4]CostoXpedido!$A$15:$B$1690,2,FALSE)),0,(VLOOKUP(E64,[4]CostoXpedido!$A$15:$B$1690,2,FALSE)))</f>
        <v>5898.1165925901205</v>
      </c>
      <c r="AL64" s="20"/>
      <c r="AM64" s="93">
        <f t="shared" si="15"/>
        <v>41520</v>
      </c>
      <c r="AN64" s="93">
        <f t="shared" si="15"/>
        <v>30</v>
      </c>
      <c r="AO64" s="94">
        <f t="shared" si="22"/>
        <v>9</v>
      </c>
    </row>
    <row r="65" spans="1:41" x14ac:dyDescent="0.2">
      <c r="A65" s="82" t="s">
        <v>66</v>
      </c>
      <c r="B65" s="16">
        <v>9</v>
      </c>
      <c r="C65" s="17">
        <v>41523</v>
      </c>
      <c r="D65" s="18">
        <v>15</v>
      </c>
      <c r="E65" s="19">
        <v>11322</v>
      </c>
      <c r="F65" s="83" t="str">
        <f>VLOOKUP(E65,'[3]pedidos 2012'!$E$327:$AE$6000,2,FALSE)</f>
        <v>a - Entregado</v>
      </c>
      <c r="G65" s="10">
        <f>VLOOKUP(E65,'[3]pedidos 2012'!$E$327:$AE$6000,4,FALSE)</f>
        <v>41548</v>
      </c>
      <c r="H65" s="20" t="s">
        <v>144</v>
      </c>
      <c r="I65" s="21">
        <v>1760</v>
      </c>
      <c r="J65" s="21"/>
      <c r="K65" s="21">
        <f t="shared" si="23"/>
        <v>1760</v>
      </c>
      <c r="L65" s="21">
        <f t="shared" si="24"/>
        <v>1454.5454545454545</v>
      </c>
      <c r="M65" s="84">
        <f>SUMIF('[1]Movimientos Caja'!$G:$G,E65,'[1]Movimientos Caja'!$I:$I)</f>
        <v>860</v>
      </c>
      <c r="N65" s="84">
        <f>SUMIF('[2]Movimientos Bancarios'!$G:$G,E65,'[2]Movimientos Bancarios'!$I:$I)</f>
        <v>900</v>
      </c>
      <c r="O65" s="8">
        <f t="shared" si="25"/>
        <v>1760</v>
      </c>
      <c r="P65" s="85">
        <f t="shared" si="26"/>
        <v>0</v>
      </c>
      <c r="Q65" s="86">
        <f t="shared" si="27"/>
        <v>1</v>
      </c>
      <c r="R65" s="18" t="s">
        <v>51</v>
      </c>
      <c r="S65" s="18"/>
      <c r="T65" s="13"/>
      <c r="U65" s="22"/>
      <c r="V65" s="9"/>
      <c r="W65" s="23"/>
      <c r="X65" s="22"/>
      <c r="Y65" s="24" t="s">
        <v>55</v>
      </c>
      <c r="Z65" s="83">
        <f>VLOOKUP(E65,'[3]pedidos 2012'!$E$327:$AE$6000,15,FALSE)</f>
        <v>0</v>
      </c>
      <c r="AA65" s="83">
        <f>IF(ISERROR(VLOOKUP(E65,#REF!,16,FALSE)),0,VLOOKUP(E65,#REF!,16,FALSE))</f>
        <v>0</v>
      </c>
      <c r="AB65" s="95" t="str">
        <f t="shared" si="17"/>
        <v>entregado</v>
      </c>
      <c r="AC65" s="96" t="str">
        <f t="shared" ca="1" si="18"/>
        <v>Entregado</v>
      </c>
      <c r="AD65" s="21">
        <v>104</v>
      </c>
      <c r="AE65" s="21">
        <v>104</v>
      </c>
      <c r="AF65" s="21">
        <v>105</v>
      </c>
      <c r="AG65" s="87">
        <f t="shared" si="20"/>
        <v>2013</v>
      </c>
      <c r="AH65" s="83">
        <f t="shared" si="21"/>
        <v>10</v>
      </c>
      <c r="AI65" s="87" t="str">
        <f t="shared" si="19"/>
        <v>2013</v>
      </c>
      <c r="AJ65" s="16">
        <f t="shared" si="19"/>
        <v>9</v>
      </c>
      <c r="AK65" s="9">
        <f>IF(ISERROR(VLOOKUP(E65,[4]CostoXpedido!$A$15:$B$1690,2,FALSE)),0,(VLOOKUP(E65,[4]CostoXpedido!$A$15:$B$1690,2,FALSE)))</f>
        <v>610</v>
      </c>
      <c r="AL65" s="20"/>
      <c r="AM65" s="93">
        <f t="shared" si="15"/>
        <v>41523</v>
      </c>
      <c r="AN65" s="93">
        <f t="shared" si="15"/>
        <v>15</v>
      </c>
      <c r="AO65" s="94">
        <f t="shared" si="22"/>
        <v>9</v>
      </c>
    </row>
    <row r="66" spans="1:41" x14ac:dyDescent="0.2">
      <c r="A66" s="82" t="s">
        <v>66</v>
      </c>
      <c r="B66" s="16">
        <v>9</v>
      </c>
      <c r="C66" s="17">
        <v>41524</v>
      </c>
      <c r="D66" s="18">
        <v>45</v>
      </c>
      <c r="E66" s="19">
        <v>11323</v>
      </c>
      <c r="F66" s="83" t="str">
        <f>VLOOKUP(E66,'[3]pedidos 2012'!$E$327:$AE$6000,2,FALSE)</f>
        <v>a - Entregado</v>
      </c>
      <c r="G66" s="10">
        <f>VLOOKUP(E66,'[3]pedidos 2012'!$E$327:$AE$6000,4,FALSE)</f>
        <v>41586</v>
      </c>
      <c r="H66" s="20" t="s">
        <v>41</v>
      </c>
      <c r="I66" s="21">
        <v>18160</v>
      </c>
      <c r="J66" s="21">
        <v>200</v>
      </c>
      <c r="K66" s="21">
        <f t="shared" si="23"/>
        <v>18360</v>
      </c>
      <c r="L66" s="21">
        <f t="shared" si="24"/>
        <v>15173.553719008265</v>
      </c>
      <c r="M66" s="84">
        <f>SUMIF('[1]Movimientos Caja'!$G:$G,E66,'[1]Movimientos Caja'!$I:$I)</f>
        <v>100</v>
      </c>
      <c r="N66" s="84">
        <f>SUMIF('[2]Movimientos Bancarios'!$G:$G,E66,'[2]Movimientos Bancarios'!$I:$I)</f>
        <v>18300</v>
      </c>
      <c r="O66" s="8">
        <f t="shared" si="25"/>
        <v>18400</v>
      </c>
      <c r="P66" s="85">
        <f t="shared" si="26"/>
        <v>-40</v>
      </c>
      <c r="Q66" s="86">
        <f t="shared" si="27"/>
        <v>1.0021786492374727</v>
      </c>
      <c r="R66" s="18" t="s">
        <v>63</v>
      </c>
      <c r="S66" s="18"/>
      <c r="T66" s="13"/>
      <c r="U66" s="22"/>
      <c r="V66" s="9"/>
      <c r="W66" s="23"/>
      <c r="X66" s="22"/>
      <c r="Y66" s="24" t="s">
        <v>55</v>
      </c>
      <c r="Z66" s="83">
        <f>VLOOKUP(E66,'[3]pedidos 2012'!$E$327:$AE$6000,15,FALSE)</f>
        <v>0</v>
      </c>
      <c r="AA66" s="83">
        <f>IF(ISERROR(VLOOKUP(E66,#REF!,16,FALSE)),0,VLOOKUP(E66,#REF!,16,FALSE))</f>
        <v>0</v>
      </c>
      <c r="AB66" s="95" t="str">
        <f t="shared" si="17"/>
        <v>entregado</v>
      </c>
      <c r="AC66" s="96" t="str">
        <f t="shared" ca="1" si="18"/>
        <v>Entregado</v>
      </c>
      <c r="AD66" s="21">
        <v>104</v>
      </c>
      <c r="AE66" s="21">
        <v>104</v>
      </c>
      <c r="AF66" s="21">
        <v>105</v>
      </c>
      <c r="AG66" s="87">
        <f t="shared" si="20"/>
        <v>2013</v>
      </c>
      <c r="AH66" s="83">
        <f t="shared" si="21"/>
        <v>11</v>
      </c>
      <c r="AI66" s="87" t="str">
        <f t="shared" si="19"/>
        <v>2013</v>
      </c>
      <c r="AJ66" s="16">
        <f t="shared" si="19"/>
        <v>9</v>
      </c>
      <c r="AK66" s="9">
        <f>IF(ISERROR(VLOOKUP(E66,[4]CostoXpedido!$A$15:$B$1690,2,FALSE)),0,(VLOOKUP(E66,[4]CostoXpedido!$A$15:$B$1690,2,FALSE)))</f>
        <v>5218.8654016095952</v>
      </c>
      <c r="AL66" s="20"/>
      <c r="AM66" s="93">
        <f t="shared" si="15"/>
        <v>41524</v>
      </c>
      <c r="AN66" s="93">
        <f t="shared" si="15"/>
        <v>45</v>
      </c>
      <c r="AO66" s="94">
        <f t="shared" si="22"/>
        <v>9</v>
      </c>
    </row>
    <row r="67" spans="1:41" x14ac:dyDescent="0.2">
      <c r="A67" s="82" t="s">
        <v>66</v>
      </c>
      <c r="B67" s="16">
        <v>9</v>
      </c>
      <c r="C67" s="17">
        <v>41523</v>
      </c>
      <c r="D67" s="18">
        <v>60</v>
      </c>
      <c r="E67" s="19">
        <v>11324</v>
      </c>
      <c r="F67" s="83" t="str">
        <f>VLOOKUP(E67,'[3]pedidos 2012'!$E$327:$AE$6000,2,FALSE)</f>
        <v>a - Entregado</v>
      </c>
      <c r="G67" s="10">
        <f>VLOOKUP(E67,'[3]pedidos 2012'!$E$327:$AE$6000,4,FALSE)</f>
        <v>41590</v>
      </c>
      <c r="H67" s="20" t="s">
        <v>145</v>
      </c>
      <c r="I67" s="21">
        <v>29800</v>
      </c>
      <c r="J67" s="21">
        <v>200</v>
      </c>
      <c r="K67" s="21">
        <f t="shared" si="23"/>
        <v>30000</v>
      </c>
      <c r="L67" s="21">
        <f t="shared" si="24"/>
        <v>24793.388429752067</v>
      </c>
      <c r="M67" s="84">
        <f>SUMIF('[1]Movimientos Caja'!$G:$G,E67,'[1]Movimientos Caja'!$I:$I)</f>
        <v>100</v>
      </c>
      <c r="N67" s="84">
        <f>SUMIF('[2]Movimientos Bancarios'!$G:$G,E67,'[2]Movimientos Bancarios'!$I:$I)</f>
        <v>29990</v>
      </c>
      <c r="O67" s="8">
        <f t="shared" si="25"/>
        <v>30090</v>
      </c>
      <c r="P67" s="85">
        <f t="shared" si="26"/>
        <v>-90</v>
      </c>
      <c r="Q67" s="86">
        <f t="shared" si="27"/>
        <v>1.0029999999999999</v>
      </c>
      <c r="R67" s="18" t="s">
        <v>51</v>
      </c>
      <c r="S67" s="18"/>
      <c r="T67" s="13"/>
      <c r="U67" s="22"/>
      <c r="V67" s="9"/>
      <c r="W67" s="23"/>
      <c r="X67" s="22"/>
      <c r="Y67" s="24" t="s">
        <v>55</v>
      </c>
      <c r="Z67" s="83">
        <f>VLOOKUP(E67,'[3]pedidos 2012'!$E$327:$AE$6000,15,FALSE)</f>
        <v>0</v>
      </c>
      <c r="AA67" s="83">
        <f>IF(ISERROR(VLOOKUP(E67,#REF!,16,FALSE)),0,VLOOKUP(E67,#REF!,16,FALSE))</f>
        <v>0</v>
      </c>
      <c r="AB67" s="95" t="str">
        <f t="shared" si="17"/>
        <v>entregado</v>
      </c>
      <c r="AC67" s="96" t="str">
        <f t="shared" ca="1" si="18"/>
        <v>Entregado</v>
      </c>
      <c r="AD67" s="21">
        <v>104</v>
      </c>
      <c r="AE67" s="21">
        <v>104</v>
      </c>
      <c r="AF67" s="21">
        <v>105</v>
      </c>
      <c r="AG67" s="87">
        <f t="shared" si="20"/>
        <v>2013</v>
      </c>
      <c r="AH67" s="83">
        <f t="shared" si="21"/>
        <v>11</v>
      </c>
      <c r="AI67" s="87" t="str">
        <f t="shared" si="19"/>
        <v>2013</v>
      </c>
      <c r="AJ67" s="16">
        <f t="shared" si="19"/>
        <v>9</v>
      </c>
      <c r="AK67" s="9">
        <f>IF(ISERROR(VLOOKUP(E67,[4]CostoXpedido!$A$15:$B$1690,2,FALSE)),0,(VLOOKUP(E67,[4]CostoXpedido!$A$15:$B$1690,2,FALSE)))</f>
        <v>9387.1959738885689</v>
      </c>
      <c r="AL67" s="20"/>
      <c r="AM67" s="93">
        <f t="shared" si="15"/>
        <v>41523</v>
      </c>
      <c r="AN67" s="93">
        <f t="shared" si="15"/>
        <v>60</v>
      </c>
      <c r="AO67" s="94">
        <f t="shared" si="22"/>
        <v>9</v>
      </c>
    </row>
    <row r="68" spans="1:41" x14ac:dyDescent="0.2">
      <c r="A68" s="82" t="s">
        <v>66</v>
      </c>
      <c r="B68" s="16">
        <v>9</v>
      </c>
      <c r="C68" s="17">
        <v>41524</v>
      </c>
      <c r="D68" s="18">
        <v>45</v>
      </c>
      <c r="E68" s="19">
        <v>11325</v>
      </c>
      <c r="F68" s="83" t="str">
        <f>VLOOKUP(E68,'[3]pedidos 2012'!$E$327:$AE$6000,2,FALSE)</f>
        <v>a - Entregado</v>
      </c>
      <c r="G68" s="10">
        <f>VLOOKUP(E68,'[3]pedidos 2012'!$E$327:$AE$6000,4,FALSE)</f>
        <v>41593</v>
      </c>
      <c r="H68" s="20" t="s">
        <v>146</v>
      </c>
      <c r="I68" s="21">
        <v>22000</v>
      </c>
      <c r="J68" s="21">
        <v>400</v>
      </c>
      <c r="K68" s="21">
        <f t="shared" si="23"/>
        <v>22400</v>
      </c>
      <c r="L68" s="21">
        <f t="shared" si="24"/>
        <v>18512.396694214876</v>
      </c>
      <c r="M68" s="84">
        <f>SUMIF('[1]Movimientos Caja'!$G:$G,E68,'[1]Movimientos Caja'!$I:$I)</f>
        <v>100</v>
      </c>
      <c r="N68" s="84">
        <f>SUMIF('[2]Movimientos Bancarios'!$G:$G,E68,'[2]Movimientos Bancarios'!$I:$I)</f>
        <v>22300</v>
      </c>
      <c r="O68" s="8">
        <f t="shared" si="25"/>
        <v>22400</v>
      </c>
      <c r="P68" s="85">
        <f t="shared" si="26"/>
        <v>0</v>
      </c>
      <c r="Q68" s="86">
        <f t="shared" si="27"/>
        <v>1</v>
      </c>
      <c r="R68" s="18" t="s">
        <v>63</v>
      </c>
      <c r="S68" s="18"/>
      <c r="T68" s="13"/>
      <c r="U68" s="22"/>
      <c r="V68" s="9"/>
      <c r="W68" s="23"/>
      <c r="X68" s="22"/>
      <c r="Y68" s="24" t="s">
        <v>55</v>
      </c>
      <c r="Z68" s="83">
        <f>VLOOKUP(E68,'[3]pedidos 2012'!$E$327:$AE$6000,15,FALSE)</f>
        <v>0</v>
      </c>
      <c r="AA68" s="83">
        <f>IF(ISERROR(VLOOKUP(E68,#REF!,16,FALSE)),0,VLOOKUP(E68,#REF!,16,FALSE))</f>
        <v>0</v>
      </c>
      <c r="AB68" s="95" t="str">
        <f t="shared" si="17"/>
        <v>entregado</v>
      </c>
      <c r="AC68" s="96" t="str">
        <f t="shared" ca="1" si="18"/>
        <v>Entregado</v>
      </c>
      <c r="AD68" s="21">
        <v>104</v>
      </c>
      <c r="AE68" s="21">
        <v>104</v>
      </c>
      <c r="AF68" s="21">
        <v>105</v>
      </c>
      <c r="AG68" s="87">
        <f t="shared" si="20"/>
        <v>2013</v>
      </c>
      <c r="AH68" s="83">
        <f t="shared" si="21"/>
        <v>11</v>
      </c>
      <c r="AI68" s="87" t="str">
        <f t="shared" si="19"/>
        <v>2013</v>
      </c>
      <c r="AJ68" s="16">
        <f t="shared" si="19"/>
        <v>9</v>
      </c>
      <c r="AK68" s="9">
        <f>IF(ISERROR(VLOOKUP(E68,[4]CostoXpedido!$A$15:$B$1690,2,FALSE)),0,(VLOOKUP(E68,[4]CostoXpedido!$A$15:$B$1690,2,FALSE)))</f>
        <v>5898.1165925901205</v>
      </c>
      <c r="AL68" s="20"/>
      <c r="AM68" s="93">
        <f t="shared" si="15"/>
        <v>41524</v>
      </c>
      <c r="AN68" s="93">
        <f t="shared" si="15"/>
        <v>45</v>
      </c>
      <c r="AO68" s="94">
        <f t="shared" si="22"/>
        <v>9</v>
      </c>
    </row>
    <row r="69" spans="1:41" x14ac:dyDescent="0.2">
      <c r="A69" s="82" t="s">
        <v>66</v>
      </c>
      <c r="B69" s="16">
        <v>9</v>
      </c>
      <c r="C69" s="17">
        <v>41524</v>
      </c>
      <c r="D69" s="18">
        <v>30</v>
      </c>
      <c r="E69" s="19">
        <v>11326</v>
      </c>
      <c r="F69" s="83" t="str">
        <f>VLOOKUP(E69,'[3]pedidos 2012'!$E$327:$AE$6000,2,FALSE)</f>
        <v>h - Anulado</v>
      </c>
      <c r="G69" s="10">
        <f>VLOOKUP(E69,'[3]pedidos 2012'!$E$327:$AE$6000,4,FALSE)</f>
        <v>41536</v>
      </c>
      <c r="H69" s="20" t="s">
        <v>40</v>
      </c>
      <c r="I69" s="21"/>
      <c r="J69" s="21"/>
      <c r="K69" s="21">
        <f t="shared" si="23"/>
        <v>0</v>
      </c>
      <c r="L69" s="21">
        <f t="shared" si="24"/>
        <v>0</v>
      </c>
      <c r="M69" s="84">
        <f>SUMIF('[1]Movimientos Caja'!$G:$G,E69,'[1]Movimientos Caja'!$I:$I)</f>
        <v>100</v>
      </c>
      <c r="N69" s="84">
        <f>SUMIF('[2]Movimientos Bancarios'!$G:$G,E69,'[2]Movimientos Bancarios'!$I:$I)</f>
        <v>0</v>
      </c>
      <c r="O69" s="8">
        <f t="shared" si="25"/>
        <v>100</v>
      </c>
      <c r="P69" s="85">
        <f t="shared" si="26"/>
        <v>-100</v>
      </c>
      <c r="Q69" s="86">
        <f t="shared" si="27"/>
        <v>0</v>
      </c>
      <c r="R69" s="18" t="s">
        <v>51</v>
      </c>
      <c r="S69" s="18"/>
      <c r="T69" s="13"/>
      <c r="U69" s="22"/>
      <c r="V69" s="9"/>
      <c r="W69" s="23"/>
      <c r="X69" s="22"/>
      <c r="Y69" s="24" t="s">
        <v>55</v>
      </c>
      <c r="Z69" s="83">
        <f>VLOOKUP(E69,'[3]pedidos 2012'!$E$327:$AE$6000,15,FALSE)</f>
        <v>0</v>
      </c>
      <c r="AA69" s="83">
        <f>IF(ISERROR(VLOOKUP(E69,#REF!,16,FALSE)),0,VLOOKUP(E69,#REF!,16,FALSE))</f>
        <v>0</v>
      </c>
      <c r="AB69" s="95">
        <f t="shared" si="17"/>
        <v>41554</v>
      </c>
      <c r="AC69" s="96">
        <f t="shared" ca="1" si="18"/>
        <v>-339</v>
      </c>
      <c r="AD69" s="21">
        <v>104</v>
      </c>
      <c r="AE69" s="21">
        <v>104</v>
      </c>
      <c r="AF69" s="21">
        <v>105</v>
      </c>
      <c r="AG69" s="87">
        <f t="shared" si="20"/>
        <v>2013</v>
      </c>
      <c r="AH69" s="83">
        <f t="shared" si="21"/>
        <v>9</v>
      </c>
      <c r="AI69" s="87" t="str">
        <f t="shared" si="19"/>
        <v>2013</v>
      </c>
      <c r="AJ69" s="16">
        <f t="shared" si="19"/>
        <v>9</v>
      </c>
      <c r="AK69" s="9">
        <f>IF(ISERROR(VLOOKUP(E69,[4]CostoXpedido!$A$15:$B$1690,2,FALSE)),0,(VLOOKUP(E69,[4]CostoXpedido!$A$15:$B$1690,2,FALSE)))</f>
        <v>2863.7849623523771</v>
      </c>
      <c r="AL69" s="20"/>
      <c r="AM69" s="93">
        <f t="shared" si="15"/>
        <v>41524</v>
      </c>
      <c r="AN69" s="93">
        <f t="shared" si="15"/>
        <v>30</v>
      </c>
      <c r="AO69" s="94">
        <f t="shared" si="22"/>
        <v>9</v>
      </c>
    </row>
    <row r="70" spans="1:41" x14ac:dyDescent="0.2">
      <c r="A70" s="82" t="s">
        <v>66</v>
      </c>
      <c r="B70" s="16">
        <v>9</v>
      </c>
      <c r="C70" s="17">
        <v>41524</v>
      </c>
      <c r="D70" s="18">
        <v>70</v>
      </c>
      <c r="E70" s="19">
        <v>11327</v>
      </c>
      <c r="F70" s="83" t="str">
        <f>VLOOKUP(E70,'[3]pedidos 2012'!$E$327:$AE$6000,2,FALSE)</f>
        <v>h - Anulado</v>
      </c>
      <c r="G70" s="10">
        <f>VLOOKUP(E70,'[3]pedidos 2012'!$E$327:$AE$6000,4,FALSE)</f>
        <v>0</v>
      </c>
      <c r="H70" s="20" t="s">
        <v>147</v>
      </c>
      <c r="I70" s="21"/>
      <c r="J70" s="21"/>
      <c r="K70" s="21">
        <f t="shared" si="23"/>
        <v>0</v>
      </c>
      <c r="L70" s="21">
        <f t="shared" si="24"/>
        <v>0</v>
      </c>
      <c r="M70" s="84">
        <f>SUMIF('[1]Movimientos Caja'!$G:$G,E70,'[1]Movimientos Caja'!$I:$I)</f>
        <v>100</v>
      </c>
      <c r="N70" s="84">
        <f>SUMIF('[2]Movimientos Bancarios'!$G:$G,E70,'[2]Movimientos Bancarios'!$I:$I)</f>
        <v>0</v>
      </c>
      <c r="O70" s="8">
        <f t="shared" si="25"/>
        <v>100</v>
      </c>
      <c r="P70" s="85">
        <f t="shared" si="26"/>
        <v>-100</v>
      </c>
      <c r="Q70" s="86">
        <f t="shared" si="27"/>
        <v>0</v>
      </c>
      <c r="R70" s="18" t="s">
        <v>51</v>
      </c>
      <c r="S70" s="18"/>
      <c r="T70" s="13"/>
      <c r="U70" s="22"/>
      <c r="V70" s="9"/>
      <c r="W70" s="23"/>
      <c r="X70" s="22"/>
      <c r="Y70" s="24" t="s">
        <v>55</v>
      </c>
      <c r="Z70" s="83">
        <f>VLOOKUP(E70,'[3]pedidos 2012'!$E$327:$AE$6000,15,FALSE)</f>
        <v>0</v>
      </c>
      <c r="AA70" s="83">
        <f>IF(ISERROR(VLOOKUP(E70,#REF!,16,FALSE)),0,VLOOKUP(E70,#REF!,16,FALSE))</f>
        <v>0</v>
      </c>
      <c r="AB70" s="95">
        <f t="shared" si="17"/>
        <v>41594</v>
      </c>
      <c r="AC70" s="96">
        <f t="shared" ca="1" si="18"/>
        <v>-299</v>
      </c>
      <c r="AD70" s="21">
        <v>104</v>
      </c>
      <c r="AE70" s="21">
        <v>104</v>
      </c>
      <c r="AF70" s="21">
        <v>105</v>
      </c>
      <c r="AG70" s="87">
        <f t="shared" si="20"/>
        <v>0</v>
      </c>
      <c r="AH70" s="83">
        <f t="shared" si="21"/>
        <v>0</v>
      </c>
      <c r="AI70" s="87" t="str">
        <f t="shared" si="19"/>
        <v>2013</v>
      </c>
      <c r="AJ70" s="16">
        <f t="shared" si="19"/>
        <v>9</v>
      </c>
      <c r="AK70" s="9">
        <f>IF(ISERROR(VLOOKUP(E70,[4]CostoXpedido!$A$15:$B$1690,2,FALSE)),0,(VLOOKUP(E70,[4]CostoXpedido!$A$15:$B$1690,2,FALSE)))</f>
        <v>2863.7849623523771</v>
      </c>
      <c r="AL70" s="20"/>
      <c r="AM70" s="93">
        <f t="shared" si="15"/>
        <v>41524</v>
      </c>
      <c r="AN70" s="93">
        <f t="shared" si="15"/>
        <v>70</v>
      </c>
      <c r="AO70" s="94">
        <f t="shared" si="22"/>
        <v>9</v>
      </c>
    </row>
    <row r="71" spans="1:41" x14ac:dyDescent="0.2">
      <c r="A71" s="82" t="s">
        <v>66</v>
      </c>
      <c r="B71" s="16">
        <v>9</v>
      </c>
      <c r="C71" s="17">
        <v>41524</v>
      </c>
      <c r="D71" s="18">
        <v>60</v>
      </c>
      <c r="E71" s="19">
        <v>11328</v>
      </c>
      <c r="F71" s="83" t="str">
        <f>VLOOKUP(E71,'[3]pedidos 2012'!$E$327:$AE$6000,2,FALSE)</f>
        <v>a - Entregado</v>
      </c>
      <c r="G71" s="10">
        <f>VLOOKUP(E71,'[3]pedidos 2012'!$E$327:$AE$6000,4,FALSE)</f>
        <v>41593</v>
      </c>
      <c r="H71" s="20" t="s">
        <v>148</v>
      </c>
      <c r="I71" s="21">
        <v>38100</v>
      </c>
      <c r="J71" s="21">
        <v>200</v>
      </c>
      <c r="K71" s="21">
        <f t="shared" si="23"/>
        <v>38300</v>
      </c>
      <c r="L71" s="21">
        <f t="shared" si="24"/>
        <v>31652.892561983474</v>
      </c>
      <c r="M71" s="84">
        <f>SUMIF('[1]Movimientos Caja'!$G:$G,E71,'[1]Movimientos Caja'!$I:$I)</f>
        <v>38300</v>
      </c>
      <c r="N71" s="84">
        <f>SUMIF('[2]Movimientos Bancarios'!$G:$G,E71,'[2]Movimientos Bancarios'!$I:$I)</f>
        <v>0</v>
      </c>
      <c r="O71" s="8">
        <f t="shared" si="25"/>
        <v>38300</v>
      </c>
      <c r="P71" s="85">
        <f t="shared" si="26"/>
        <v>0</v>
      </c>
      <c r="Q71" s="86">
        <f t="shared" si="27"/>
        <v>1</v>
      </c>
      <c r="R71" s="18" t="s">
        <v>51</v>
      </c>
      <c r="S71" s="18"/>
      <c r="T71" s="13"/>
      <c r="U71" s="22"/>
      <c r="V71" s="9"/>
      <c r="W71" s="23"/>
      <c r="X71" s="22"/>
      <c r="Y71" s="24" t="s">
        <v>55</v>
      </c>
      <c r="Z71" s="83">
        <f>VLOOKUP(E71,'[3]pedidos 2012'!$E$327:$AE$6000,15,FALSE)</f>
        <v>0</v>
      </c>
      <c r="AA71" s="83">
        <f>IF(ISERROR(VLOOKUP(E71,#REF!,16,FALSE)),0,VLOOKUP(E71,#REF!,16,FALSE))</f>
        <v>0</v>
      </c>
      <c r="AB71" s="95" t="str">
        <f t="shared" si="17"/>
        <v>entregado</v>
      </c>
      <c r="AC71" s="96" t="str">
        <f t="shared" ca="1" si="18"/>
        <v>Entregado</v>
      </c>
      <c r="AD71" s="21">
        <v>104</v>
      </c>
      <c r="AE71" s="21">
        <v>104</v>
      </c>
      <c r="AF71" s="21">
        <v>105</v>
      </c>
      <c r="AG71" s="87">
        <f t="shared" si="20"/>
        <v>2013</v>
      </c>
      <c r="AH71" s="83">
        <f t="shared" si="21"/>
        <v>11</v>
      </c>
      <c r="AI71" s="87" t="str">
        <f t="shared" si="19"/>
        <v>2013</v>
      </c>
      <c r="AJ71" s="16">
        <f t="shared" si="19"/>
        <v>9</v>
      </c>
      <c r="AK71" s="9">
        <f>IF(ISERROR(VLOOKUP(E71,[4]CostoXpedido!$A$15:$B$1690,2,FALSE)),0,(VLOOKUP(E71,[4]CostoXpedido!$A$15:$B$1690,2,FALSE)))</f>
        <v>10093.638757360888</v>
      </c>
      <c r="AL71" s="20"/>
      <c r="AM71" s="93">
        <f t="shared" si="15"/>
        <v>41524</v>
      </c>
      <c r="AN71" s="93">
        <f t="shared" si="15"/>
        <v>60</v>
      </c>
      <c r="AO71" s="94">
        <f t="shared" si="22"/>
        <v>9</v>
      </c>
    </row>
    <row r="72" spans="1:41" x14ac:dyDescent="0.2">
      <c r="A72" s="82" t="s">
        <v>66</v>
      </c>
      <c r="B72" s="16">
        <v>9</v>
      </c>
      <c r="C72" s="17">
        <v>41524</v>
      </c>
      <c r="D72" s="18">
        <v>45</v>
      </c>
      <c r="E72" s="19">
        <v>11329</v>
      </c>
      <c r="F72" s="83" t="str">
        <f>VLOOKUP(E72,'[3]pedidos 2012'!$E$327:$AE$6000,2,FALSE)</f>
        <v>a - Entregado</v>
      </c>
      <c r="G72" s="10">
        <f>VLOOKUP(E72,'[3]pedidos 2012'!$E$327:$AE$6000,4,FALSE)</f>
        <v>41592</v>
      </c>
      <c r="H72" s="20" t="s">
        <v>149</v>
      </c>
      <c r="I72" s="21">
        <v>27000</v>
      </c>
      <c r="J72" s="21">
        <v>200</v>
      </c>
      <c r="K72" s="21">
        <f t="shared" si="23"/>
        <v>27200</v>
      </c>
      <c r="L72" s="21">
        <f t="shared" si="24"/>
        <v>22479.338842975209</v>
      </c>
      <c r="M72" s="84">
        <f>SUMIF('[1]Movimientos Caja'!$G:$G,E72,'[1]Movimientos Caja'!$I:$I)</f>
        <v>14200</v>
      </c>
      <c r="N72" s="84">
        <f>SUMIF('[2]Movimientos Bancarios'!$G:$G,E72,'[2]Movimientos Bancarios'!$I:$I)</f>
        <v>13000</v>
      </c>
      <c r="O72" s="8">
        <f t="shared" si="25"/>
        <v>27200</v>
      </c>
      <c r="P72" s="85">
        <f t="shared" si="26"/>
        <v>0</v>
      </c>
      <c r="Q72" s="86">
        <f t="shared" si="27"/>
        <v>1</v>
      </c>
      <c r="R72" s="18" t="s">
        <v>63</v>
      </c>
      <c r="S72" s="18"/>
      <c r="T72" s="13"/>
      <c r="U72" s="22"/>
      <c r="V72" s="9"/>
      <c r="W72" s="23"/>
      <c r="X72" s="22"/>
      <c r="Y72" s="24" t="s">
        <v>55</v>
      </c>
      <c r="Z72" s="83">
        <f>VLOOKUP(E72,'[3]pedidos 2012'!$E$327:$AE$6000,15,FALSE)</f>
        <v>0</v>
      </c>
      <c r="AA72" s="83">
        <f>IF(ISERROR(VLOOKUP(E72,#REF!,16,FALSE)),0,VLOOKUP(E72,#REF!,16,FALSE))</f>
        <v>0</v>
      </c>
      <c r="AB72" s="95" t="str">
        <f t="shared" si="17"/>
        <v>entregado</v>
      </c>
      <c r="AC72" s="96" t="str">
        <f t="shared" ca="1" si="18"/>
        <v>Entregado</v>
      </c>
      <c r="AD72" s="21">
        <v>104</v>
      </c>
      <c r="AE72" s="21">
        <v>104</v>
      </c>
      <c r="AF72" s="21">
        <v>105</v>
      </c>
      <c r="AG72" s="87">
        <f t="shared" si="20"/>
        <v>2013</v>
      </c>
      <c r="AH72" s="83">
        <f t="shared" si="21"/>
        <v>11</v>
      </c>
      <c r="AI72" s="87" t="str">
        <f t="shared" si="19"/>
        <v>2013</v>
      </c>
      <c r="AJ72" s="16">
        <f t="shared" si="19"/>
        <v>9</v>
      </c>
      <c r="AK72" s="9">
        <f>IF(ISERROR(VLOOKUP(E72,[4]CostoXpedido!$A$15:$B$1690,2,FALSE)),0,(VLOOKUP(E72,[4]CostoXpedido!$A$15:$B$1690,2,FALSE)))</f>
        <v>7521.1104847925872</v>
      </c>
      <c r="AL72" s="20"/>
      <c r="AM72" s="93">
        <f t="shared" si="15"/>
        <v>41524</v>
      </c>
      <c r="AN72" s="93">
        <f t="shared" si="15"/>
        <v>45</v>
      </c>
      <c r="AO72" s="94">
        <f t="shared" si="22"/>
        <v>9</v>
      </c>
    </row>
    <row r="73" spans="1:41" x14ac:dyDescent="0.2">
      <c r="A73" s="82" t="s">
        <v>66</v>
      </c>
      <c r="B73" s="16">
        <v>9</v>
      </c>
      <c r="C73" s="17">
        <v>41524</v>
      </c>
      <c r="D73" s="18">
        <v>15</v>
      </c>
      <c r="E73" s="19">
        <v>11330</v>
      </c>
      <c r="F73" s="83" t="str">
        <f>VLOOKUP(E73,'[3]pedidos 2012'!$E$327:$AE$6000,2,FALSE)</f>
        <v>a - Entregado</v>
      </c>
      <c r="G73" s="10">
        <f>VLOOKUP(E73,'[3]pedidos 2012'!$E$327:$AE$6000,4,FALSE)</f>
        <v>41544</v>
      </c>
      <c r="H73" s="20" t="s">
        <v>149</v>
      </c>
      <c r="I73" s="21">
        <v>1500</v>
      </c>
      <c r="J73" s="21"/>
      <c r="K73" s="21">
        <f t="shared" si="23"/>
        <v>1500</v>
      </c>
      <c r="L73" s="21">
        <f t="shared" si="24"/>
        <v>1239.6694214876034</v>
      </c>
      <c r="M73" s="84">
        <f>SUMIF('[1]Movimientos Caja'!$G:$G,E73,'[1]Movimientos Caja'!$I:$I)</f>
        <v>1500</v>
      </c>
      <c r="N73" s="84">
        <f>SUMIF('[2]Movimientos Bancarios'!$G:$G,E73,'[2]Movimientos Bancarios'!$I:$I)</f>
        <v>0</v>
      </c>
      <c r="O73" s="8">
        <f t="shared" si="25"/>
        <v>1500</v>
      </c>
      <c r="P73" s="85">
        <f t="shared" si="26"/>
        <v>0</v>
      </c>
      <c r="Q73" s="86">
        <f t="shared" si="27"/>
        <v>1</v>
      </c>
      <c r="R73" s="18" t="s">
        <v>63</v>
      </c>
      <c r="S73" s="18"/>
      <c r="T73" s="13"/>
      <c r="U73" s="22"/>
      <c r="V73" s="9"/>
      <c r="W73" s="23"/>
      <c r="X73" s="22"/>
      <c r="Y73" s="24" t="s">
        <v>55</v>
      </c>
      <c r="Z73" s="83">
        <f>VLOOKUP(E73,'[3]pedidos 2012'!$E$327:$AE$6000,15,FALSE)</f>
        <v>0</v>
      </c>
      <c r="AA73" s="83">
        <f>IF(ISERROR(VLOOKUP(E73,#REF!,16,FALSE)),0,VLOOKUP(E73,#REF!,16,FALSE))</f>
        <v>0</v>
      </c>
      <c r="AB73" s="95" t="str">
        <f t="shared" si="17"/>
        <v>entregado</v>
      </c>
      <c r="AC73" s="96" t="str">
        <f t="shared" ca="1" si="18"/>
        <v>Entregado</v>
      </c>
      <c r="AD73" s="21">
        <v>104</v>
      </c>
      <c r="AE73" s="21">
        <v>104</v>
      </c>
      <c r="AF73" s="21">
        <v>105</v>
      </c>
      <c r="AG73" s="87">
        <f t="shared" si="20"/>
        <v>2013</v>
      </c>
      <c r="AH73" s="83">
        <f t="shared" si="21"/>
        <v>9</v>
      </c>
      <c r="AI73" s="87" t="str">
        <f t="shared" si="19"/>
        <v>2013</v>
      </c>
      <c r="AJ73" s="16">
        <f t="shared" si="19"/>
        <v>9</v>
      </c>
      <c r="AK73" s="9">
        <f>IF(ISERROR(VLOOKUP(E73,[4]CostoXpedido!$A$15:$B$1690,2,FALSE)),0,(VLOOKUP(E73,[4]CostoXpedido!$A$15:$B$1690,2,FALSE)))</f>
        <v>1220</v>
      </c>
      <c r="AL73" s="20"/>
      <c r="AM73" s="93">
        <f t="shared" si="15"/>
        <v>41524</v>
      </c>
      <c r="AN73" s="93">
        <f t="shared" si="15"/>
        <v>15</v>
      </c>
      <c r="AO73" s="94">
        <f t="shared" si="22"/>
        <v>9</v>
      </c>
    </row>
    <row r="74" spans="1:41" x14ac:dyDescent="0.2">
      <c r="A74" s="82" t="s">
        <v>66</v>
      </c>
      <c r="B74" s="16">
        <v>9</v>
      </c>
      <c r="C74" s="17">
        <v>41524</v>
      </c>
      <c r="D74" s="18">
        <v>45</v>
      </c>
      <c r="E74" s="19">
        <v>11331</v>
      </c>
      <c r="F74" s="83" t="str">
        <f>VLOOKUP(E74,'[3]pedidos 2012'!$E$327:$AE$6000,2,FALSE)</f>
        <v>a - Entregado</v>
      </c>
      <c r="G74" s="10">
        <f>VLOOKUP(E74,'[3]pedidos 2012'!$E$327:$AE$6000,4,FALSE)</f>
        <v>41601</v>
      </c>
      <c r="H74" s="20" t="s">
        <v>150</v>
      </c>
      <c r="I74" s="21">
        <v>21800</v>
      </c>
      <c r="J74" s="21">
        <v>200</v>
      </c>
      <c r="K74" s="21">
        <f t="shared" si="23"/>
        <v>22000</v>
      </c>
      <c r="L74" s="21">
        <f t="shared" si="24"/>
        <v>18181.818181818184</v>
      </c>
      <c r="M74" s="84">
        <f>SUMIF('[1]Movimientos Caja'!$G:$G,E74,'[1]Movimientos Caja'!$I:$I)</f>
        <v>5000</v>
      </c>
      <c r="N74" s="84">
        <f>SUMIF('[2]Movimientos Bancarios'!$G:$G,E74,'[2]Movimientos Bancarios'!$I:$I)</f>
        <v>17000</v>
      </c>
      <c r="O74" s="8">
        <f t="shared" si="25"/>
        <v>22000</v>
      </c>
      <c r="P74" s="85">
        <f t="shared" si="26"/>
        <v>0</v>
      </c>
      <c r="Q74" s="86">
        <f t="shared" si="27"/>
        <v>1</v>
      </c>
      <c r="R74" s="18" t="s">
        <v>63</v>
      </c>
      <c r="S74" s="18"/>
      <c r="T74" s="13"/>
      <c r="U74" s="22"/>
      <c r="V74" s="9"/>
      <c r="W74" s="23"/>
      <c r="X74" s="22"/>
      <c r="Y74" s="24" t="s">
        <v>55</v>
      </c>
      <c r="Z74" s="83">
        <f>VLOOKUP(E74,'[3]pedidos 2012'!$E$327:$AE$6000,15,FALSE)</f>
        <v>0</v>
      </c>
      <c r="AA74" s="83">
        <f>IF(ISERROR(VLOOKUP(E74,#REF!,16,FALSE)),0,VLOOKUP(E74,#REF!,16,FALSE))</f>
        <v>0</v>
      </c>
      <c r="AB74" s="95" t="str">
        <f t="shared" si="17"/>
        <v>entregado</v>
      </c>
      <c r="AC74" s="96" t="str">
        <f t="shared" ca="1" si="18"/>
        <v>Entregado</v>
      </c>
      <c r="AD74" s="21">
        <v>104</v>
      </c>
      <c r="AE74" s="21">
        <v>104</v>
      </c>
      <c r="AF74" s="21">
        <v>105</v>
      </c>
      <c r="AG74" s="87">
        <f t="shared" si="20"/>
        <v>2013</v>
      </c>
      <c r="AH74" s="83">
        <f t="shared" si="21"/>
        <v>11</v>
      </c>
      <c r="AI74" s="87" t="str">
        <f t="shared" si="19"/>
        <v>2013</v>
      </c>
      <c r="AJ74" s="16">
        <f t="shared" si="19"/>
        <v>9</v>
      </c>
      <c r="AK74" s="9">
        <f>IF(ISERROR(VLOOKUP(E74,[4]CostoXpedido!$A$15:$B$1690,2,FALSE)),0,(VLOOKUP(E74,[4]CostoXpedido!$A$15:$B$1690,2,FALSE)))</f>
        <v>6117.044027162854</v>
      </c>
      <c r="AL74" s="20"/>
      <c r="AM74" s="93">
        <f t="shared" si="15"/>
        <v>41524</v>
      </c>
      <c r="AN74" s="93">
        <f t="shared" si="15"/>
        <v>45</v>
      </c>
      <c r="AO74" s="94">
        <f t="shared" si="22"/>
        <v>9</v>
      </c>
    </row>
    <row r="75" spans="1:41" x14ac:dyDescent="0.2">
      <c r="A75" s="82" t="s">
        <v>66</v>
      </c>
      <c r="B75" s="16">
        <v>9</v>
      </c>
      <c r="C75" s="17">
        <v>41524</v>
      </c>
      <c r="D75" s="18">
        <v>20</v>
      </c>
      <c r="E75" s="19">
        <v>11332</v>
      </c>
      <c r="F75" s="83" t="str">
        <f>VLOOKUP(E75,'[3]pedidos 2012'!$E$327:$AE$6000,2,FALSE)</f>
        <v>a - Entregado</v>
      </c>
      <c r="G75" s="10">
        <f>VLOOKUP(E75,'[3]pedidos 2012'!$E$327:$AE$6000,4,FALSE)</f>
        <v>41562</v>
      </c>
      <c r="H75" s="20" t="s">
        <v>151</v>
      </c>
      <c r="I75" s="21">
        <v>7300</v>
      </c>
      <c r="J75" s="21">
        <v>200</v>
      </c>
      <c r="K75" s="21">
        <f t="shared" si="23"/>
        <v>7500</v>
      </c>
      <c r="L75" s="21">
        <f t="shared" si="24"/>
        <v>6198.3471074380168</v>
      </c>
      <c r="M75" s="84">
        <f>SUMIF('[1]Movimientos Caja'!$G:$G,E75,'[1]Movimientos Caja'!$I:$I)</f>
        <v>7500</v>
      </c>
      <c r="N75" s="84">
        <f>SUMIF('[2]Movimientos Bancarios'!$G:$G,E75,'[2]Movimientos Bancarios'!$I:$I)</f>
        <v>0</v>
      </c>
      <c r="O75" s="8">
        <f t="shared" si="25"/>
        <v>7500</v>
      </c>
      <c r="P75" s="85">
        <f t="shared" si="26"/>
        <v>0</v>
      </c>
      <c r="Q75" s="86">
        <f t="shared" si="27"/>
        <v>1</v>
      </c>
      <c r="R75" s="18" t="s">
        <v>51</v>
      </c>
      <c r="S75" s="18" t="s">
        <v>152</v>
      </c>
      <c r="T75" s="13">
        <v>7500</v>
      </c>
      <c r="U75" s="22"/>
      <c r="V75" s="9"/>
      <c r="W75" s="23"/>
      <c r="X75" s="22"/>
      <c r="Y75" s="24" t="s">
        <v>55</v>
      </c>
      <c r="Z75" s="83">
        <f>VLOOKUP(E75,'[3]pedidos 2012'!$E$327:$AE$6000,15,FALSE)</f>
        <v>0</v>
      </c>
      <c r="AA75" s="83">
        <f>IF(ISERROR(VLOOKUP(E75,#REF!,16,FALSE)),0,VLOOKUP(E75,#REF!,16,FALSE))</f>
        <v>0</v>
      </c>
      <c r="AB75" s="95" t="str">
        <f t="shared" si="17"/>
        <v>entregado</v>
      </c>
      <c r="AC75" s="96" t="str">
        <f t="shared" ca="1" si="18"/>
        <v>Entregado</v>
      </c>
      <c r="AD75" s="21">
        <v>104</v>
      </c>
      <c r="AE75" s="21">
        <v>104</v>
      </c>
      <c r="AF75" s="21">
        <v>105</v>
      </c>
      <c r="AG75" s="87">
        <f t="shared" si="20"/>
        <v>2013</v>
      </c>
      <c r="AH75" s="83">
        <f t="shared" si="21"/>
        <v>10</v>
      </c>
      <c r="AI75" s="87" t="str">
        <f t="shared" si="19"/>
        <v>2013</v>
      </c>
      <c r="AJ75" s="16">
        <f t="shared" si="19"/>
        <v>9</v>
      </c>
      <c r="AK75" s="9">
        <f>IF(ISERROR(VLOOKUP(E75,[4]CostoXpedido!$A$15:$B$1690,2,FALSE)),0,(VLOOKUP(E75,[4]CostoXpedido!$A$15:$B$1690,2,FALSE)))</f>
        <v>2532.1903713958118</v>
      </c>
      <c r="AL75" s="20"/>
      <c r="AM75" s="93">
        <f t="shared" si="15"/>
        <v>41524</v>
      </c>
      <c r="AN75" s="93">
        <f t="shared" si="15"/>
        <v>20</v>
      </c>
      <c r="AO75" s="94">
        <f t="shared" si="22"/>
        <v>9</v>
      </c>
    </row>
    <row r="76" spans="1:41" x14ac:dyDescent="0.2">
      <c r="A76" s="82" t="s">
        <v>66</v>
      </c>
      <c r="B76" s="16">
        <v>9</v>
      </c>
      <c r="C76" s="17">
        <v>41524</v>
      </c>
      <c r="D76" s="18">
        <v>30</v>
      </c>
      <c r="E76" s="19">
        <v>11333</v>
      </c>
      <c r="F76" s="83" t="str">
        <f>VLOOKUP(E76,'[3]pedidos 2012'!$E$327:$AE$6000,2,FALSE)</f>
        <v>a - Entregado</v>
      </c>
      <c r="G76" s="10">
        <f>VLOOKUP(E76,'[3]pedidos 2012'!$E$327:$AE$6000,4,FALSE)</f>
        <v>41572</v>
      </c>
      <c r="H76" s="20" t="s">
        <v>153</v>
      </c>
      <c r="I76" s="21">
        <v>16200</v>
      </c>
      <c r="J76" s="21">
        <v>200</v>
      </c>
      <c r="K76" s="21">
        <f t="shared" si="23"/>
        <v>16400</v>
      </c>
      <c r="L76" s="21">
        <f t="shared" si="24"/>
        <v>13553.719008264463</v>
      </c>
      <c r="M76" s="84">
        <f>SUMIF('[1]Movimientos Caja'!$G:$G,E76,'[1]Movimientos Caja'!$I:$I)</f>
        <v>16400</v>
      </c>
      <c r="N76" s="84">
        <f>SUMIF('[2]Movimientos Bancarios'!$G:$G,E76,'[2]Movimientos Bancarios'!$I:$I)</f>
        <v>0</v>
      </c>
      <c r="O76" s="8">
        <f t="shared" si="25"/>
        <v>16400</v>
      </c>
      <c r="P76" s="85">
        <f t="shared" si="26"/>
        <v>0</v>
      </c>
      <c r="Q76" s="86">
        <f t="shared" si="27"/>
        <v>1</v>
      </c>
      <c r="R76" s="18" t="s">
        <v>63</v>
      </c>
      <c r="S76" s="18"/>
      <c r="T76" s="13"/>
      <c r="U76" s="22"/>
      <c r="V76" s="9"/>
      <c r="W76" s="23"/>
      <c r="X76" s="22"/>
      <c r="Y76" s="24" t="s">
        <v>55</v>
      </c>
      <c r="Z76" s="83">
        <f>VLOOKUP(E76,'[3]pedidos 2012'!$E$327:$AE$6000,15,FALSE)</f>
        <v>0</v>
      </c>
      <c r="AA76" s="83">
        <f>IF(ISERROR(VLOOKUP(E76,#REF!,16,FALSE)),0,VLOOKUP(E76,#REF!,16,FALSE))</f>
        <v>0</v>
      </c>
      <c r="AB76" s="95" t="str">
        <f t="shared" si="17"/>
        <v>entregado</v>
      </c>
      <c r="AC76" s="96" t="str">
        <f t="shared" ca="1" si="18"/>
        <v>Entregado</v>
      </c>
      <c r="AD76" s="21">
        <v>104</v>
      </c>
      <c r="AE76" s="21">
        <v>104</v>
      </c>
      <c r="AF76" s="21">
        <v>105</v>
      </c>
      <c r="AG76" s="87">
        <f t="shared" si="20"/>
        <v>2013</v>
      </c>
      <c r="AH76" s="83">
        <f t="shared" si="21"/>
        <v>10</v>
      </c>
      <c r="AI76" s="87" t="str">
        <f t="shared" si="19"/>
        <v>2013</v>
      </c>
      <c r="AJ76" s="16">
        <f t="shared" si="19"/>
        <v>9</v>
      </c>
      <c r="AK76" s="9">
        <f>IF(ISERROR(VLOOKUP(E76,[4]CostoXpedido!$A$15:$B$1690,2,FALSE)),0,(VLOOKUP(E76,[4]CostoXpedido!$A$15:$B$1690,2,FALSE)))</f>
        <v>2520.3821263389686</v>
      </c>
      <c r="AL76" s="20"/>
      <c r="AM76" s="93">
        <f t="shared" si="15"/>
        <v>41524</v>
      </c>
      <c r="AN76" s="93">
        <f t="shared" si="15"/>
        <v>30</v>
      </c>
      <c r="AO76" s="94">
        <f t="shared" si="22"/>
        <v>9</v>
      </c>
    </row>
    <row r="77" spans="1:41" x14ac:dyDescent="0.2">
      <c r="A77" s="82" t="s">
        <v>66</v>
      </c>
      <c r="B77" s="16">
        <v>9</v>
      </c>
      <c r="C77" s="17">
        <v>41526</v>
      </c>
      <c r="D77" s="18">
        <v>45</v>
      </c>
      <c r="E77" s="19">
        <v>11334</v>
      </c>
      <c r="F77" s="83" t="str">
        <f>VLOOKUP(E77,'[3]pedidos 2012'!$E$327:$AE$6000,2,FALSE)</f>
        <v>a - Entregado</v>
      </c>
      <c r="G77" s="10">
        <f>VLOOKUP(E77,'[3]pedidos 2012'!$E$327:$AE$6000,4,FALSE)</f>
        <v>41577</v>
      </c>
      <c r="H77" s="20" t="s">
        <v>154</v>
      </c>
      <c r="I77" s="21">
        <v>13600</v>
      </c>
      <c r="J77" s="21">
        <v>400</v>
      </c>
      <c r="K77" s="21">
        <f t="shared" si="23"/>
        <v>14000</v>
      </c>
      <c r="L77" s="21">
        <f t="shared" si="24"/>
        <v>11570.247933884299</v>
      </c>
      <c r="M77" s="84">
        <f>SUMIF('[1]Movimientos Caja'!$G:$G,E77,'[1]Movimientos Caja'!$I:$I)</f>
        <v>14000</v>
      </c>
      <c r="N77" s="84">
        <f>SUMIF('[2]Movimientos Bancarios'!$G:$G,E77,'[2]Movimientos Bancarios'!$I:$I)</f>
        <v>0</v>
      </c>
      <c r="O77" s="8">
        <f t="shared" si="25"/>
        <v>14000</v>
      </c>
      <c r="P77" s="85">
        <f t="shared" si="26"/>
        <v>0</v>
      </c>
      <c r="Q77" s="86">
        <f t="shared" si="27"/>
        <v>1</v>
      </c>
      <c r="R77" s="18" t="s">
        <v>51</v>
      </c>
      <c r="S77" s="18"/>
      <c r="T77" s="13"/>
      <c r="U77" s="22"/>
      <c r="V77" s="9"/>
      <c r="W77" s="23"/>
      <c r="X77" s="22"/>
      <c r="Y77" s="24" t="s">
        <v>55</v>
      </c>
      <c r="Z77" s="83">
        <f>VLOOKUP(E77,'[3]pedidos 2012'!$E$327:$AE$6000,15,FALSE)</f>
        <v>0</v>
      </c>
      <c r="AA77" s="83">
        <f>IF(ISERROR(VLOOKUP(E77,#REF!,16,FALSE)),0,VLOOKUP(E77,#REF!,16,FALSE))</f>
        <v>0</v>
      </c>
      <c r="AB77" s="95" t="str">
        <f t="shared" si="17"/>
        <v>entregado</v>
      </c>
      <c r="AC77" s="96" t="str">
        <f t="shared" ca="1" si="18"/>
        <v>Entregado</v>
      </c>
      <c r="AD77" s="21">
        <v>104</v>
      </c>
      <c r="AE77" s="21">
        <v>104</v>
      </c>
      <c r="AF77" s="21">
        <v>105</v>
      </c>
      <c r="AG77" s="87">
        <f t="shared" si="20"/>
        <v>2013</v>
      </c>
      <c r="AH77" s="83">
        <f t="shared" si="21"/>
        <v>10</v>
      </c>
      <c r="AI77" s="87" t="str">
        <f t="shared" si="19"/>
        <v>2013</v>
      </c>
      <c r="AJ77" s="16">
        <f t="shared" si="19"/>
        <v>9</v>
      </c>
      <c r="AK77" s="9">
        <f>IF(ISERROR(VLOOKUP(E77,[4]CostoXpedido!$A$15:$B$1690,2,FALSE)),0,(VLOOKUP(E77,[4]CostoXpedido!$A$15:$B$1690,2,FALSE)))</f>
        <v>3528.4655074488187</v>
      </c>
      <c r="AL77" s="20"/>
      <c r="AM77" s="93">
        <f t="shared" si="15"/>
        <v>41526</v>
      </c>
      <c r="AN77" s="93">
        <f t="shared" si="15"/>
        <v>45</v>
      </c>
      <c r="AO77" s="94">
        <f t="shared" si="22"/>
        <v>9</v>
      </c>
    </row>
    <row r="78" spans="1:41" x14ac:dyDescent="0.2">
      <c r="A78" s="82" t="s">
        <v>66</v>
      </c>
      <c r="B78" s="16">
        <v>9</v>
      </c>
      <c r="C78" s="17">
        <v>41527</v>
      </c>
      <c r="D78" s="18">
        <v>20</v>
      </c>
      <c r="E78" s="19">
        <v>11335</v>
      </c>
      <c r="F78" s="83" t="str">
        <f>VLOOKUP(E78,'[3]pedidos 2012'!$E$327:$AE$6000,2,FALSE)</f>
        <v>a - Entregado</v>
      </c>
      <c r="G78" s="10">
        <f>VLOOKUP(E78,'[3]pedidos 2012'!$E$327:$AE$6000,4,FALSE)</f>
        <v>41554</v>
      </c>
      <c r="H78" s="20" t="s">
        <v>155</v>
      </c>
      <c r="I78" s="21">
        <v>870</v>
      </c>
      <c r="J78" s="21"/>
      <c r="K78" s="21">
        <f t="shared" si="23"/>
        <v>870</v>
      </c>
      <c r="L78" s="21">
        <f t="shared" si="24"/>
        <v>719.00826446280996</v>
      </c>
      <c r="M78" s="84">
        <f>SUMIF('[1]Movimientos Caja'!$G:$G,E78,'[1]Movimientos Caja'!$I:$I)</f>
        <v>100</v>
      </c>
      <c r="N78" s="84">
        <f>SUMIF('[2]Movimientos Bancarios'!$G:$G,E78,'[2]Movimientos Bancarios'!$I:$I)</f>
        <v>770</v>
      </c>
      <c r="O78" s="8">
        <f t="shared" si="25"/>
        <v>870</v>
      </c>
      <c r="P78" s="85">
        <f t="shared" si="26"/>
        <v>0</v>
      </c>
      <c r="Q78" s="86">
        <f t="shared" si="27"/>
        <v>1</v>
      </c>
      <c r="R78" s="18" t="s">
        <v>51</v>
      </c>
      <c r="S78" s="18"/>
      <c r="T78" s="13"/>
      <c r="U78" s="22"/>
      <c r="V78" s="9"/>
      <c r="W78" s="23"/>
      <c r="X78" s="22"/>
      <c r="Y78" s="24" t="s">
        <v>55</v>
      </c>
      <c r="Z78" s="83">
        <f>VLOOKUP(E78,'[3]pedidos 2012'!$E$327:$AE$6000,15,FALSE)</f>
        <v>0</v>
      </c>
      <c r="AA78" s="83">
        <f>IF(ISERROR(VLOOKUP(E78,#REF!,16,FALSE)),0,VLOOKUP(E78,#REF!,16,FALSE))</f>
        <v>0</v>
      </c>
      <c r="AB78" s="95" t="str">
        <f t="shared" si="17"/>
        <v>entregado</v>
      </c>
      <c r="AC78" s="96" t="str">
        <f t="shared" ca="1" si="18"/>
        <v>Entregado</v>
      </c>
      <c r="AD78" s="21">
        <v>104</v>
      </c>
      <c r="AE78" s="21">
        <v>104</v>
      </c>
      <c r="AF78" s="21">
        <v>105</v>
      </c>
      <c r="AG78" s="87">
        <f t="shared" si="20"/>
        <v>2013</v>
      </c>
      <c r="AH78" s="83">
        <f t="shared" si="21"/>
        <v>10</v>
      </c>
      <c r="AI78" s="87" t="str">
        <f t="shared" si="19"/>
        <v>2013</v>
      </c>
      <c r="AJ78" s="16">
        <f t="shared" si="19"/>
        <v>9</v>
      </c>
      <c r="AK78" s="9">
        <f>IF(ISERROR(VLOOKUP(E78,[4]CostoXpedido!$A$15:$B$1690,2,FALSE)),0,(VLOOKUP(E78,[4]CostoXpedido!$A$15:$B$1690,2,FALSE)))</f>
        <v>610</v>
      </c>
      <c r="AL78" s="20"/>
      <c r="AM78" s="93">
        <f t="shared" si="15"/>
        <v>41527</v>
      </c>
      <c r="AN78" s="93">
        <f t="shared" si="15"/>
        <v>20</v>
      </c>
      <c r="AO78" s="94">
        <f t="shared" si="22"/>
        <v>9</v>
      </c>
    </row>
    <row r="79" spans="1:41" x14ac:dyDescent="0.2">
      <c r="A79" s="82" t="s">
        <v>66</v>
      </c>
      <c r="B79" s="16">
        <v>9</v>
      </c>
      <c r="C79" s="17">
        <v>41527</v>
      </c>
      <c r="D79" s="18">
        <v>25</v>
      </c>
      <c r="E79" s="19">
        <v>11336</v>
      </c>
      <c r="F79" s="83" t="str">
        <f>VLOOKUP(E79,'[3]pedidos 2012'!$E$327:$AE$6000,2,FALSE)</f>
        <v>a - Entregado</v>
      </c>
      <c r="G79" s="10">
        <f>VLOOKUP(E79,'[3]pedidos 2012'!$E$327:$AE$6000,4,FALSE)</f>
        <v>41570</v>
      </c>
      <c r="H79" s="20" t="s">
        <v>61</v>
      </c>
      <c r="I79" s="21">
        <v>7050</v>
      </c>
      <c r="J79" s="21"/>
      <c r="K79" s="21">
        <f t="shared" si="23"/>
        <v>7050</v>
      </c>
      <c r="L79" s="21">
        <f t="shared" si="24"/>
        <v>5826.4462809917359</v>
      </c>
      <c r="M79" s="84">
        <f>SUMIF('[1]Movimientos Caja'!$G:$G,E79,'[1]Movimientos Caja'!$I:$I)</f>
        <v>0</v>
      </c>
      <c r="N79" s="84">
        <f>SUMIF('[2]Movimientos Bancarios'!$G:$G,E79,'[2]Movimientos Bancarios'!$I:$I)</f>
        <v>7050</v>
      </c>
      <c r="O79" s="8">
        <f t="shared" si="25"/>
        <v>7050</v>
      </c>
      <c r="P79" s="85">
        <f t="shared" si="26"/>
        <v>0</v>
      </c>
      <c r="Q79" s="86">
        <f t="shared" si="27"/>
        <v>1</v>
      </c>
      <c r="R79" s="18" t="s">
        <v>63</v>
      </c>
      <c r="S79" s="18"/>
      <c r="T79" s="13"/>
      <c r="U79" s="22"/>
      <c r="V79" s="9"/>
      <c r="W79" s="23"/>
      <c r="X79" s="22"/>
      <c r="Y79" s="24" t="s">
        <v>55</v>
      </c>
      <c r="Z79" s="83">
        <f>VLOOKUP(E79,'[3]pedidos 2012'!$E$327:$AE$6000,15,FALSE)</f>
        <v>0</v>
      </c>
      <c r="AA79" s="83">
        <f>IF(ISERROR(VLOOKUP(E79,#REF!,16,FALSE)),0,VLOOKUP(E79,#REF!,16,FALSE))</f>
        <v>0</v>
      </c>
      <c r="AB79" s="95" t="str">
        <f t="shared" si="17"/>
        <v>entregado</v>
      </c>
      <c r="AC79" s="96" t="str">
        <f t="shared" ca="1" si="18"/>
        <v>Entregado</v>
      </c>
      <c r="AD79" s="21">
        <v>104</v>
      </c>
      <c r="AE79" s="21">
        <v>104</v>
      </c>
      <c r="AF79" s="21">
        <v>105</v>
      </c>
      <c r="AG79" s="87">
        <f t="shared" si="20"/>
        <v>2013</v>
      </c>
      <c r="AH79" s="83">
        <f t="shared" si="21"/>
        <v>10</v>
      </c>
      <c r="AI79" s="87" t="str">
        <f t="shared" si="19"/>
        <v>2013</v>
      </c>
      <c r="AJ79" s="16">
        <f t="shared" si="19"/>
        <v>9</v>
      </c>
      <c r="AK79" s="9">
        <f>IF(ISERROR(VLOOKUP(E79,[4]CostoXpedido!$A$15:$B$1690,2,FALSE)),0,(VLOOKUP(E79,[4]CostoXpedido!$A$15:$B$1690,2,FALSE)))</f>
        <v>997.62206834443396</v>
      </c>
      <c r="AL79" s="20"/>
      <c r="AM79" s="93">
        <f t="shared" si="15"/>
        <v>41527</v>
      </c>
      <c r="AN79" s="93">
        <f t="shared" si="15"/>
        <v>25</v>
      </c>
      <c r="AO79" s="94">
        <f t="shared" si="22"/>
        <v>9</v>
      </c>
    </row>
    <row r="80" spans="1:41" x14ac:dyDescent="0.2">
      <c r="A80" s="82" t="s">
        <v>66</v>
      </c>
      <c r="B80" s="16">
        <v>9</v>
      </c>
      <c r="C80" s="17">
        <v>41527</v>
      </c>
      <c r="D80" s="18">
        <v>37</v>
      </c>
      <c r="E80" s="19">
        <v>11337</v>
      </c>
      <c r="F80" s="83" t="str">
        <f>VLOOKUP(E80,'[3]pedidos 2012'!$E$327:$AE$6000,2,FALSE)</f>
        <v>a - Entregado</v>
      </c>
      <c r="G80" s="10">
        <f>VLOOKUP(E80,'[3]pedidos 2012'!$E$327:$AE$6000,4,FALSE)</f>
        <v>41572</v>
      </c>
      <c r="H80" s="97" t="s">
        <v>156</v>
      </c>
      <c r="I80" s="21">
        <v>31500</v>
      </c>
      <c r="J80" s="21">
        <v>200</v>
      </c>
      <c r="K80" s="21">
        <f t="shared" si="23"/>
        <v>31700</v>
      </c>
      <c r="L80" s="21">
        <f t="shared" si="24"/>
        <v>26198.347107438018</v>
      </c>
      <c r="M80" s="84">
        <f>SUMIF('[1]Movimientos Caja'!$G:$G,E80,'[1]Movimientos Caja'!$I:$I)</f>
        <v>100</v>
      </c>
      <c r="N80" s="84">
        <f>SUMIF('[2]Movimientos Bancarios'!$G:$G,E80,'[2]Movimientos Bancarios'!$I:$I)</f>
        <v>31600</v>
      </c>
      <c r="O80" s="8">
        <f t="shared" si="25"/>
        <v>31700</v>
      </c>
      <c r="P80" s="85">
        <f t="shared" si="26"/>
        <v>0</v>
      </c>
      <c r="Q80" s="86">
        <f t="shared" si="27"/>
        <v>1</v>
      </c>
      <c r="R80" s="18" t="s">
        <v>63</v>
      </c>
      <c r="S80" s="18" t="s">
        <v>157</v>
      </c>
      <c r="T80" s="13">
        <v>15850</v>
      </c>
      <c r="U80" s="18" t="s">
        <v>158</v>
      </c>
      <c r="V80" s="13">
        <v>15850</v>
      </c>
      <c r="W80" s="23"/>
      <c r="X80" s="22"/>
      <c r="Y80" s="24" t="s">
        <v>55</v>
      </c>
      <c r="Z80" s="83">
        <f>VLOOKUP(E80,'[3]pedidos 2012'!$E$327:$AE$6000,15,FALSE)</f>
        <v>0</v>
      </c>
      <c r="AA80" s="83">
        <f>IF(ISERROR(VLOOKUP(E80,#REF!,16,FALSE)),0,VLOOKUP(E80,#REF!,16,FALSE))</f>
        <v>0</v>
      </c>
      <c r="AB80" s="95" t="str">
        <f t="shared" si="17"/>
        <v>entregado</v>
      </c>
      <c r="AC80" s="96" t="str">
        <f t="shared" ca="1" si="18"/>
        <v>Entregado</v>
      </c>
      <c r="AD80" s="21">
        <v>104</v>
      </c>
      <c r="AE80" s="21">
        <v>104</v>
      </c>
      <c r="AF80" s="21">
        <v>105</v>
      </c>
      <c r="AG80" s="87">
        <f t="shared" si="20"/>
        <v>2013</v>
      </c>
      <c r="AH80" s="83">
        <f t="shared" si="21"/>
        <v>10</v>
      </c>
      <c r="AI80" s="87" t="str">
        <f t="shared" si="19"/>
        <v>2013</v>
      </c>
      <c r="AJ80" s="16">
        <f t="shared" si="19"/>
        <v>9</v>
      </c>
      <c r="AK80" s="9">
        <f>IF(ISERROR(VLOOKUP(E80,[4]CostoXpedido!$A$15:$B$1690,2,FALSE)),0,(VLOOKUP(E80,[4]CostoXpedido!$A$15:$B$1690,2,FALSE)))</f>
        <v>9669.2223388891052</v>
      </c>
      <c r="AL80" s="20"/>
      <c r="AM80" s="93">
        <f t="shared" si="15"/>
        <v>41527</v>
      </c>
      <c r="AN80" s="93">
        <f t="shared" si="15"/>
        <v>37</v>
      </c>
      <c r="AO80" s="94">
        <f t="shared" si="22"/>
        <v>9</v>
      </c>
    </row>
    <row r="81" spans="1:41" x14ac:dyDescent="0.2">
      <c r="A81" s="82" t="s">
        <v>66</v>
      </c>
      <c r="B81" s="16">
        <v>9</v>
      </c>
      <c r="C81" s="17">
        <v>41527</v>
      </c>
      <c r="D81" s="18">
        <v>37</v>
      </c>
      <c r="E81" s="19">
        <v>11338</v>
      </c>
      <c r="F81" s="83" t="str">
        <f>VLOOKUP(E81,'[3]pedidos 2012'!$E$327:$AE$6000,2,FALSE)</f>
        <v>a - Entregado</v>
      </c>
      <c r="G81" s="10">
        <f>VLOOKUP(E81,'[3]pedidos 2012'!$E$327:$AE$6000,4,FALSE)</f>
        <v>41577</v>
      </c>
      <c r="H81" s="97" t="s">
        <v>159</v>
      </c>
      <c r="I81" s="21">
        <v>43500</v>
      </c>
      <c r="J81" s="21">
        <v>500</v>
      </c>
      <c r="K81" s="21">
        <f t="shared" si="23"/>
        <v>44000</v>
      </c>
      <c r="L81" s="21">
        <f t="shared" si="24"/>
        <v>36363.636363636368</v>
      </c>
      <c r="M81" s="84">
        <f>SUMIF('[1]Movimientos Caja'!$G:$G,E81,'[1]Movimientos Caja'!$I:$I)</f>
        <v>1027</v>
      </c>
      <c r="N81" s="84">
        <f>SUMIF('[2]Movimientos Bancarios'!$G:$G,E81,'[2]Movimientos Bancarios'!$I:$I)</f>
        <v>42974</v>
      </c>
      <c r="O81" s="8">
        <f t="shared" si="25"/>
        <v>44001</v>
      </c>
      <c r="P81" s="85">
        <f t="shared" si="26"/>
        <v>-1</v>
      </c>
      <c r="Q81" s="86">
        <f t="shared" si="27"/>
        <v>1.0000227272727273</v>
      </c>
      <c r="R81" s="18" t="s">
        <v>51</v>
      </c>
      <c r="S81" s="18"/>
      <c r="T81" s="13"/>
      <c r="U81" s="22"/>
      <c r="V81" s="9"/>
      <c r="W81" s="23"/>
      <c r="X81" s="22"/>
      <c r="Y81" s="24" t="s">
        <v>55</v>
      </c>
      <c r="Z81" s="83">
        <f>VLOOKUP(E81,'[3]pedidos 2012'!$E$327:$AE$6000,15,FALSE)</f>
        <v>0</v>
      </c>
      <c r="AA81" s="83">
        <f>IF(ISERROR(VLOOKUP(E81,#REF!,16,FALSE)),0,VLOOKUP(E81,#REF!,16,FALSE))</f>
        <v>0</v>
      </c>
      <c r="AB81" s="95" t="str">
        <f t="shared" si="17"/>
        <v>entregado</v>
      </c>
      <c r="AC81" s="96" t="str">
        <f t="shared" ca="1" si="18"/>
        <v>Entregado</v>
      </c>
      <c r="AD81" s="21">
        <v>104</v>
      </c>
      <c r="AE81" s="21">
        <v>104</v>
      </c>
      <c r="AF81" s="21">
        <v>105</v>
      </c>
      <c r="AG81" s="87">
        <f t="shared" si="20"/>
        <v>2013</v>
      </c>
      <c r="AH81" s="83">
        <f t="shared" si="21"/>
        <v>10</v>
      </c>
      <c r="AI81" s="87" t="str">
        <f t="shared" si="19"/>
        <v>2013</v>
      </c>
      <c r="AJ81" s="16">
        <f t="shared" si="19"/>
        <v>9</v>
      </c>
      <c r="AK81" s="9">
        <f>IF(ISERROR(VLOOKUP(E81,[4]CostoXpedido!$A$15:$B$1690,2,FALSE)),0,(VLOOKUP(E81,[4]CostoXpedido!$A$15:$B$1690,2,FALSE)))</f>
        <v>12153.059511956031</v>
      </c>
      <c r="AL81" s="20"/>
      <c r="AM81" s="93">
        <f t="shared" si="15"/>
        <v>41527</v>
      </c>
      <c r="AN81" s="93">
        <f t="shared" si="15"/>
        <v>37</v>
      </c>
      <c r="AO81" s="94">
        <f t="shared" si="22"/>
        <v>9</v>
      </c>
    </row>
    <row r="82" spans="1:41" x14ac:dyDescent="0.2">
      <c r="A82" s="82" t="s">
        <v>66</v>
      </c>
      <c r="B82" s="16">
        <v>9</v>
      </c>
      <c r="C82" s="17">
        <v>41528</v>
      </c>
      <c r="D82" s="18">
        <v>45</v>
      </c>
      <c r="E82" s="19">
        <v>11339</v>
      </c>
      <c r="F82" s="83" t="str">
        <f>VLOOKUP(E82,'[3]pedidos 2012'!$E$327:$AE$6000,2,FALSE)</f>
        <v>a - Entregado</v>
      </c>
      <c r="G82" s="10">
        <f>VLOOKUP(E82,'[3]pedidos 2012'!$E$327:$AE$6000,4,FALSE)</f>
        <v>41596</v>
      </c>
      <c r="H82" s="97" t="s">
        <v>160</v>
      </c>
      <c r="I82" s="21">
        <v>13570</v>
      </c>
      <c r="J82" s="21">
        <v>300</v>
      </c>
      <c r="K82" s="21">
        <f t="shared" si="23"/>
        <v>13870</v>
      </c>
      <c r="L82" s="21">
        <f t="shared" si="24"/>
        <v>11462.809917355373</v>
      </c>
      <c r="M82" s="84">
        <f>SUMIF('[1]Movimientos Caja'!$G:$G,E82,'[1]Movimientos Caja'!$I:$I)</f>
        <v>13900</v>
      </c>
      <c r="N82" s="84">
        <f>SUMIF('[2]Movimientos Bancarios'!$G:$G,E82,'[2]Movimientos Bancarios'!$I:$I)</f>
        <v>0</v>
      </c>
      <c r="O82" s="8">
        <f t="shared" si="25"/>
        <v>13900</v>
      </c>
      <c r="P82" s="85">
        <f t="shared" si="26"/>
        <v>-30</v>
      </c>
      <c r="Q82" s="86">
        <f t="shared" si="27"/>
        <v>1.0021629416005768</v>
      </c>
      <c r="R82" s="18" t="s">
        <v>63</v>
      </c>
      <c r="S82" s="18"/>
      <c r="T82" s="13"/>
      <c r="U82" s="22"/>
      <c r="V82" s="9"/>
      <c r="W82" s="23"/>
      <c r="X82" s="22"/>
      <c r="Y82" s="24" t="s">
        <v>55</v>
      </c>
      <c r="Z82" s="83">
        <f>VLOOKUP(E82,'[3]pedidos 2012'!$E$327:$AE$6000,15,FALSE)</f>
        <v>0</v>
      </c>
      <c r="AA82" s="83">
        <f>IF(ISERROR(VLOOKUP(E82,#REF!,16,FALSE)),0,VLOOKUP(E82,#REF!,16,FALSE))</f>
        <v>0</v>
      </c>
      <c r="AB82" s="95" t="str">
        <f t="shared" si="17"/>
        <v>entregado</v>
      </c>
      <c r="AC82" s="96" t="str">
        <f t="shared" ca="1" si="18"/>
        <v>Entregado</v>
      </c>
      <c r="AD82" s="21">
        <v>104</v>
      </c>
      <c r="AE82" s="21">
        <v>104</v>
      </c>
      <c r="AF82" s="21">
        <v>105</v>
      </c>
      <c r="AG82" s="87">
        <f t="shared" si="20"/>
        <v>2013</v>
      </c>
      <c r="AH82" s="83">
        <f t="shared" si="21"/>
        <v>11</v>
      </c>
      <c r="AI82" s="87" t="str">
        <f t="shared" si="19"/>
        <v>2013</v>
      </c>
      <c r="AJ82" s="16">
        <f t="shared" si="19"/>
        <v>9</v>
      </c>
      <c r="AK82" s="9">
        <f>IF(ISERROR(VLOOKUP(E82,[4]CostoXpedido!$A$15:$B$1690,2,FALSE)),0,(VLOOKUP(E82,[4]CostoXpedido!$A$15:$B$1690,2,FALSE)))</f>
        <v>4337.7253957392668</v>
      </c>
      <c r="AL82" s="20"/>
      <c r="AM82" s="93">
        <f t="shared" si="15"/>
        <v>41528</v>
      </c>
      <c r="AN82" s="93">
        <f t="shared" si="15"/>
        <v>45</v>
      </c>
      <c r="AO82" s="94">
        <f t="shared" si="22"/>
        <v>9</v>
      </c>
    </row>
    <row r="83" spans="1:41" x14ac:dyDescent="0.2">
      <c r="A83" s="82" t="s">
        <v>66</v>
      </c>
      <c r="B83" s="16">
        <v>9</v>
      </c>
      <c r="C83" s="17">
        <v>41528</v>
      </c>
      <c r="D83" s="18">
        <v>45</v>
      </c>
      <c r="E83" s="19">
        <v>11340</v>
      </c>
      <c r="F83" s="83" t="str">
        <f>VLOOKUP(E83,'[3]pedidos 2012'!$E$327:$AE$6000,2,FALSE)</f>
        <v>a - Entregado</v>
      </c>
      <c r="G83" s="10">
        <f>VLOOKUP(E83,'[3]pedidos 2012'!$E$327:$AE$6000,4,FALSE)</f>
        <v>41596</v>
      </c>
      <c r="H83" s="97" t="s">
        <v>161</v>
      </c>
      <c r="I83" s="21">
        <v>25190</v>
      </c>
      <c r="J83" s="21">
        <v>400</v>
      </c>
      <c r="K83" s="21">
        <f t="shared" si="23"/>
        <v>25590</v>
      </c>
      <c r="L83" s="21">
        <f t="shared" si="24"/>
        <v>21148.760330578512</v>
      </c>
      <c r="M83" s="84">
        <f>SUMIF('[1]Movimientos Caja'!$G:$G,E83,'[1]Movimientos Caja'!$I:$I)</f>
        <v>0</v>
      </c>
      <c r="N83" s="84">
        <f>SUMIF('[2]Movimientos Bancarios'!$G:$G,E83,'[2]Movimientos Bancarios'!$I:$I)</f>
        <v>25590</v>
      </c>
      <c r="O83" s="8">
        <f t="shared" si="25"/>
        <v>25590</v>
      </c>
      <c r="P83" s="85">
        <f t="shared" si="26"/>
        <v>0</v>
      </c>
      <c r="Q83" s="86">
        <f t="shared" si="27"/>
        <v>1</v>
      </c>
      <c r="R83" s="18" t="s">
        <v>63</v>
      </c>
      <c r="S83" s="18"/>
      <c r="T83" s="13"/>
      <c r="U83" s="22"/>
      <c r="V83" s="9"/>
      <c r="W83" s="23"/>
      <c r="X83" s="22"/>
      <c r="Y83" s="24" t="s">
        <v>55</v>
      </c>
      <c r="Z83" s="24"/>
      <c r="AA83" s="24"/>
      <c r="AB83" s="95" t="str">
        <f t="shared" si="17"/>
        <v>entregado</v>
      </c>
      <c r="AC83" s="96" t="str">
        <f t="shared" ca="1" si="18"/>
        <v>Entregado</v>
      </c>
      <c r="AD83" s="21">
        <v>104</v>
      </c>
      <c r="AE83" s="21">
        <v>104</v>
      </c>
      <c r="AF83" s="21">
        <v>105</v>
      </c>
      <c r="AG83" s="87">
        <f t="shared" si="20"/>
        <v>2013</v>
      </c>
      <c r="AH83" s="83">
        <f t="shared" si="21"/>
        <v>11</v>
      </c>
      <c r="AI83" s="87" t="str">
        <f t="shared" si="19"/>
        <v>2013</v>
      </c>
      <c r="AJ83" s="16">
        <f t="shared" si="19"/>
        <v>9</v>
      </c>
      <c r="AK83" s="9">
        <f>IF(ISERROR(VLOOKUP(E83,[4]CostoXpedido!$A$15:$B$1690,2,FALSE)),0,(VLOOKUP(E83,[4]CostoXpedido!$A$15:$B$1690,2,FALSE)))</f>
        <v>5955.6098865477543</v>
      </c>
      <c r="AL83" s="20"/>
      <c r="AM83" s="93">
        <f t="shared" si="15"/>
        <v>41528</v>
      </c>
      <c r="AN83" s="93">
        <f t="shared" si="15"/>
        <v>45</v>
      </c>
      <c r="AO83" s="94">
        <f t="shared" si="22"/>
        <v>9</v>
      </c>
    </row>
    <row r="84" spans="1:41" x14ac:dyDescent="0.2">
      <c r="A84" s="82" t="s">
        <v>66</v>
      </c>
      <c r="B84" s="16">
        <v>9</v>
      </c>
      <c r="C84" s="17">
        <v>41535</v>
      </c>
      <c r="D84" s="18">
        <v>60</v>
      </c>
      <c r="E84" s="19">
        <v>11341</v>
      </c>
      <c r="F84" s="83" t="str">
        <f>VLOOKUP(E84,'[3]pedidos 2012'!$E$327:$AE$6000,2,FALSE)</f>
        <v>a - Entregado</v>
      </c>
      <c r="G84" s="10">
        <f>VLOOKUP(E84,'[3]pedidos 2012'!$E$327:$AE$6000,4,FALSE)</f>
        <v>41647</v>
      </c>
      <c r="H84" s="97" t="s">
        <v>126</v>
      </c>
      <c r="I84" s="21">
        <v>17300</v>
      </c>
      <c r="J84" s="21">
        <v>300</v>
      </c>
      <c r="K84" s="21">
        <f t="shared" si="23"/>
        <v>17600</v>
      </c>
      <c r="L84" s="21">
        <f t="shared" si="24"/>
        <v>14545.454545454546</v>
      </c>
      <c r="M84" s="84">
        <f>SUMIF('[1]Movimientos Caja'!$G:$G,E84,'[1]Movimientos Caja'!$I:$I)</f>
        <v>0</v>
      </c>
      <c r="N84" s="84">
        <f>SUMIF('[2]Movimientos Bancarios'!$G:$G,E84,'[2]Movimientos Bancarios'!$I:$I)</f>
        <v>17600</v>
      </c>
      <c r="O84" s="8">
        <f t="shared" si="25"/>
        <v>17600</v>
      </c>
      <c r="P84" s="85">
        <f t="shared" si="26"/>
        <v>0</v>
      </c>
      <c r="Q84" s="86">
        <f t="shared" si="27"/>
        <v>1</v>
      </c>
      <c r="R84" s="18" t="s">
        <v>51</v>
      </c>
      <c r="S84" s="18"/>
      <c r="T84" s="13"/>
      <c r="U84" s="22"/>
      <c r="V84" s="9"/>
      <c r="W84" s="23"/>
      <c r="X84" s="22"/>
      <c r="Y84" s="24" t="s">
        <v>55</v>
      </c>
      <c r="Z84" s="24"/>
      <c r="AA84" s="24"/>
      <c r="AB84" s="95" t="str">
        <f t="shared" si="17"/>
        <v>entregado</v>
      </c>
      <c r="AC84" s="96" t="str">
        <f t="shared" ca="1" si="18"/>
        <v>Entregado</v>
      </c>
      <c r="AD84" s="21">
        <v>104</v>
      </c>
      <c r="AE84" s="21">
        <v>104</v>
      </c>
      <c r="AF84" s="21">
        <v>105</v>
      </c>
      <c r="AG84" s="87">
        <f t="shared" si="20"/>
        <v>2014</v>
      </c>
      <c r="AH84" s="83">
        <f t="shared" si="21"/>
        <v>1</v>
      </c>
      <c r="AI84" s="87" t="str">
        <f t="shared" si="19"/>
        <v>2013</v>
      </c>
      <c r="AJ84" s="16">
        <f t="shared" si="19"/>
        <v>9</v>
      </c>
      <c r="AK84" s="9">
        <f>IF(ISERROR(VLOOKUP(E84,[4]CostoXpedido!$A$15:$B$1690,2,FALSE)),0,(VLOOKUP(E84,[4]CostoXpedido!$A$15:$B$1690,2,FALSE)))</f>
        <v>4625.964237365064</v>
      </c>
      <c r="AL84" s="20"/>
      <c r="AM84" s="93">
        <f t="shared" si="15"/>
        <v>41535</v>
      </c>
      <c r="AN84" s="93">
        <f t="shared" si="15"/>
        <v>60</v>
      </c>
      <c r="AO84" s="94">
        <f t="shared" si="22"/>
        <v>9</v>
      </c>
    </row>
    <row r="85" spans="1:41" x14ac:dyDescent="0.2">
      <c r="A85" s="82" t="s">
        <v>66</v>
      </c>
      <c r="B85" s="16">
        <v>9</v>
      </c>
      <c r="C85" s="17">
        <v>41535</v>
      </c>
      <c r="D85" s="18">
        <v>40</v>
      </c>
      <c r="E85" s="19">
        <v>11342</v>
      </c>
      <c r="F85" s="83" t="str">
        <f>VLOOKUP(E85,'[3]pedidos 2012'!$E$327:$AE$6000,2,FALSE)</f>
        <v>a - Entregado</v>
      </c>
      <c r="G85" s="10">
        <f>VLOOKUP(E85,'[3]pedidos 2012'!$E$327:$AE$6000,4,FALSE)</f>
        <v>41598</v>
      </c>
      <c r="H85" s="97" t="s">
        <v>162</v>
      </c>
      <c r="I85" s="21">
        <v>13230</v>
      </c>
      <c r="J85" s="21">
        <v>200</v>
      </c>
      <c r="K85" s="21">
        <f t="shared" si="23"/>
        <v>13430</v>
      </c>
      <c r="L85" s="21">
        <f t="shared" si="24"/>
        <v>11099.173553719009</v>
      </c>
      <c r="M85" s="84">
        <f>SUMIF('[1]Movimientos Caja'!$G:$G,E85,'[1]Movimientos Caja'!$I:$I)</f>
        <v>13430</v>
      </c>
      <c r="N85" s="84">
        <f>SUMIF('[2]Movimientos Bancarios'!$G:$G,E85,'[2]Movimientos Bancarios'!$I:$I)</f>
        <v>0</v>
      </c>
      <c r="O85" s="8">
        <f t="shared" si="25"/>
        <v>13430</v>
      </c>
      <c r="P85" s="85">
        <f t="shared" si="26"/>
        <v>0</v>
      </c>
      <c r="Q85" s="86">
        <f t="shared" si="27"/>
        <v>1</v>
      </c>
      <c r="R85" s="18" t="s">
        <v>51</v>
      </c>
      <c r="S85" s="18"/>
      <c r="T85" s="13"/>
      <c r="U85" s="22"/>
      <c r="V85" s="9"/>
      <c r="W85" s="23"/>
      <c r="X85" s="22"/>
      <c r="Y85" s="24" t="s">
        <v>55</v>
      </c>
      <c r="Z85" s="24"/>
      <c r="AA85" s="24"/>
      <c r="AB85" s="95" t="str">
        <f t="shared" si="17"/>
        <v>entregado</v>
      </c>
      <c r="AC85" s="96" t="str">
        <f t="shared" ca="1" si="18"/>
        <v>Entregado</v>
      </c>
      <c r="AD85" s="21">
        <v>104</v>
      </c>
      <c r="AE85" s="21">
        <v>104</v>
      </c>
      <c r="AF85" s="21">
        <v>105</v>
      </c>
      <c r="AG85" s="87">
        <f t="shared" si="20"/>
        <v>2013</v>
      </c>
      <c r="AH85" s="83">
        <f t="shared" si="21"/>
        <v>11</v>
      </c>
      <c r="AI85" s="87" t="str">
        <f t="shared" si="19"/>
        <v>2013</v>
      </c>
      <c r="AJ85" s="16">
        <f t="shared" si="19"/>
        <v>9</v>
      </c>
      <c r="AK85" s="9">
        <f>IF(ISERROR(VLOOKUP(E85,[4]CostoXpedido!$A$15:$B$1690,2,FALSE)),0,(VLOOKUP(E85,[4]CostoXpedido!$A$15:$B$1690,2,FALSE)))</f>
        <v>4818.6025666184942</v>
      </c>
      <c r="AL85" s="20"/>
      <c r="AM85" s="93">
        <f t="shared" si="15"/>
        <v>41535</v>
      </c>
      <c r="AN85" s="93">
        <f t="shared" si="15"/>
        <v>40</v>
      </c>
      <c r="AO85" s="94">
        <f t="shared" si="22"/>
        <v>9</v>
      </c>
    </row>
    <row r="86" spans="1:41" x14ac:dyDescent="0.2">
      <c r="A86" s="82" t="s">
        <v>66</v>
      </c>
      <c r="B86" s="16">
        <v>9</v>
      </c>
      <c r="C86" s="17">
        <v>41535</v>
      </c>
      <c r="D86" s="18">
        <v>45</v>
      </c>
      <c r="E86" s="19">
        <v>11343</v>
      </c>
      <c r="F86" s="83" t="str">
        <f>VLOOKUP(E86,'[3]pedidos 2012'!$E$327:$AE$6000,2,FALSE)</f>
        <v>a - Entregado</v>
      </c>
      <c r="G86" s="10">
        <f>VLOOKUP(E86,'[3]pedidos 2012'!$E$327:$AE$6000,4,FALSE)</f>
        <v>41589</v>
      </c>
      <c r="H86" s="20" t="s">
        <v>163</v>
      </c>
      <c r="I86" s="21">
        <v>17500</v>
      </c>
      <c r="J86" s="21">
        <v>500</v>
      </c>
      <c r="K86" s="21">
        <f t="shared" si="23"/>
        <v>18000</v>
      </c>
      <c r="L86" s="21">
        <f t="shared" si="24"/>
        <v>14876.03305785124</v>
      </c>
      <c r="M86" s="84">
        <f>SUMIF('[1]Movimientos Caja'!$G:$G,E86,'[1]Movimientos Caja'!$I:$I)</f>
        <v>17500</v>
      </c>
      <c r="N86" s="84">
        <f>SUMIF('[2]Movimientos Bancarios'!$G:$G,E86,'[2]Movimientos Bancarios'!$I:$I)</f>
        <v>500</v>
      </c>
      <c r="O86" s="8">
        <f t="shared" si="25"/>
        <v>18000</v>
      </c>
      <c r="P86" s="85">
        <f t="shared" si="26"/>
        <v>0</v>
      </c>
      <c r="Q86" s="86">
        <f t="shared" si="27"/>
        <v>1</v>
      </c>
      <c r="R86" s="18" t="s">
        <v>51</v>
      </c>
      <c r="S86" s="18"/>
      <c r="T86" s="13"/>
      <c r="U86" s="22"/>
      <c r="V86" s="9"/>
      <c r="W86" s="23"/>
      <c r="X86" s="22"/>
      <c r="Y86" s="24" t="s">
        <v>55</v>
      </c>
      <c r="Z86" s="24"/>
      <c r="AA86" s="24"/>
      <c r="AB86" s="95" t="str">
        <f t="shared" si="17"/>
        <v>entregado</v>
      </c>
      <c r="AC86" s="96" t="str">
        <f t="shared" ca="1" si="18"/>
        <v>Entregado</v>
      </c>
      <c r="AD86" s="21">
        <v>104</v>
      </c>
      <c r="AE86" s="21">
        <v>104</v>
      </c>
      <c r="AF86" s="21">
        <v>105</v>
      </c>
      <c r="AG86" s="87">
        <f t="shared" si="20"/>
        <v>2013</v>
      </c>
      <c r="AH86" s="83">
        <f t="shared" si="21"/>
        <v>11</v>
      </c>
      <c r="AI86" s="87" t="str">
        <f t="shared" si="19"/>
        <v>2013</v>
      </c>
      <c r="AJ86" s="16">
        <f t="shared" si="19"/>
        <v>9</v>
      </c>
      <c r="AK86" s="9">
        <f>IF(ISERROR(VLOOKUP(E86,[4]CostoXpedido!$A$15:$B$1690,2,FALSE)),0,(VLOOKUP(E86,[4]CostoXpedido!$A$15:$B$1690,2,FALSE)))</f>
        <v>4203.1278515750155</v>
      </c>
      <c r="AL86" s="20"/>
      <c r="AM86" s="93">
        <f t="shared" si="15"/>
        <v>41535</v>
      </c>
      <c r="AN86" s="93">
        <f t="shared" si="15"/>
        <v>45</v>
      </c>
      <c r="AO86" s="94">
        <f t="shared" si="22"/>
        <v>9</v>
      </c>
    </row>
    <row r="87" spans="1:41" x14ac:dyDescent="0.2">
      <c r="A87" s="82" t="s">
        <v>66</v>
      </c>
      <c r="B87" s="16">
        <v>9</v>
      </c>
      <c r="C87" s="17">
        <v>41535</v>
      </c>
      <c r="D87" s="18">
        <v>40</v>
      </c>
      <c r="E87" s="19">
        <v>11344</v>
      </c>
      <c r="F87" s="83" t="str">
        <f>VLOOKUP(E87,'[3]pedidos 2012'!$E$327:$AE$6000,2,FALSE)</f>
        <v>a - Entregado</v>
      </c>
      <c r="G87" s="10">
        <f>VLOOKUP(E87,'[3]pedidos 2012'!$E$327:$AE$6000,4,FALSE)</f>
        <v>41612</v>
      </c>
      <c r="H87" s="20" t="s">
        <v>164</v>
      </c>
      <c r="I87" s="21">
        <v>25000</v>
      </c>
      <c r="J87" s="21">
        <v>190</v>
      </c>
      <c r="K87" s="21">
        <f t="shared" si="23"/>
        <v>25190</v>
      </c>
      <c r="L87" s="21">
        <f t="shared" si="24"/>
        <v>20818.18181818182</v>
      </c>
      <c r="M87" s="84">
        <f>SUMIF('[1]Movimientos Caja'!$G:$G,E87,'[1]Movimientos Caja'!$I:$I)</f>
        <v>4500</v>
      </c>
      <c r="N87" s="84">
        <f>SUMIF('[2]Movimientos Bancarios'!$G:$G,E87,'[2]Movimientos Bancarios'!$I:$I)</f>
        <v>20690</v>
      </c>
      <c r="O87" s="8">
        <f t="shared" si="25"/>
        <v>25190</v>
      </c>
      <c r="P87" s="85">
        <f t="shared" si="26"/>
        <v>0</v>
      </c>
      <c r="Q87" s="86">
        <f t="shared" si="27"/>
        <v>1</v>
      </c>
      <c r="R87" s="18" t="s">
        <v>63</v>
      </c>
      <c r="S87" s="18"/>
      <c r="T87" s="13"/>
      <c r="U87" s="22"/>
      <c r="V87" s="9"/>
      <c r="W87" s="23"/>
      <c r="X87" s="22"/>
      <c r="Y87" s="24" t="s">
        <v>55</v>
      </c>
      <c r="Z87" s="24"/>
      <c r="AA87" s="24"/>
      <c r="AB87" s="95" t="str">
        <f t="shared" si="17"/>
        <v>entregado</v>
      </c>
      <c r="AC87" s="96" t="str">
        <f t="shared" ca="1" si="18"/>
        <v>Entregado</v>
      </c>
      <c r="AD87" s="21">
        <v>104</v>
      </c>
      <c r="AE87" s="21">
        <v>104</v>
      </c>
      <c r="AF87" s="21">
        <v>105</v>
      </c>
      <c r="AG87" s="87">
        <f t="shared" si="20"/>
        <v>2013</v>
      </c>
      <c r="AH87" s="83">
        <f t="shared" si="21"/>
        <v>12</v>
      </c>
      <c r="AI87" s="87" t="str">
        <f t="shared" si="19"/>
        <v>2013</v>
      </c>
      <c r="AJ87" s="16">
        <f t="shared" si="19"/>
        <v>9</v>
      </c>
      <c r="AK87" s="9">
        <f>IF(ISERROR(VLOOKUP(E87,[4]CostoXpedido!$A$15:$B$1690,2,FALSE)),0,(VLOOKUP(E87,[4]CostoXpedido!$A$15:$B$1690,2,FALSE)))</f>
        <v>5605.1284241803305</v>
      </c>
      <c r="AL87" s="20"/>
      <c r="AM87" s="93">
        <f t="shared" si="15"/>
        <v>41535</v>
      </c>
      <c r="AN87" s="93">
        <f t="shared" si="15"/>
        <v>40</v>
      </c>
      <c r="AO87" s="94">
        <f t="shared" si="22"/>
        <v>9</v>
      </c>
    </row>
    <row r="88" spans="1:41" x14ac:dyDescent="0.2">
      <c r="A88" s="82" t="s">
        <v>66</v>
      </c>
      <c r="B88" s="16">
        <v>9</v>
      </c>
      <c r="C88" s="17">
        <v>41535</v>
      </c>
      <c r="D88" s="18">
        <v>45</v>
      </c>
      <c r="E88" s="19">
        <v>11345</v>
      </c>
      <c r="F88" s="83" t="str">
        <f>VLOOKUP(E88,'[3]pedidos 2012'!$E$327:$AE$6000,2,FALSE)</f>
        <v>a - Entregado</v>
      </c>
      <c r="G88" s="10">
        <f>VLOOKUP(E88,'[3]pedidos 2012'!$E$327:$AE$6000,4,FALSE)</f>
        <v>41608</v>
      </c>
      <c r="H88" s="20" t="s">
        <v>165</v>
      </c>
      <c r="I88" s="21">
        <v>14350</v>
      </c>
      <c r="J88" s="21">
        <v>200</v>
      </c>
      <c r="K88" s="21">
        <f t="shared" si="23"/>
        <v>14550</v>
      </c>
      <c r="L88" s="21">
        <f t="shared" si="24"/>
        <v>12024.793388429753</v>
      </c>
      <c r="M88" s="84">
        <f>SUMIF('[1]Movimientos Caja'!$G:$G,E88,'[1]Movimientos Caja'!$I:$I)</f>
        <v>0</v>
      </c>
      <c r="N88" s="84">
        <f>SUMIF('[2]Movimientos Bancarios'!$G:$G,E88,'[2]Movimientos Bancarios'!$I:$I)</f>
        <v>14550</v>
      </c>
      <c r="O88" s="8">
        <f t="shared" si="25"/>
        <v>14550</v>
      </c>
      <c r="P88" s="85">
        <f t="shared" si="26"/>
        <v>0</v>
      </c>
      <c r="Q88" s="86">
        <f t="shared" si="27"/>
        <v>1</v>
      </c>
      <c r="R88" s="18" t="s">
        <v>51</v>
      </c>
      <c r="S88" s="18"/>
      <c r="T88" s="13"/>
      <c r="U88" s="22"/>
      <c r="V88" s="9"/>
      <c r="W88" s="23"/>
      <c r="X88" s="22"/>
      <c r="Y88" s="24" t="s">
        <v>55</v>
      </c>
      <c r="Z88" s="24"/>
      <c r="AA88" s="24"/>
      <c r="AB88" s="95" t="str">
        <f t="shared" si="17"/>
        <v>entregado</v>
      </c>
      <c r="AC88" s="96" t="str">
        <f t="shared" ca="1" si="18"/>
        <v>Entregado</v>
      </c>
      <c r="AD88" s="21">
        <v>104</v>
      </c>
      <c r="AE88" s="21">
        <v>104</v>
      </c>
      <c r="AF88" s="21">
        <v>105</v>
      </c>
      <c r="AG88" s="87">
        <f t="shared" si="20"/>
        <v>2013</v>
      </c>
      <c r="AH88" s="83">
        <f t="shared" si="21"/>
        <v>11</v>
      </c>
      <c r="AI88" s="87" t="str">
        <f t="shared" si="19"/>
        <v>2013</v>
      </c>
      <c r="AJ88" s="16">
        <f t="shared" si="19"/>
        <v>9</v>
      </c>
      <c r="AK88" s="9">
        <f>IF(ISERROR(VLOOKUP(E88,[4]CostoXpedido!$A$15:$B$1690,2,FALSE)),0,(VLOOKUP(E88,[4]CostoXpedido!$A$15:$B$1690,2,FALSE)))</f>
        <v>3338.0201405548069</v>
      </c>
      <c r="AL88" s="20"/>
      <c r="AM88" s="93">
        <f t="shared" si="15"/>
        <v>41535</v>
      </c>
      <c r="AN88" s="93">
        <f t="shared" si="15"/>
        <v>45</v>
      </c>
      <c r="AO88" s="94">
        <f t="shared" si="22"/>
        <v>9</v>
      </c>
    </row>
    <row r="89" spans="1:41" x14ac:dyDescent="0.2">
      <c r="A89" s="82" t="s">
        <v>66</v>
      </c>
      <c r="B89" s="16">
        <v>9</v>
      </c>
      <c r="C89" s="17">
        <v>41535</v>
      </c>
      <c r="D89" s="18">
        <v>40</v>
      </c>
      <c r="E89" s="19">
        <v>11346</v>
      </c>
      <c r="F89" s="83" t="str">
        <f>VLOOKUP(E89,'[3]pedidos 2012'!$E$327:$AE$6000,2,FALSE)</f>
        <v>a - Entregado</v>
      </c>
      <c r="G89" s="10">
        <f>VLOOKUP(E89,'[3]pedidos 2012'!$E$327:$AE$6000,4,FALSE)</f>
        <v>41601</v>
      </c>
      <c r="H89" s="20" t="s">
        <v>132</v>
      </c>
      <c r="I89" s="21">
        <v>14001</v>
      </c>
      <c r="J89" s="21">
        <v>400</v>
      </c>
      <c r="K89" s="21">
        <f t="shared" si="23"/>
        <v>14401</v>
      </c>
      <c r="L89" s="21">
        <f t="shared" si="24"/>
        <v>11901.652892561984</v>
      </c>
      <c r="M89" s="84">
        <f>SUMIF('[1]Movimientos Caja'!$G:$G,E89,'[1]Movimientos Caja'!$I:$I)</f>
        <v>1874</v>
      </c>
      <c r="N89" s="84">
        <f>SUMIF('[2]Movimientos Bancarios'!$G:$G,E89,'[2]Movimientos Bancarios'!$I:$I)</f>
        <v>12526.5</v>
      </c>
      <c r="O89" s="8">
        <f t="shared" si="25"/>
        <v>14400.5</v>
      </c>
      <c r="P89" s="85">
        <f t="shared" si="26"/>
        <v>0.5</v>
      </c>
      <c r="Q89" s="86">
        <f t="shared" si="27"/>
        <v>0.99996528018887576</v>
      </c>
      <c r="R89" s="18" t="s">
        <v>51</v>
      </c>
      <c r="S89" s="18" t="s">
        <v>166</v>
      </c>
      <c r="T89" s="13"/>
      <c r="U89" s="22"/>
      <c r="V89" s="9"/>
      <c r="W89" s="23"/>
      <c r="X89" s="22"/>
      <c r="Y89" s="24" t="s">
        <v>55</v>
      </c>
      <c r="Z89" s="24"/>
      <c r="AA89" s="24"/>
      <c r="AB89" s="95" t="str">
        <f t="shared" si="17"/>
        <v>entregado</v>
      </c>
      <c r="AC89" s="96" t="str">
        <f t="shared" ca="1" si="18"/>
        <v>Entregado</v>
      </c>
      <c r="AD89" s="21">
        <v>104</v>
      </c>
      <c r="AE89" s="21">
        <v>104</v>
      </c>
      <c r="AF89" s="21">
        <v>105</v>
      </c>
      <c r="AG89" s="87">
        <f t="shared" si="20"/>
        <v>2013</v>
      </c>
      <c r="AH89" s="83">
        <f t="shared" si="21"/>
        <v>11</v>
      </c>
      <c r="AI89" s="87" t="str">
        <f t="shared" si="19"/>
        <v>2013</v>
      </c>
      <c r="AJ89" s="16">
        <f t="shared" si="19"/>
        <v>9</v>
      </c>
      <c r="AK89" s="9">
        <f>IF(ISERROR(VLOOKUP(E89,[4]CostoXpedido!$A$15:$B$1690,2,FALSE)),0,(VLOOKUP(E89,[4]CostoXpedido!$A$15:$B$1690,2,FALSE)))</f>
        <v>4236.7698886131329</v>
      </c>
      <c r="AL89" s="20"/>
      <c r="AM89" s="93">
        <f t="shared" si="15"/>
        <v>41535</v>
      </c>
      <c r="AN89" s="93">
        <f t="shared" si="15"/>
        <v>40</v>
      </c>
      <c r="AO89" s="94">
        <f t="shared" si="22"/>
        <v>9</v>
      </c>
    </row>
    <row r="90" spans="1:41" x14ac:dyDescent="0.2">
      <c r="A90" s="82" t="s">
        <v>66</v>
      </c>
      <c r="B90" s="16">
        <v>9</v>
      </c>
      <c r="C90" s="17">
        <v>41540</v>
      </c>
      <c r="D90" s="18">
        <v>30</v>
      </c>
      <c r="E90" s="19">
        <v>11347</v>
      </c>
      <c r="F90" s="83" t="str">
        <f>VLOOKUP(E90,'[3]pedidos 2012'!$E$327:$AE$6000,2,FALSE)</f>
        <v>a - Entregado</v>
      </c>
      <c r="G90" s="10">
        <f>VLOOKUP(E90,'[3]pedidos 2012'!$E$327:$AE$6000,4,FALSE)</f>
        <v>41598</v>
      </c>
      <c r="H90" s="20" t="s">
        <v>162</v>
      </c>
      <c r="I90" s="21">
        <v>21000</v>
      </c>
      <c r="J90" s="21">
        <v>500</v>
      </c>
      <c r="K90" s="21">
        <f t="shared" si="23"/>
        <v>21500</v>
      </c>
      <c r="L90" s="21">
        <f t="shared" si="24"/>
        <v>17768.595041322315</v>
      </c>
      <c r="M90" s="84">
        <f>SUMIF('[1]Movimientos Caja'!$G:$G,E90,'[1]Movimientos Caja'!$I:$I)</f>
        <v>0</v>
      </c>
      <c r="N90" s="84">
        <f>SUMIF('[2]Movimientos Bancarios'!$G:$G,E90,'[2]Movimientos Bancarios'!$I:$I)</f>
        <v>21500</v>
      </c>
      <c r="O90" s="8">
        <f t="shared" si="25"/>
        <v>21500</v>
      </c>
      <c r="P90" s="85">
        <f t="shared" si="26"/>
        <v>0</v>
      </c>
      <c r="Q90" s="86">
        <f t="shared" si="27"/>
        <v>1</v>
      </c>
      <c r="R90" s="18" t="s">
        <v>51</v>
      </c>
      <c r="S90" s="18"/>
      <c r="T90" s="13"/>
      <c r="U90" s="22"/>
      <c r="V90" s="9"/>
      <c r="W90" s="23"/>
      <c r="X90" s="22"/>
      <c r="Y90" s="24" t="s">
        <v>55</v>
      </c>
      <c r="Z90" s="24"/>
      <c r="AA90" s="24"/>
      <c r="AB90" s="95" t="str">
        <f t="shared" si="17"/>
        <v>entregado</v>
      </c>
      <c r="AC90" s="96" t="str">
        <f t="shared" ca="1" si="18"/>
        <v>Entregado</v>
      </c>
      <c r="AD90" s="21">
        <v>104</v>
      </c>
      <c r="AE90" s="21">
        <v>104</v>
      </c>
      <c r="AF90" s="21">
        <v>105</v>
      </c>
      <c r="AG90" s="87">
        <f t="shared" si="20"/>
        <v>2013</v>
      </c>
      <c r="AH90" s="83">
        <f t="shared" si="21"/>
        <v>11</v>
      </c>
      <c r="AI90" s="87" t="str">
        <f t="shared" si="19"/>
        <v>2013</v>
      </c>
      <c r="AJ90" s="16">
        <f t="shared" si="19"/>
        <v>9</v>
      </c>
      <c r="AK90" s="9">
        <f>IF(ISERROR(VLOOKUP(E90,[4]CostoXpedido!$A$15:$B$1690,2,FALSE)),0,(VLOOKUP(E90,[4]CostoXpedido!$A$15:$B$1690,2,FALSE)))</f>
        <v>5459.8769071992556</v>
      </c>
      <c r="AL90" s="20"/>
      <c r="AM90" s="93">
        <f t="shared" si="15"/>
        <v>41540</v>
      </c>
      <c r="AN90" s="93">
        <f t="shared" si="15"/>
        <v>30</v>
      </c>
      <c r="AO90" s="94">
        <f t="shared" si="22"/>
        <v>9</v>
      </c>
    </row>
    <row r="91" spans="1:41" x14ac:dyDescent="0.2">
      <c r="A91" s="82" t="s">
        <v>66</v>
      </c>
      <c r="B91" s="16">
        <v>9</v>
      </c>
      <c r="C91" s="17">
        <v>41540</v>
      </c>
      <c r="D91" s="18">
        <v>20</v>
      </c>
      <c r="E91" s="19">
        <v>11348</v>
      </c>
      <c r="F91" s="83" t="str">
        <f>VLOOKUP(E91,'[3]pedidos 2012'!$E$327:$AE$6000,2,FALSE)</f>
        <v>a - Entregado</v>
      </c>
      <c r="G91" s="10">
        <f>VLOOKUP(E91,'[3]pedidos 2012'!$E$327:$AE$6000,4,FALSE)</f>
        <v>41563</v>
      </c>
      <c r="H91" s="20" t="s">
        <v>44</v>
      </c>
      <c r="I91" s="21">
        <v>3830</v>
      </c>
      <c r="J91" s="21"/>
      <c r="K91" s="21">
        <f t="shared" si="23"/>
        <v>3830</v>
      </c>
      <c r="L91" s="21">
        <f t="shared" si="24"/>
        <v>3165.2892561983472</v>
      </c>
      <c r="M91" s="84">
        <f>SUMIF('[1]Movimientos Caja'!$G:$G,E91,'[1]Movimientos Caja'!$I:$I)</f>
        <v>3830</v>
      </c>
      <c r="N91" s="84">
        <f>SUMIF('[2]Movimientos Bancarios'!$G:$G,E91,'[2]Movimientos Bancarios'!$I:$I)</f>
        <v>0</v>
      </c>
      <c r="O91" s="8">
        <f t="shared" si="25"/>
        <v>3830</v>
      </c>
      <c r="P91" s="85">
        <f t="shared" si="26"/>
        <v>0</v>
      </c>
      <c r="Q91" s="86">
        <f t="shared" si="27"/>
        <v>1</v>
      </c>
      <c r="R91" s="18" t="s">
        <v>63</v>
      </c>
      <c r="S91" s="18"/>
      <c r="T91" s="13"/>
      <c r="U91" s="22"/>
      <c r="V91" s="9"/>
      <c r="W91" s="23"/>
      <c r="X91" s="22"/>
      <c r="Y91" s="24" t="s">
        <v>55</v>
      </c>
      <c r="Z91" s="24"/>
      <c r="AA91" s="24"/>
      <c r="AB91" s="95" t="str">
        <f t="shared" si="17"/>
        <v>entregado</v>
      </c>
      <c r="AC91" s="96" t="str">
        <f t="shared" ca="1" si="18"/>
        <v>Entregado</v>
      </c>
      <c r="AD91" s="21">
        <v>104</v>
      </c>
      <c r="AE91" s="21">
        <v>104</v>
      </c>
      <c r="AF91" s="21">
        <v>105</v>
      </c>
      <c r="AG91" s="87">
        <f t="shared" si="20"/>
        <v>2013</v>
      </c>
      <c r="AH91" s="83">
        <f t="shared" si="21"/>
        <v>10</v>
      </c>
      <c r="AI91" s="87" t="str">
        <f t="shared" si="19"/>
        <v>2013</v>
      </c>
      <c r="AJ91" s="16">
        <f t="shared" si="19"/>
        <v>9</v>
      </c>
      <c r="AK91" s="9">
        <f>IF(ISERROR(VLOOKUP(E91,[4]CostoXpedido!$A$15:$B$1690,2,FALSE)),0,(VLOOKUP(E91,[4]CostoXpedido!$A$15:$B$1690,2,FALSE)))</f>
        <v>1121.2682993391702</v>
      </c>
      <c r="AL91" s="20"/>
      <c r="AM91" s="93">
        <f t="shared" si="15"/>
        <v>41540</v>
      </c>
      <c r="AN91" s="93">
        <f t="shared" si="15"/>
        <v>20</v>
      </c>
      <c r="AO91" s="94">
        <f t="shared" si="22"/>
        <v>9</v>
      </c>
    </row>
    <row r="92" spans="1:41" x14ac:dyDescent="0.2">
      <c r="A92" s="82" t="s">
        <v>66</v>
      </c>
      <c r="B92" s="16">
        <v>9</v>
      </c>
      <c r="C92" s="17">
        <v>41540</v>
      </c>
      <c r="D92" s="18">
        <v>60</v>
      </c>
      <c r="E92" s="19">
        <v>11349</v>
      </c>
      <c r="F92" s="83" t="str">
        <f>VLOOKUP(E92,'[3]pedidos 2012'!$E$327:$AE$6000,2,FALSE)</f>
        <v>a - Entregado</v>
      </c>
      <c r="G92" s="10">
        <f>VLOOKUP(E92,'[3]pedidos 2012'!$E$327:$AE$6000,4,FALSE)</f>
        <v>41607</v>
      </c>
      <c r="H92" s="20" t="s">
        <v>167</v>
      </c>
      <c r="I92" s="21">
        <v>22300</v>
      </c>
      <c r="J92" s="21">
        <v>200</v>
      </c>
      <c r="K92" s="21">
        <f t="shared" si="23"/>
        <v>22500</v>
      </c>
      <c r="L92" s="21">
        <f t="shared" si="24"/>
        <v>18595.041322314049</v>
      </c>
      <c r="M92" s="84">
        <f>SUMIF('[1]Movimientos Caja'!$G:$G,E92,'[1]Movimientos Caja'!$I:$I)</f>
        <v>200</v>
      </c>
      <c r="N92" s="84">
        <f>SUMIF('[2]Movimientos Bancarios'!$G:$G,E92,'[2]Movimientos Bancarios'!$I:$I)</f>
        <v>22300</v>
      </c>
      <c r="O92" s="8">
        <f t="shared" si="25"/>
        <v>22500</v>
      </c>
      <c r="P92" s="85">
        <f t="shared" si="26"/>
        <v>0</v>
      </c>
      <c r="Q92" s="86">
        <f t="shared" si="27"/>
        <v>1</v>
      </c>
      <c r="R92" s="18" t="s">
        <v>51</v>
      </c>
      <c r="S92" s="18"/>
      <c r="T92" s="13"/>
      <c r="U92" s="22"/>
      <c r="V92" s="9"/>
      <c r="W92" s="23"/>
      <c r="X92" s="22"/>
      <c r="Y92" s="24" t="s">
        <v>55</v>
      </c>
      <c r="Z92" s="24"/>
      <c r="AA92" s="24"/>
      <c r="AB92" s="95" t="str">
        <f t="shared" si="17"/>
        <v>entregado</v>
      </c>
      <c r="AC92" s="96" t="str">
        <f t="shared" ca="1" si="18"/>
        <v>Entregado</v>
      </c>
      <c r="AD92" s="21">
        <v>104</v>
      </c>
      <c r="AE92" s="21">
        <v>104</v>
      </c>
      <c r="AF92" s="21">
        <v>105</v>
      </c>
      <c r="AG92" s="87">
        <f t="shared" si="20"/>
        <v>2013</v>
      </c>
      <c r="AH92" s="83">
        <f t="shared" si="21"/>
        <v>11</v>
      </c>
      <c r="AI92" s="87" t="str">
        <f t="shared" si="19"/>
        <v>2013</v>
      </c>
      <c r="AJ92" s="16">
        <f t="shared" si="19"/>
        <v>9</v>
      </c>
      <c r="AK92" s="9">
        <f>IF(ISERROR(VLOOKUP(E92,[4]CostoXpedido!$A$15:$B$1690,2,FALSE)),0,(VLOOKUP(E92,[4]CostoXpedido!$A$15:$B$1690,2,FALSE)))</f>
        <v>6336.8190275478555</v>
      </c>
      <c r="AL92" s="20"/>
      <c r="AM92" s="93">
        <f t="shared" si="15"/>
        <v>41540</v>
      </c>
      <c r="AN92" s="93">
        <f t="shared" si="15"/>
        <v>60</v>
      </c>
      <c r="AO92" s="94">
        <f t="shared" si="22"/>
        <v>9</v>
      </c>
    </row>
    <row r="93" spans="1:41" x14ac:dyDescent="0.2">
      <c r="A93" s="82" t="s">
        <v>66</v>
      </c>
      <c r="B93" s="16">
        <v>9</v>
      </c>
      <c r="C93" s="17">
        <v>41540</v>
      </c>
      <c r="D93" s="18">
        <v>35</v>
      </c>
      <c r="E93" s="19">
        <v>11350</v>
      </c>
      <c r="F93" s="83" t="str">
        <f>VLOOKUP(E93,'[3]pedidos 2012'!$E$327:$AE$6000,2,FALSE)</f>
        <v>a - Entregado</v>
      </c>
      <c r="G93" s="10">
        <f>VLOOKUP(E93,'[3]pedidos 2012'!$E$327:$AE$6000,4,FALSE)</f>
        <v>41601</v>
      </c>
      <c r="H93" s="20" t="s">
        <v>168</v>
      </c>
      <c r="I93" s="21">
        <v>25996</v>
      </c>
      <c r="J93" s="21">
        <v>600</v>
      </c>
      <c r="K93" s="21">
        <f t="shared" si="23"/>
        <v>26596</v>
      </c>
      <c r="L93" s="21">
        <f t="shared" si="24"/>
        <v>21980.165289256198</v>
      </c>
      <c r="M93" s="84">
        <f>SUMIF('[1]Movimientos Caja'!$G:$G,E93,'[1]Movimientos Caja'!$I:$I)</f>
        <v>500</v>
      </c>
      <c r="N93" s="84">
        <f>SUMIF('[2]Movimientos Bancarios'!$G:$G,E93,'[2]Movimientos Bancarios'!$I:$I)</f>
        <v>25996</v>
      </c>
      <c r="O93" s="8">
        <f t="shared" si="25"/>
        <v>26496</v>
      </c>
      <c r="P93" s="85">
        <f t="shared" si="26"/>
        <v>100</v>
      </c>
      <c r="Q93" s="86">
        <f t="shared" si="27"/>
        <v>0.99624003609565348</v>
      </c>
      <c r="R93" s="18" t="s">
        <v>63</v>
      </c>
      <c r="S93" s="18"/>
      <c r="T93" s="13"/>
      <c r="U93" s="22"/>
      <c r="V93" s="9"/>
      <c r="W93" s="23"/>
      <c r="X93" s="22"/>
      <c r="Y93" s="24" t="s">
        <v>55</v>
      </c>
      <c r="Z93" s="24"/>
      <c r="AA93" s="24"/>
      <c r="AB93" s="95" t="str">
        <f t="shared" si="17"/>
        <v>entregado</v>
      </c>
      <c r="AC93" s="96" t="str">
        <f t="shared" ca="1" si="18"/>
        <v>Entregado</v>
      </c>
      <c r="AD93" s="21">
        <v>104</v>
      </c>
      <c r="AE93" s="21">
        <v>104</v>
      </c>
      <c r="AF93" s="21">
        <v>105</v>
      </c>
      <c r="AG93" s="87">
        <f t="shared" si="20"/>
        <v>2013</v>
      </c>
      <c r="AH93" s="83">
        <f t="shared" si="21"/>
        <v>11</v>
      </c>
      <c r="AI93" s="87" t="str">
        <f t="shared" si="19"/>
        <v>2013</v>
      </c>
      <c r="AJ93" s="16">
        <f t="shared" si="19"/>
        <v>9</v>
      </c>
      <c r="AK93" s="9">
        <f>IF(ISERROR(VLOOKUP(E93,[4]CostoXpedido!$A$15:$B$1690,2,FALSE)),0,(VLOOKUP(E93,[4]CostoXpedido!$A$15:$B$1690,2,FALSE)))</f>
        <v>4811.227821802705</v>
      </c>
      <c r="AL93" s="20"/>
      <c r="AM93" s="93">
        <f t="shared" si="15"/>
        <v>41540</v>
      </c>
      <c r="AN93" s="93">
        <f t="shared" si="15"/>
        <v>35</v>
      </c>
      <c r="AO93" s="94">
        <f t="shared" si="22"/>
        <v>9</v>
      </c>
    </row>
    <row r="94" spans="1:41" x14ac:dyDescent="0.2">
      <c r="A94" s="82" t="s">
        <v>66</v>
      </c>
      <c r="B94" s="16">
        <v>9</v>
      </c>
      <c r="C94" s="17">
        <v>41540</v>
      </c>
      <c r="D94" s="18">
        <v>35</v>
      </c>
      <c r="E94" s="19">
        <v>11351</v>
      </c>
      <c r="F94" s="83" t="str">
        <f>VLOOKUP(E94,'[3]pedidos 2012'!$E$327:$AE$6000,2,FALSE)</f>
        <v>a - Entregado</v>
      </c>
      <c r="G94" s="10">
        <f>VLOOKUP(E94,'[3]pedidos 2012'!$E$327:$AE$6000,4,FALSE)</f>
        <v>41612</v>
      </c>
      <c r="H94" s="20" t="s">
        <v>169</v>
      </c>
      <c r="I94" s="21">
        <v>31000</v>
      </c>
      <c r="J94" s="21">
        <v>400</v>
      </c>
      <c r="K94" s="21">
        <f t="shared" si="23"/>
        <v>31400</v>
      </c>
      <c r="L94" s="21">
        <f t="shared" si="24"/>
        <v>25950.413223140498</v>
      </c>
      <c r="M94" s="84">
        <f>SUMIF('[1]Movimientos Caja'!$G:$G,E94,'[1]Movimientos Caja'!$I:$I)</f>
        <v>10000</v>
      </c>
      <c r="N94" s="84">
        <f>SUMIF('[2]Movimientos Bancarios'!$G:$G,E94,'[2]Movimientos Bancarios'!$I:$I)</f>
        <v>21400</v>
      </c>
      <c r="O94" s="8">
        <f t="shared" si="25"/>
        <v>31400</v>
      </c>
      <c r="P94" s="85">
        <f t="shared" si="26"/>
        <v>0</v>
      </c>
      <c r="Q94" s="86">
        <f t="shared" si="27"/>
        <v>1</v>
      </c>
      <c r="R94" s="18" t="s">
        <v>51</v>
      </c>
      <c r="S94" s="18"/>
      <c r="T94" s="13"/>
      <c r="U94" s="22"/>
      <c r="V94" s="9"/>
      <c r="W94" s="23"/>
      <c r="X94" s="22"/>
      <c r="Y94" s="24" t="s">
        <v>55</v>
      </c>
      <c r="Z94" s="24"/>
      <c r="AA94" s="24"/>
      <c r="AB94" s="95" t="str">
        <f t="shared" si="17"/>
        <v>entregado</v>
      </c>
      <c r="AC94" s="96" t="str">
        <f t="shared" ca="1" si="18"/>
        <v>Entregado</v>
      </c>
      <c r="AD94" s="21">
        <v>104</v>
      </c>
      <c r="AE94" s="21">
        <v>104</v>
      </c>
      <c r="AF94" s="21">
        <v>105</v>
      </c>
      <c r="AG94" s="87">
        <f t="shared" si="20"/>
        <v>2013</v>
      </c>
      <c r="AH94" s="83">
        <f t="shared" si="21"/>
        <v>12</v>
      </c>
      <c r="AI94" s="87" t="str">
        <f t="shared" si="19"/>
        <v>2013</v>
      </c>
      <c r="AJ94" s="16">
        <f t="shared" si="19"/>
        <v>9</v>
      </c>
      <c r="AK94" s="9">
        <f>IF(ISERROR(VLOOKUP(E94,[4]CostoXpedido!$A$15:$B$1690,2,FALSE)),0,(VLOOKUP(E94,[4]CostoXpedido!$A$15:$B$1690,2,FALSE)))</f>
        <v>8991.6142703535534</v>
      </c>
      <c r="AL94" s="20"/>
      <c r="AM94" s="93">
        <f t="shared" si="15"/>
        <v>41540</v>
      </c>
      <c r="AN94" s="93">
        <f t="shared" si="15"/>
        <v>35</v>
      </c>
      <c r="AO94" s="94">
        <f t="shared" si="22"/>
        <v>9</v>
      </c>
    </row>
    <row r="95" spans="1:41" x14ac:dyDescent="0.2">
      <c r="A95" s="82" t="s">
        <v>66</v>
      </c>
      <c r="B95" s="16">
        <v>9</v>
      </c>
      <c r="C95" s="17">
        <v>41540</v>
      </c>
      <c r="D95" s="18">
        <v>18</v>
      </c>
      <c r="E95" s="19">
        <v>11352</v>
      </c>
      <c r="F95" s="83" t="str">
        <f>VLOOKUP(E95,'[3]pedidos 2012'!$E$327:$AE$6000,2,FALSE)</f>
        <v>a - Entregado</v>
      </c>
      <c r="G95" s="10">
        <f>VLOOKUP(E95,'[3]pedidos 2012'!$E$327:$AE$6000,4,FALSE)</f>
        <v>41554</v>
      </c>
      <c r="H95" s="20" t="s">
        <v>170</v>
      </c>
      <c r="I95" s="21">
        <v>1760</v>
      </c>
      <c r="J95" s="21"/>
      <c r="K95" s="21">
        <f t="shared" si="23"/>
        <v>1760</v>
      </c>
      <c r="L95" s="21">
        <f t="shared" si="24"/>
        <v>1454.5454545454545</v>
      </c>
      <c r="M95" s="84">
        <f>SUMIF('[1]Movimientos Caja'!$G:$G,E95,'[1]Movimientos Caja'!$I:$I)</f>
        <v>1760</v>
      </c>
      <c r="N95" s="84">
        <f>SUMIF('[2]Movimientos Bancarios'!$G:$G,E95,'[2]Movimientos Bancarios'!$I:$I)</f>
        <v>0</v>
      </c>
      <c r="O95" s="8">
        <f t="shared" si="25"/>
        <v>1760</v>
      </c>
      <c r="P95" s="85">
        <f t="shared" si="26"/>
        <v>0</v>
      </c>
      <c r="Q95" s="86">
        <f t="shared" si="27"/>
        <v>1</v>
      </c>
      <c r="R95" s="18" t="s">
        <v>51</v>
      </c>
      <c r="S95" s="18"/>
      <c r="T95" s="13"/>
      <c r="U95" s="22"/>
      <c r="V95" s="9"/>
      <c r="W95" s="23"/>
      <c r="X95" s="22"/>
      <c r="Y95" s="24" t="s">
        <v>55</v>
      </c>
      <c r="Z95" s="24"/>
      <c r="AA95" s="24"/>
      <c r="AB95" s="95" t="str">
        <f t="shared" si="17"/>
        <v>entregado</v>
      </c>
      <c r="AC95" s="96" t="str">
        <f t="shared" ca="1" si="18"/>
        <v>Entregado</v>
      </c>
      <c r="AD95" s="21">
        <v>104</v>
      </c>
      <c r="AE95" s="21">
        <v>104</v>
      </c>
      <c r="AF95" s="21">
        <v>105</v>
      </c>
      <c r="AG95" s="87">
        <f t="shared" si="20"/>
        <v>2013</v>
      </c>
      <c r="AH95" s="83">
        <f t="shared" si="21"/>
        <v>10</v>
      </c>
      <c r="AI95" s="87" t="str">
        <f t="shared" si="19"/>
        <v>2013</v>
      </c>
      <c r="AJ95" s="16">
        <f t="shared" si="19"/>
        <v>9</v>
      </c>
      <c r="AK95" s="9">
        <f>IF(ISERROR(VLOOKUP(E95,[4]CostoXpedido!$A$15:$B$1690,2,FALSE)),0,(VLOOKUP(E95,[4]CostoXpedido!$A$15:$B$1690,2,FALSE)))</f>
        <v>610</v>
      </c>
      <c r="AL95" s="20"/>
      <c r="AM95" s="93">
        <f t="shared" ref="AM95:AN158" si="28">C95</f>
        <v>41540</v>
      </c>
      <c r="AN95" s="93">
        <f t="shared" si="28"/>
        <v>18</v>
      </c>
      <c r="AO95" s="94">
        <f t="shared" si="22"/>
        <v>9</v>
      </c>
    </row>
    <row r="96" spans="1:41" x14ac:dyDescent="0.2">
      <c r="A96" s="82" t="s">
        <v>66</v>
      </c>
      <c r="B96" s="16">
        <v>9</v>
      </c>
      <c r="C96" s="17">
        <v>41540</v>
      </c>
      <c r="D96" s="18">
        <v>45</v>
      </c>
      <c r="E96" s="19">
        <v>11353</v>
      </c>
      <c r="F96" s="83" t="str">
        <f>VLOOKUP(E96,'[3]pedidos 2012'!$E$327:$AE$6000,2,FALSE)</f>
        <v>a - Entregado</v>
      </c>
      <c r="G96" s="10">
        <f>VLOOKUP(E96,'[3]pedidos 2012'!$E$327:$AE$6000,4,FALSE)</f>
        <v>41613</v>
      </c>
      <c r="H96" s="20" t="s">
        <v>65</v>
      </c>
      <c r="I96" s="21">
        <v>10600</v>
      </c>
      <c r="J96" s="21">
        <v>200</v>
      </c>
      <c r="K96" s="21">
        <f t="shared" si="23"/>
        <v>10800</v>
      </c>
      <c r="L96" s="21">
        <f t="shared" si="24"/>
        <v>8925.6198347107438</v>
      </c>
      <c r="M96" s="84">
        <f>SUMIF('[1]Movimientos Caja'!$G:$G,E96,'[1]Movimientos Caja'!$I:$I)</f>
        <v>0</v>
      </c>
      <c r="N96" s="84">
        <f>SUMIF('[2]Movimientos Bancarios'!$G:$G,E96,'[2]Movimientos Bancarios'!$I:$I)</f>
        <v>10800</v>
      </c>
      <c r="O96" s="8">
        <f t="shared" si="25"/>
        <v>10800</v>
      </c>
      <c r="P96" s="85">
        <f t="shared" si="26"/>
        <v>0</v>
      </c>
      <c r="Q96" s="86">
        <f t="shared" si="27"/>
        <v>1</v>
      </c>
      <c r="R96" s="18" t="s">
        <v>63</v>
      </c>
      <c r="S96" s="18"/>
      <c r="T96" s="13"/>
      <c r="U96" s="22"/>
      <c r="V96" s="9"/>
      <c r="W96" s="23"/>
      <c r="X96" s="22"/>
      <c r="Y96" s="24" t="s">
        <v>55</v>
      </c>
      <c r="Z96" s="24"/>
      <c r="AA96" s="24"/>
      <c r="AB96" s="95" t="str">
        <f t="shared" si="17"/>
        <v>entregado</v>
      </c>
      <c r="AC96" s="96" t="str">
        <f t="shared" ca="1" si="18"/>
        <v>Entregado</v>
      </c>
      <c r="AD96" s="21">
        <v>104</v>
      </c>
      <c r="AE96" s="21">
        <v>104</v>
      </c>
      <c r="AF96" s="21">
        <v>105</v>
      </c>
      <c r="AG96" s="87">
        <f t="shared" si="20"/>
        <v>2013</v>
      </c>
      <c r="AH96" s="83">
        <f t="shared" si="21"/>
        <v>12</v>
      </c>
      <c r="AI96" s="87" t="str">
        <f t="shared" si="19"/>
        <v>2013</v>
      </c>
      <c r="AJ96" s="16">
        <f t="shared" si="19"/>
        <v>9</v>
      </c>
      <c r="AK96" s="9">
        <f>IF(ISERROR(VLOOKUP(E96,[4]CostoXpedido!$A$15:$B$1690,2,FALSE)),0,(VLOOKUP(E96,[4]CostoXpedido!$A$15:$B$1690,2,FALSE)))</f>
        <v>3115.0031631207435</v>
      </c>
      <c r="AL96" s="20"/>
      <c r="AM96" s="93">
        <f t="shared" si="28"/>
        <v>41540</v>
      </c>
      <c r="AN96" s="93">
        <f t="shared" si="28"/>
        <v>45</v>
      </c>
      <c r="AO96" s="94">
        <f t="shared" si="22"/>
        <v>9</v>
      </c>
    </row>
    <row r="97" spans="1:41" x14ac:dyDescent="0.2">
      <c r="A97" s="82" t="s">
        <v>66</v>
      </c>
      <c r="B97" s="16">
        <v>9</v>
      </c>
      <c r="C97" s="17">
        <v>41540</v>
      </c>
      <c r="D97" s="18">
        <v>30</v>
      </c>
      <c r="E97" s="19">
        <v>11354</v>
      </c>
      <c r="F97" s="83" t="str">
        <f>VLOOKUP(E97,'[3]pedidos 2012'!$E$327:$AE$6000,2,FALSE)</f>
        <v>a - Entregado</v>
      </c>
      <c r="G97" s="10">
        <f>VLOOKUP(E97,'[3]pedidos 2012'!$E$327:$AE$6000,4,FALSE)</f>
        <v>41598</v>
      </c>
      <c r="H97" s="20" t="s">
        <v>171</v>
      </c>
      <c r="I97" s="21">
        <v>14300</v>
      </c>
      <c r="J97" s="21">
        <v>300</v>
      </c>
      <c r="K97" s="21">
        <f t="shared" si="23"/>
        <v>14600</v>
      </c>
      <c r="L97" s="21">
        <f t="shared" si="24"/>
        <v>12066.115702479339</v>
      </c>
      <c r="M97" s="84">
        <f>SUMIF('[1]Movimientos Caja'!$G:$G,E97,'[1]Movimientos Caja'!$I:$I)</f>
        <v>14600</v>
      </c>
      <c r="N97" s="84">
        <f>SUMIF('[2]Movimientos Bancarios'!$G:$G,E97,'[2]Movimientos Bancarios'!$I:$I)</f>
        <v>0</v>
      </c>
      <c r="O97" s="8">
        <f t="shared" si="25"/>
        <v>14600</v>
      </c>
      <c r="P97" s="85">
        <f t="shared" si="26"/>
        <v>0</v>
      </c>
      <c r="Q97" s="86">
        <f t="shared" si="27"/>
        <v>1</v>
      </c>
      <c r="R97" s="18" t="s">
        <v>51</v>
      </c>
      <c r="S97" s="18"/>
      <c r="T97" s="13"/>
      <c r="U97" s="22"/>
      <c r="V97" s="9"/>
      <c r="W97" s="23"/>
      <c r="X97" s="22"/>
      <c r="Y97" s="24" t="s">
        <v>55</v>
      </c>
      <c r="Z97" s="24"/>
      <c r="AA97" s="24"/>
      <c r="AB97" s="95" t="str">
        <f t="shared" si="17"/>
        <v>entregado</v>
      </c>
      <c r="AC97" s="96" t="str">
        <f t="shared" ca="1" si="18"/>
        <v>Entregado</v>
      </c>
      <c r="AD97" s="21">
        <v>104</v>
      </c>
      <c r="AE97" s="21">
        <v>104</v>
      </c>
      <c r="AF97" s="21">
        <v>105</v>
      </c>
      <c r="AG97" s="87">
        <f t="shared" si="20"/>
        <v>2013</v>
      </c>
      <c r="AH97" s="83">
        <f t="shared" si="21"/>
        <v>11</v>
      </c>
      <c r="AI97" s="87" t="str">
        <f t="shared" si="19"/>
        <v>2013</v>
      </c>
      <c r="AJ97" s="16">
        <f t="shared" si="19"/>
        <v>9</v>
      </c>
      <c r="AK97" s="9">
        <f>IF(ISERROR(VLOOKUP(E97,[4]CostoXpedido!$A$15:$B$1690,2,FALSE)),0,(VLOOKUP(E97,[4]CostoXpedido!$A$15:$B$1690,2,FALSE)))</f>
        <v>4248.3772454448344</v>
      </c>
      <c r="AL97" s="20"/>
      <c r="AM97" s="93">
        <f t="shared" si="28"/>
        <v>41540</v>
      </c>
      <c r="AN97" s="93">
        <f t="shared" si="28"/>
        <v>30</v>
      </c>
      <c r="AO97" s="94">
        <f t="shared" si="22"/>
        <v>9</v>
      </c>
    </row>
    <row r="98" spans="1:41" x14ac:dyDescent="0.2">
      <c r="A98" s="82" t="s">
        <v>66</v>
      </c>
      <c r="B98" s="16">
        <v>9</v>
      </c>
      <c r="C98" s="17">
        <v>41540</v>
      </c>
      <c r="D98" s="18">
        <v>45</v>
      </c>
      <c r="E98" s="19">
        <v>11355</v>
      </c>
      <c r="F98" s="83" t="str">
        <f>VLOOKUP(E98,'[3]pedidos 2012'!$E$327:$AE$6000,2,FALSE)</f>
        <v>a - Entregado</v>
      </c>
      <c r="G98" s="10">
        <f>VLOOKUP(E98,'[3]pedidos 2012'!$E$327:$AE$6000,4,FALSE)</f>
        <v>41591</v>
      </c>
      <c r="H98" s="20" t="s">
        <v>172</v>
      </c>
      <c r="I98" s="21">
        <v>16520</v>
      </c>
      <c r="J98" s="21">
        <v>400</v>
      </c>
      <c r="K98" s="21">
        <f t="shared" si="23"/>
        <v>16920</v>
      </c>
      <c r="L98" s="21">
        <f t="shared" si="24"/>
        <v>13983.471074380166</v>
      </c>
      <c r="M98" s="84">
        <f>SUMIF('[1]Movimientos Caja'!$G:$G,E98,'[1]Movimientos Caja'!$I:$I)</f>
        <v>16920</v>
      </c>
      <c r="N98" s="84">
        <f>SUMIF('[2]Movimientos Bancarios'!$G:$G,E98,'[2]Movimientos Bancarios'!$I:$I)</f>
        <v>0</v>
      </c>
      <c r="O98" s="8">
        <f t="shared" si="25"/>
        <v>16920</v>
      </c>
      <c r="P98" s="85">
        <f t="shared" si="26"/>
        <v>0</v>
      </c>
      <c r="Q98" s="86">
        <f t="shared" si="27"/>
        <v>1</v>
      </c>
      <c r="R98" s="18" t="s">
        <v>63</v>
      </c>
      <c r="S98" s="18"/>
      <c r="T98" s="13"/>
      <c r="U98" s="22"/>
      <c r="V98" s="9"/>
      <c r="W98" s="23"/>
      <c r="X98" s="22"/>
      <c r="Y98" s="24" t="s">
        <v>55</v>
      </c>
      <c r="Z98" s="24"/>
      <c r="AA98" s="24"/>
      <c r="AB98" s="95" t="str">
        <f t="shared" si="17"/>
        <v>entregado</v>
      </c>
      <c r="AC98" s="96" t="str">
        <f t="shared" ca="1" si="18"/>
        <v>Entregado</v>
      </c>
      <c r="AD98" s="21">
        <v>104</v>
      </c>
      <c r="AE98" s="21">
        <v>104</v>
      </c>
      <c r="AF98" s="21">
        <v>105</v>
      </c>
      <c r="AG98" s="87">
        <f t="shared" si="20"/>
        <v>2013</v>
      </c>
      <c r="AH98" s="83">
        <f t="shared" si="21"/>
        <v>11</v>
      </c>
      <c r="AI98" s="87" t="str">
        <f t="shared" si="19"/>
        <v>2013</v>
      </c>
      <c r="AJ98" s="16">
        <f t="shared" si="19"/>
        <v>9</v>
      </c>
      <c r="AK98" s="9">
        <f>IF(ISERROR(VLOOKUP(E98,[4]CostoXpedido!$A$15:$B$1690,2,FALSE)),0,(VLOOKUP(E98,[4]CostoXpedido!$A$15:$B$1690,2,FALSE)))</f>
        <v>4171.4158531092762</v>
      </c>
      <c r="AL98" s="20"/>
      <c r="AM98" s="93">
        <f t="shared" si="28"/>
        <v>41540</v>
      </c>
      <c r="AN98" s="93">
        <f t="shared" si="28"/>
        <v>45</v>
      </c>
      <c r="AO98" s="94">
        <f t="shared" si="22"/>
        <v>9</v>
      </c>
    </row>
    <row r="99" spans="1:41" x14ac:dyDescent="0.2">
      <c r="A99" s="82" t="s">
        <v>66</v>
      </c>
      <c r="B99" s="16">
        <v>9</v>
      </c>
      <c r="C99" s="17">
        <v>41540</v>
      </c>
      <c r="D99" s="18">
        <v>60</v>
      </c>
      <c r="E99" s="19">
        <v>11356</v>
      </c>
      <c r="F99" s="83" t="str">
        <f>VLOOKUP(E99,'[3]pedidos 2012'!$E$327:$AE$6000,2,FALSE)</f>
        <v>a - Entregado</v>
      </c>
      <c r="G99" s="10">
        <f>VLOOKUP(E99,'[3]pedidos 2012'!$E$327:$AE$6000,4,FALSE)</f>
        <v>41622</v>
      </c>
      <c r="H99" s="20" t="s">
        <v>173</v>
      </c>
      <c r="I99" s="21">
        <v>31800</v>
      </c>
      <c r="J99" s="21">
        <v>200</v>
      </c>
      <c r="K99" s="21">
        <f t="shared" si="23"/>
        <v>32000</v>
      </c>
      <c r="L99" s="21">
        <f t="shared" si="24"/>
        <v>26446.280991735537</v>
      </c>
      <c r="M99" s="84">
        <f>SUMIF('[1]Movimientos Caja'!$G:$G,E99,'[1]Movimientos Caja'!$I:$I)</f>
        <v>32000</v>
      </c>
      <c r="N99" s="84">
        <f>SUMIF('[2]Movimientos Bancarios'!$G:$G,E99,'[2]Movimientos Bancarios'!$I:$I)</f>
        <v>0</v>
      </c>
      <c r="O99" s="8">
        <f t="shared" si="25"/>
        <v>32000</v>
      </c>
      <c r="P99" s="85">
        <f t="shared" si="26"/>
        <v>0</v>
      </c>
      <c r="Q99" s="86">
        <f t="shared" si="27"/>
        <v>1</v>
      </c>
      <c r="R99" s="18" t="s">
        <v>51</v>
      </c>
      <c r="S99" s="18"/>
      <c r="T99" s="13"/>
      <c r="U99" s="22"/>
      <c r="V99" s="9"/>
      <c r="W99" s="23"/>
      <c r="X99" s="22"/>
      <c r="Y99" s="24" t="s">
        <v>55</v>
      </c>
      <c r="Z99" s="24"/>
      <c r="AA99" s="24"/>
      <c r="AB99" s="95" t="str">
        <f t="shared" si="17"/>
        <v>entregado</v>
      </c>
      <c r="AC99" s="96" t="str">
        <f t="shared" ca="1" si="18"/>
        <v>Entregado</v>
      </c>
      <c r="AD99" s="21">
        <v>104</v>
      </c>
      <c r="AE99" s="21">
        <v>104</v>
      </c>
      <c r="AF99" s="21">
        <v>105</v>
      </c>
      <c r="AG99" s="87">
        <f t="shared" si="20"/>
        <v>2013</v>
      </c>
      <c r="AH99" s="83">
        <f t="shared" si="21"/>
        <v>12</v>
      </c>
      <c r="AI99" s="87" t="str">
        <f t="shared" si="19"/>
        <v>2013</v>
      </c>
      <c r="AJ99" s="16">
        <f t="shared" si="19"/>
        <v>9</v>
      </c>
      <c r="AK99" s="9">
        <f>IF(ISERROR(VLOOKUP(E99,[4]CostoXpedido!$A$15:$B$1690,2,FALSE)),0,(VLOOKUP(E99,[4]CostoXpedido!$A$15:$B$1690,2,FALSE)))</f>
        <v>9340.9738735117407</v>
      </c>
      <c r="AL99" s="20"/>
      <c r="AM99" s="93">
        <f t="shared" si="28"/>
        <v>41540</v>
      </c>
      <c r="AN99" s="93">
        <f t="shared" si="28"/>
        <v>60</v>
      </c>
      <c r="AO99" s="94">
        <f t="shared" si="22"/>
        <v>9</v>
      </c>
    </row>
    <row r="100" spans="1:41" x14ac:dyDescent="0.2">
      <c r="A100" s="82" t="s">
        <v>66</v>
      </c>
      <c r="B100" s="16">
        <v>9</v>
      </c>
      <c r="C100" s="17">
        <v>41540</v>
      </c>
      <c r="D100" s="18">
        <v>25</v>
      </c>
      <c r="E100" s="15">
        <v>11357</v>
      </c>
      <c r="F100" s="83" t="str">
        <f>VLOOKUP(E100,'[3]pedidos 2012'!$E$327:$AE$6000,2,FALSE)</f>
        <v>a - Entregado</v>
      </c>
      <c r="G100" s="10">
        <f>VLOOKUP(E100,'[3]pedidos 2012'!$E$327:$AE$6000,4,FALSE)</f>
        <v>41575</v>
      </c>
      <c r="H100" s="20" t="s">
        <v>174</v>
      </c>
      <c r="I100" s="21">
        <v>39700</v>
      </c>
      <c r="J100" s="21">
        <v>300</v>
      </c>
      <c r="K100" s="21">
        <f t="shared" si="23"/>
        <v>40000</v>
      </c>
      <c r="L100" s="21">
        <f t="shared" si="24"/>
        <v>33057.85123966942</v>
      </c>
      <c r="M100" s="84">
        <f>SUMIF('[1]Movimientos Caja'!$G:$G,E100,'[1]Movimientos Caja'!$I:$I)</f>
        <v>1000</v>
      </c>
      <c r="N100" s="84">
        <f>SUMIF('[2]Movimientos Bancarios'!$G:$G,E100,'[2]Movimientos Bancarios'!$I:$I)</f>
        <v>39000</v>
      </c>
      <c r="O100" s="8">
        <f t="shared" si="25"/>
        <v>40000</v>
      </c>
      <c r="P100" s="85">
        <f t="shared" si="26"/>
        <v>0</v>
      </c>
      <c r="Q100" s="86">
        <f t="shared" si="27"/>
        <v>1</v>
      </c>
      <c r="R100" s="18" t="s">
        <v>51</v>
      </c>
      <c r="S100" s="18"/>
      <c r="T100" s="13"/>
      <c r="U100" s="22"/>
      <c r="V100" s="9"/>
      <c r="W100" s="23"/>
      <c r="X100" s="22"/>
      <c r="Y100" s="24" t="s">
        <v>55</v>
      </c>
      <c r="Z100" s="24"/>
      <c r="AA100" s="24"/>
      <c r="AB100" s="95" t="str">
        <f t="shared" si="17"/>
        <v>entregado</v>
      </c>
      <c r="AC100" s="96" t="str">
        <f t="shared" ca="1" si="18"/>
        <v>Entregado</v>
      </c>
      <c r="AD100" s="21">
        <v>104</v>
      </c>
      <c r="AE100" s="21">
        <v>104</v>
      </c>
      <c r="AF100" s="21">
        <v>105</v>
      </c>
      <c r="AG100" s="87">
        <f t="shared" si="20"/>
        <v>2013</v>
      </c>
      <c r="AH100" s="83">
        <f t="shared" si="21"/>
        <v>10</v>
      </c>
      <c r="AI100" s="87" t="str">
        <f t="shared" si="19"/>
        <v>2013</v>
      </c>
      <c r="AJ100" s="16">
        <f t="shared" si="19"/>
        <v>9</v>
      </c>
      <c r="AK100" s="9">
        <f>IF(ISERROR(VLOOKUP(E100,[4]CostoXpedido!$A$15:$B$1690,2,FALSE)),0,(VLOOKUP(E100,[4]CostoXpedido!$A$15:$B$1690,2,FALSE)))</f>
        <v>11072.023696725173</v>
      </c>
      <c r="AL100" s="20"/>
      <c r="AM100" s="93">
        <f t="shared" si="28"/>
        <v>41540</v>
      </c>
      <c r="AN100" s="93">
        <f t="shared" si="28"/>
        <v>25</v>
      </c>
      <c r="AO100" s="94">
        <f t="shared" si="22"/>
        <v>9</v>
      </c>
    </row>
    <row r="101" spans="1:41" x14ac:dyDescent="0.2">
      <c r="A101" s="82" t="s">
        <v>66</v>
      </c>
      <c r="B101" s="16">
        <v>9</v>
      </c>
      <c r="C101" s="17">
        <v>41540</v>
      </c>
      <c r="D101" s="18">
        <v>60</v>
      </c>
      <c r="E101" s="19">
        <v>11358</v>
      </c>
      <c r="F101" s="83" t="str">
        <f>VLOOKUP(E101,'[3]pedidos 2012'!$E$327:$AE$6000,2,FALSE)</f>
        <v>a - Entregado</v>
      </c>
      <c r="G101" s="10">
        <f>VLOOKUP(E101,'[3]pedidos 2012'!$E$327:$AE$6000,4,FALSE)</f>
        <v>41608</v>
      </c>
      <c r="H101" s="20" t="s">
        <v>175</v>
      </c>
      <c r="I101" s="21">
        <v>17500</v>
      </c>
      <c r="J101" s="21">
        <v>300</v>
      </c>
      <c r="K101" s="21">
        <f t="shared" si="23"/>
        <v>17800</v>
      </c>
      <c r="L101" s="21">
        <f t="shared" si="24"/>
        <v>14710.743801652892</v>
      </c>
      <c r="M101" s="84">
        <f>SUMIF('[1]Movimientos Caja'!$G:$G,E101,'[1]Movimientos Caja'!$I:$I)</f>
        <v>5000</v>
      </c>
      <c r="N101" s="84">
        <f>SUMIF('[2]Movimientos Bancarios'!$G:$G,E101,'[2]Movimientos Bancarios'!$I:$I)</f>
        <v>12800</v>
      </c>
      <c r="O101" s="8">
        <f t="shared" si="25"/>
        <v>17800</v>
      </c>
      <c r="P101" s="85">
        <f t="shared" si="26"/>
        <v>0</v>
      </c>
      <c r="Q101" s="86">
        <f t="shared" si="27"/>
        <v>1</v>
      </c>
      <c r="R101" s="18" t="s">
        <v>51</v>
      </c>
      <c r="S101" s="18"/>
      <c r="T101" s="13"/>
      <c r="U101" s="22"/>
      <c r="V101" s="9"/>
      <c r="W101" s="23"/>
      <c r="X101" s="22"/>
      <c r="Y101" s="24" t="s">
        <v>55</v>
      </c>
      <c r="Z101" s="24"/>
      <c r="AA101" s="24"/>
      <c r="AB101" s="95" t="str">
        <f t="shared" ref="AB101:AB164" si="29">IF(F101="a - Entregado","entregado",(C101+D101))</f>
        <v>entregado</v>
      </c>
      <c r="AC101" s="96" t="str">
        <f t="shared" ref="AC101:AC164" ca="1" si="30">IF(E101=0,0,(IF(AB101="entregado","Entregado",(AB101-TODAY()))))</f>
        <v>Entregado</v>
      </c>
      <c r="AD101" s="21">
        <v>104</v>
      </c>
      <c r="AE101" s="21">
        <v>104</v>
      </c>
      <c r="AF101" s="21">
        <v>105</v>
      </c>
      <c r="AG101" s="87">
        <f t="shared" si="20"/>
        <v>2013</v>
      </c>
      <c r="AH101" s="83">
        <f t="shared" si="21"/>
        <v>11</v>
      </c>
      <c r="AI101" s="87" t="str">
        <f t="shared" si="19"/>
        <v>2013</v>
      </c>
      <c r="AJ101" s="16">
        <f t="shared" si="19"/>
        <v>9</v>
      </c>
      <c r="AK101" s="9">
        <f>IF(ISERROR(VLOOKUP(E101,[4]CostoXpedido!$A$15:$B$1690,2,FALSE)),0,(VLOOKUP(E101,[4]CostoXpedido!$A$15:$B$1690,2,FALSE)))</f>
        <v>4252.7418068035749</v>
      </c>
      <c r="AL101" s="20"/>
      <c r="AM101" s="93">
        <f t="shared" si="28"/>
        <v>41540</v>
      </c>
      <c r="AN101" s="93">
        <f t="shared" si="28"/>
        <v>60</v>
      </c>
      <c r="AO101" s="94">
        <f t="shared" si="22"/>
        <v>9</v>
      </c>
    </row>
    <row r="102" spans="1:41" x14ac:dyDescent="0.2">
      <c r="A102" s="82" t="s">
        <v>66</v>
      </c>
      <c r="B102" s="16">
        <v>9</v>
      </c>
      <c r="C102" s="17">
        <v>41540</v>
      </c>
      <c r="D102" s="18">
        <v>20</v>
      </c>
      <c r="E102" s="19">
        <v>11359</v>
      </c>
      <c r="F102" s="83" t="str">
        <f>VLOOKUP(E102,'[3]pedidos 2012'!$E$327:$AE$6000,2,FALSE)</f>
        <v>a - Entregado</v>
      </c>
      <c r="G102" s="10">
        <f>VLOOKUP(E102,'[3]pedidos 2012'!$E$327:$AE$6000,4,FALSE)</f>
        <v>41554</v>
      </c>
      <c r="H102" s="20" t="s">
        <v>176</v>
      </c>
      <c r="I102" s="21">
        <v>2200</v>
      </c>
      <c r="J102" s="21"/>
      <c r="K102" s="21">
        <f t="shared" si="23"/>
        <v>2200</v>
      </c>
      <c r="L102" s="21">
        <f t="shared" si="24"/>
        <v>1818.1818181818182</v>
      </c>
      <c r="M102" s="84">
        <f>SUMIF('[1]Movimientos Caja'!$G:$G,E102,'[1]Movimientos Caja'!$I:$I)</f>
        <v>0</v>
      </c>
      <c r="N102" s="84">
        <f>SUMIF('[2]Movimientos Bancarios'!$G:$G,E102,'[2]Movimientos Bancarios'!$I:$I)</f>
        <v>2200</v>
      </c>
      <c r="O102" s="8">
        <f t="shared" si="25"/>
        <v>2200</v>
      </c>
      <c r="P102" s="85">
        <f t="shared" si="26"/>
        <v>0</v>
      </c>
      <c r="Q102" s="86">
        <f t="shared" si="27"/>
        <v>1</v>
      </c>
      <c r="R102" s="18" t="s">
        <v>63</v>
      </c>
      <c r="S102" s="18" t="s">
        <v>177</v>
      </c>
      <c r="T102" s="13">
        <v>2200</v>
      </c>
      <c r="U102" s="22"/>
      <c r="V102" s="9"/>
      <c r="W102" s="23"/>
      <c r="X102" s="22"/>
      <c r="Y102" s="24" t="s">
        <v>55</v>
      </c>
      <c r="Z102" s="24"/>
      <c r="AA102" s="24"/>
      <c r="AB102" s="95" t="str">
        <f t="shared" si="29"/>
        <v>entregado</v>
      </c>
      <c r="AC102" s="96" t="str">
        <f t="shared" ca="1" si="30"/>
        <v>Entregado</v>
      </c>
      <c r="AD102" s="21">
        <v>104</v>
      </c>
      <c r="AE102" s="21">
        <v>104</v>
      </c>
      <c r="AF102" s="21">
        <v>105</v>
      </c>
      <c r="AG102" s="87">
        <f t="shared" si="20"/>
        <v>2013</v>
      </c>
      <c r="AH102" s="83">
        <f t="shared" si="21"/>
        <v>10</v>
      </c>
      <c r="AI102" s="87" t="str">
        <f t="shared" si="19"/>
        <v>2013</v>
      </c>
      <c r="AJ102" s="16">
        <f t="shared" si="19"/>
        <v>9</v>
      </c>
      <c r="AK102" s="9">
        <f>IF(ISERROR(VLOOKUP(E102,[4]CostoXpedido!$A$15:$B$1690,2,FALSE)),0,(VLOOKUP(E102,[4]CostoXpedido!$A$15:$B$1690,2,FALSE)))</f>
        <v>610</v>
      </c>
      <c r="AL102" s="20"/>
      <c r="AM102" s="93">
        <f t="shared" si="28"/>
        <v>41540</v>
      </c>
      <c r="AN102" s="93">
        <f t="shared" si="28"/>
        <v>20</v>
      </c>
      <c r="AO102" s="94">
        <f t="shared" si="22"/>
        <v>9</v>
      </c>
    </row>
    <row r="103" spans="1:41" x14ac:dyDescent="0.2">
      <c r="A103" s="82" t="s">
        <v>66</v>
      </c>
      <c r="B103" s="16">
        <v>9</v>
      </c>
      <c r="C103" s="17">
        <v>41544</v>
      </c>
      <c r="D103" s="18">
        <v>20</v>
      </c>
      <c r="E103" s="19">
        <v>11360</v>
      </c>
      <c r="F103" s="83" t="str">
        <f>VLOOKUP(E103,'[3]pedidos 2012'!$E$327:$AE$6000,2,FALSE)</f>
        <v>a - Entregado</v>
      </c>
      <c r="G103" s="10">
        <f>VLOOKUP(E103,'[3]pedidos 2012'!$E$327:$AE$6000,4,FALSE)</f>
        <v>41554</v>
      </c>
      <c r="H103" s="20" t="s">
        <v>178</v>
      </c>
      <c r="I103" s="21">
        <v>1760</v>
      </c>
      <c r="J103" s="21"/>
      <c r="K103" s="21">
        <f t="shared" si="23"/>
        <v>1760</v>
      </c>
      <c r="L103" s="21">
        <f t="shared" si="24"/>
        <v>1454.5454545454545</v>
      </c>
      <c r="M103" s="84">
        <f>SUMIF('[1]Movimientos Caja'!$G:$G,E103,'[1]Movimientos Caja'!$I:$I)</f>
        <v>0</v>
      </c>
      <c r="N103" s="84">
        <f>SUMIF('[2]Movimientos Bancarios'!$G:$G,E103,'[2]Movimientos Bancarios'!$I:$I)</f>
        <v>1760</v>
      </c>
      <c r="O103" s="8">
        <f t="shared" si="25"/>
        <v>1760</v>
      </c>
      <c r="P103" s="85">
        <f t="shared" si="26"/>
        <v>0</v>
      </c>
      <c r="Q103" s="86">
        <f t="shared" si="27"/>
        <v>1</v>
      </c>
      <c r="R103" s="18" t="s">
        <v>51</v>
      </c>
      <c r="S103" s="18"/>
      <c r="T103" s="13"/>
      <c r="U103" s="22"/>
      <c r="V103" s="9"/>
      <c r="W103" s="23"/>
      <c r="X103" s="22"/>
      <c r="Y103" s="24" t="s">
        <v>55</v>
      </c>
      <c r="Z103" s="24"/>
      <c r="AA103" s="24"/>
      <c r="AB103" s="95" t="str">
        <f t="shared" si="29"/>
        <v>entregado</v>
      </c>
      <c r="AC103" s="96" t="str">
        <f t="shared" ca="1" si="30"/>
        <v>Entregado</v>
      </c>
      <c r="AD103" s="21">
        <v>104</v>
      </c>
      <c r="AE103" s="21">
        <v>104</v>
      </c>
      <c r="AF103" s="21">
        <v>105</v>
      </c>
      <c r="AG103" s="87">
        <f t="shared" si="20"/>
        <v>2013</v>
      </c>
      <c r="AH103" s="83">
        <f t="shared" si="21"/>
        <v>10</v>
      </c>
      <c r="AI103" s="87" t="str">
        <f t="shared" si="19"/>
        <v>2013</v>
      </c>
      <c r="AJ103" s="16">
        <f t="shared" si="19"/>
        <v>9</v>
      </c>
      <c r="AK103" s="9">
        <f>IF(ISERROR(VLOOKUP(E103,[4]CostoXpedido!$A$15:$B$1690,2,FALSE)),0,(VLOOKUP(E103,[4]CostoXpedido!$A$15:$B$1690,2,FALSE)))</f>
        <v>610</v>
      </c>
      <c r="AL103" s="20"/>
      <c r="AM103" s="93">
        <f t="shared" si="28"/>
        <v>41544</v>
      </c>
      <c r="AN103" s="93">
        <f t="shared" si="28"/>
        <v>20</v>
      </c>
      <c r="AO103" s="94">
        <f t="shared" si="22"/>
        <v>9</v>
      </c>
    </row>
    <row r="104" spans="1:41" x14ac:dyDescent="0.2">
      <c r="A104" s="82" t="s">
        <v>66</v>
      </c>
      <c r="B104" s="16">
        <v>9</v>
      </c>
      <c r="C104" s="17">
        <v>41545</v>
      </c>
      <c r="D104" s="18">
        <v>20</v>
      </c>
      <c r="E104" s="19">
        <v>11361</v>
      </c>
      <c r="F104" s="83" t="str">
        <f>VLOOKUP(E104,'[3]pedidos 2012'!$E$327:$AE$6000,2,FALSE)</f>
        <v>a - Entregado</v>
      </c>
      <c r="G104" s="10">
        <f>VLOOKUP(E104,'[3]pedidos 2012'!$E$327:$AE$6000,4,FALSE)</f>
        <v>41570</v>
      </c>
      <c r="H104" s="20" t="s">
        <v>179</v>
      </c>
      <c r="I104" s="21">
        <v>2100</v>
      </c>
      <c r="J104" s="21"/>
      <c r="K104" s="21">
        <f t="shared" si="23"/>
        <v>2100</v>
      </c>
      <c r="L104" s="21">
        <f t="shared" si="24"/>
        <v>1735.5371900826447</v>
      </c>
      <c r="M104" s="84">
        <f>SUMIF('[1]Movimientos Caja'!$G:$G,E104,'[1]Movimientos Caja'!$I:$I)</f>
        <v>2100</v>
      </c>
      <c r="N104" s="84">
        <f>SUMIF('[2]Movimientos Bancarios'!$G:$G,E104,'[2]Movimientos Bancarios'!$I:$I)</f>
        <v>0</v>
      </c>
      <c r="O104" s="8">
        <f t="shared" si="25"/>
        <v>2100</v>
      </c>
      <c r="P104" s="85">
        <f t="shared" si="26"/>
        <v>0</v>
      </c>
      <c r="Q104" s="86">
        <f t="shared" si="27"/>
        <v>1</v>
      </c>
      <c r="R104" s="18" t="s">
        <v>63</v>
      </c>
      <c r="S104" s="18"/>
      <c r="T104" s="13"/>
      <c r="U104" s="22"/>
      <c r="V104" s="9"/>
      <c r="W104" s="23"/>
      <c r="X104" s="22"/>
      <c r="Y104" s="24" t="s">
        <v>55</v>
      </c>
      <c r="Z104" s="24"/>
      <c r="AA104" s="24"/>
      <c r="AB104" s="95" t="str">
        <f t="shared" si="29"/>
        <v>entregado</v>
      </c>
      <c r="AC104" s="96" t="str">
        <f t="shared" ca="1" si="30"/>
        <v>Entregado</v>
      </c>
      <c r="AD104" s="21">
        <v>104</v>
      </c>
      <c r="AE104" s="21">
        <v>104</v>
      </c>
      <c r="AF104" s="21">
        <v>105</v>
      </c>
      <c r="AG104" s="87">
        <f t="shared" si="20"/>
        <v>2013</v>
      </c>
      <c r="AH104" s="83">
        <f t="shared" si="21"/>
        <v>10</v>
      </c>
      <c r="AI104" s="87" t="str">
        <f t="shared" ref="AI104:AJ167" si="31">+A104</f>
        <v>2013</v>
      </c>
      <c r="AJ104" s="16">
        <f t="shared" si="31"/>
        <v>9</v>
      </c>
      <c r="AK104" s="9">
        <f>IF(ISERROR(VLOOKUP(E104,[4]CostoXpedido!$A$15:$B$1690,2,FALSE)),0,(VLOOKUP(E104,[4]CostoXpedido!$A$15:$B$1690,2,FALSE)))</f>
        <v>0</v>
      </c>
      <c r="AL104" s="20"/>
      <c r="AM104" s="93">
        <f t="shared" si="28"/>
        <v>41545</v>
      </c>
      <c r="AN104" s="93">
        <f t="shared" si="28"/>
        <v>20</v>
      </c>
      <c r="AO104" s="94">
        <f t="shared" si="22"/>
        <v>9</v>
      </c>
    </row>
    <row r="105" spans="1:41" x14ac:dyDescent="0.2">
      <c r="A105" s="82" t="s">
        <v>66</v>
      </c>
      <c r="B105" s="16">
        <v>9</v>
      </c>
      <c r="C105" s="17">
        <v>41545</v>
      </c>
      <c r="D105" s="18">
        <v>40</v>
      </c>
      <c r="E105" s="19">
        <v>11362</v>
      </c>
      <c r="F105" s="83" t="str">
        <f>VLOOKUP(E105,'[3]pedidos 2012'!$E$327:$AE$6000,2,FALSE)</f>
        <v>a - Entregado</v>
      </c>
      <c r="G105" s="10">
        <f>VLOOKUP(E105,'[3]pedidos 2012'!$E$327:$AE$6000,4,FALSE)</f>
        <v>41631</v>
      </c>
      <c r="H105" s="20" t="s">
        <v>180</v>
      </c>
      <c r="I105" s="21">
        <v>13510</v>
      </c>
      <c r="J105" s="21">
        <v>200</v>
      </c>
      <c r="K105" s="21">
        <f t="shared" si="23"/>
        <v>13710</v>
      </c>
      <c r="L105" s="21">
        <f t="shared" si="24"/>
        <v>11330.578512396694</v>
      </c>
      <c r="M105" s="84">
        <f>SUMIF('[1]Movimientos Caja'!$G:$G,E105,'[1]Movimientos Caja'!$I:$I)</f>
        <v>12510</v>
      </c>
      <c r="N105" s="84">
        <f>SUMIF('[2]Movimientos Bancarios'!$G:$G,E105,'[2]Movimientos Bancarios'!$I:$I)</f>
        <v>1200</v>
      </c>
      <c r="O105" s="8">
        <f t="shared" si="25"/>
        <v>13710</v>
      </c>
      <c r="P105" s="85">
        <f t="shared" si="26"/>
        <v>0</v>
      </c>
      <c r="Q105" s="86">
        <f t="shared" si="27"/>
        <v>1</v>
      </c>
      <c r="R105" s="18" t="s">
        <v>63</v>
      </c>
      <c r="S105" s="18"/>
      <c r="T105" s="13"/>
      <c r="U105" s="22"/>
      <c r="V105" s="9"/>
      <c r="W105" s="23"/>
      <c r="X105" s="22"/>
      <c r="Y105" s="24" t="s">
        <v>55</v>
      </c>
      <c r="Z105" s="24"/>
      <c r="AA105" s="24"/>
      <c r="AB105" s="95" t="str">
        <f t="shared" si="29"/>
        <v>entregado</v>
      </c>
      <c r="AC105" s="96" t="str">
        <f t="shared" ca="1" si="30"/>
        <v>Entregado</v>
      </c>
      <c r="AD105" s="21">
        <v>104</v>
      </c>
      <c r="AE105" s="21">
        <v>104</v>
      </c>
      <c r="AF105" s="21">
        <v>105</v>
      </c>
      <c r="AG105" s="87">
        <f t="shared" ref="AG105:AG168" si="32">IF(G105=0,0,YEAR(G105))</f>
        <v>2013</v>
      </c>
      <c r="AH105" s="83">
        <f t="shared" ref="AH105:AH168" si="33">IF(G105=0,0,MONTH(G105))</f>
        <v>12</v>
      </c>
      <c r="AI105" s="87" t="str">
        <f t="shared" si="31"/>
        <v>2013</v>
      </c>
      <c r="AJ105" s="16">
        <f t="shared" si="31"/>
        <v>9</v>
      </c>
      <c r="AK105" s="9">
        <f>IF(ISERROR(VLOOKUP(E105,[4]CostoXpedido!$A$15:$B$1690,2,FALSE)),0,(VLOOKUP(E105,[4]CostoXpedido!$A$15:$B$1690,2,FALSE)))</f>
        <v>0</v>
      </c>
      <c r="AL105" s="20"/>
      <c r="AM105" s="93">
        <f t="shared" si="28"/>
        <v>41545</v>
      </c>
      <c r="AN105" s="93">
        <f t="shared" si="28"/>
        <v>40</v>
      </c>
      <c r="AO105" s="94">
        <f t="shared" si="22"/>
        <v>9</v>
      </c>
    </row>
    <row r="106" spans="1:41" x14ac:dyDescent="0.2">
      <c r="A106" s="82" t="s">
        <v>66</v>
      </c>
      <c r="B106" s="16">
        <v>9</v>
      </c>
      <c r="C106" s="17">
        <v>41545</v>
      </c>
      <c r="D106" s="18">
        <v>25</v>
      </c>
      <c r="E106" s="19">
        <v>11363</v>
      </c>
      <c r="F106" s="83" t="str">
        <f>VLOOKUP(E106,'[3]pedidos 2012'!$E$327:$AE$6000,2,FALSE)</f>
        <v>a - Entregado</v>
      </c>
      <c r="G106" s="10">
        <f>VLOOKUP(E106,'[3]pedidos 2012'!$E$327:$AE$6000,4,FALSE)</f>
        <v>41593</v>
      </c>
      <c r="H106" s="97" t="s">
        <v>181</v>
      </c>
      <c r="I106" s="21">
        <v>41000</v>
      </c>
      <c r="J106" s="21">
        <v>500</v>
      </c>
      <c r="K106" s="21">
        <f t="shared" si="23"/>
        <v>41500</v>
      </c>
      <c r="L106" s="21">
        <f t="shared" si="24"/>
        <v>34297.520661157025</v>
      </c>
      <c r="M106" s="84">
        <f>SUMIF('[1]Movimientos Caja'!$G:$G,E106,'[1]Movimientos Caja'!$I:$I)</f>
        <v>41500</v>
      </c>
      <c r="N106" s="84">
        <f>SUMIF('[2]Movimientos Bancarios'!$G:$G,E106,'[2]Movimientos Bancarios'!$I:$I)</f>
        <v>0</v>
      </c>
      <c r="O106" s="8">
        <f t="shared" si="25"/>
        <v>41500</v>
      </c>
      <c r="P106" s="85">
        <f t="shared" si="26"/>
        <v>0</v>
      </c>
      <c r="Q106" s="86">
        <f t="shared" si="27"/>
        <v>1</v>
      </c>
      <c r="R106" s="18" t="s">
        <v>63</v>
      </c>
      <c r="S106" s="18"/>
      <c r="T106" s="13"/>
      <c r="U106" s="22"/>
      <c r="V106" s="9"/>
      <c r="W106" s="23"/>
      <c r="X106" s="22"/>
      <c r="Y106" s="24" t="s">
        <v>55</v>
      </c>
      <c r="Z106" s="24"/>
      <c r="AA106" s="24"/>
      <c r="AB106" s="95" t="str">
        <f t="shared" si="29"/>
        <v>entregado</v>
      </c>
      <c r="AC106" s="96" t="str">
        <f t="shared" ca="1" si="30"/>
        <v>Entregado</v>
      </c>
      <c r="AD106" s="21">
        <v>104</v>
      </c>
      <c r="AE106" s="21">
        <v>104</v>
      </c>
      <c r="AF106" s="21">
        <v>105</v>
      </c>
      <c r="AG106" s="87">
        <f t="shared" si="32"/>
        <v>2013</v>
      </c>
      <c r="AH106" s="83">
        <f t="shared" si="33"/>
        <v>11</v>
      </c>
      <c r="AI106" s="87" t="str">
        <f t="shared" si="31"/>
        <v>2013</v>
      </c>
      <c r="AJ106" s="16">
        <f t="shared" si="31"/>
        <v>9</v>
      </c>
      <c r="AK106" s="9">
        <f>IF(ISERROR(VLOOKUP(E106,[4]CostoXpedido!$A$15:$B$1690,2,FALSE)),0,(VLOOKUP(E106,[4]CostoXpedido!$A$15:$B$1690,2,FALSE)))</f>
        <v>0</v>
      </c>
      <c r="AL106" s="20"/>
      <c r="AM106" s="93">
        <f t="shared" si="28"/>
        <v>41545</v>
      </c>
      <c r="AN106" s="93">
        <f t="shared" si="28"/>
        <v>25</v>
      </c>
      <c r="AO106" s="94">
        <f t="shared" si="22"/>
        <v>9</v>
      </c>
    </row>
    <row r="107" spans="1:41" x14ac:dyDescent="0.2">
      <c r="A107" s="82" t="s">
        <v>66</v>
      </c>
      <c r="B107" s="16">
        <v>9</v>
      </c>
      <c r="C107" s="17">
        <v>41545</v>
      </c>
      <c r="D107" s="18">
        <v>20</v>
      </c>
      <c r="E107" s="19">
        <v>11364</v>
      </c>
      <c r="F107" s="83" t="str">
        <f>VLOOKUP(E107,'[3]pedidos 2012'!$E$327:$AE$6000,2,FALSE)</f>
        <v>a - Entregado</v>
      </c>
      <c r="G107" s="10">
        <f>VLOOKUP(E107,'[3]pedidos 2012'!$E$327:$AE$6000,4,FALSE)</f>
        <v>41563</v>
      </c>
      <c r="H107" s="97" t="s">
        <v>182</v>
      </c>
      <c r="I107" s="21">
        <v>4665</v>
      </c>
      <c r="J107" s="21"/>
      <c r="K107" s="21">
        <f t="shared" si="23"/>
        <v>4665</v>
      </c>
      <c r="L107" s="21">
        <f t="shared" si="24"/>
        <v>3855.3719008264466</v>
      </c>
      <c r="M107" s="84">
        <f>SUMIF('[1]Movimientos Caja'!$G:$G,E107,'[1]Movimientos Caja'!$I:$I)</f>
        <v>0</v>
      </c>
      <c r="N107" s="84">
        <f>SUMIF('[2]Movimientos Bancarios'!$G:$G,E107,'[2]Movimientos Bancarios'!$I:$I)</f>
        <v>6220</v>
      </c>
      <c r="O107" s="8">
        <f t="shared" si="25"/>
        <v>6220</v>
      </c>
      <c r="P107" s="85">
        <f t="shared" si="26"/>
        <v>-1555</v>
      </c>
      <c r="Q107" s="86">
        <f t="shared" si="27"/>
        <v>1.3333333333333333</v>
      </c>
      <c r="R107" s="18" t="s">
        <v>63</v>
      </c>
      <c r="S107" s="18" t="s">
        <v>183</v>
      </c>
      <c r="T107" s="13">
        <v>6220</v>
      </c>
      <c r="U107" s="22"/>
      <c r="V107" s="9"/>
      <c r="W107" s="23"/>
      <c r="X107" s="22"/>
      <c r="Y107" s="24" t="s">
        <v>55</v>
      </c>
      <c r="Z107" s="24"/>
      <c r="AA107" s="24"/>
      <c r="AB107" s="95" t="str">
        <f t="shared" si="29"/>
        <v>entregado</v>
      </c>
      <c r="AC107" s="96" t="str">
        <f t="shared" ca="1" si="30"/>
        <v>Entregado</v>
      </c>
      <c r="AD107" s="21">
        <v>104</v>
      </c>
      <c r="AE107" s="21">
        <v>104</v>
      </c>
      <c r="AF107" s="21">
        <v>105</v>
      </c>
      <c r="AG107" s="87">
        <f t="shared" si="32"/>
        <v>2013</v>
      </c>
      <c r="AH107" s="83">
        <f t="shared" si="33"/>
        <v>10</v>
      </c>
      <c r="AI107" s="87" t="str">
        <f t="shared" si="31"/>
        <v>2013</v>
      </c>
      <c r="AJ107" s="16">
        <f t="shared" si="31"/>
        <v>9</v>
      </c>
      <c r="AK107" s="9">
        <f>IF(ISERROR(VLOOKUP(E107,[4]CostoXpedido!$A$15:$B$1690,2,FALSE)),0,(VLOOKUP(E107,[4]CostoXpedido!$A$15:$B$1690,2,FALSE)))</f>
        <v>0</v>
      </c>
      <c r="AL107" s="20"/>
      <c r="AM107" s="93">
        <f t="shared" si="28"/>
        <v>41545</v>
      </c>
      <c r="AN107" s="93">
        <f t="shared" si="28"/>
        <v>20</v>
      </c>
      <c r="AO107" s="94">
        <f t="shared" ref="AO107:AO170" si="34">B107</f>
        <v>9</v>
      </c>
    </row>
    <row r="108" spans="1:41" x14ac:dyDescent="0.2">
      <c r="A108" s="82" t="s">
        <v>66</v>
      </c>
      <c r="B108" s="16">
        <v>9</v>
      </c>
      <c r="C108" s="17">
        <v>41545</v>
      </c>
      <c r="D108" s="18">
        <v>45</v>
      </c>
      <c r="E108" s="19">
        <v>11365</v>
      </c>
      <c r="F108" s="83" t="str">
        <f>VLOOKUP(E108,'[3]pedidos 2012'!$E$327:$AE$6000,2,FALSE)</f>
        <v>a - Entregado</v>
      </c>
      <c r="G108" s="10">
        <f>VLOOKUP(E108,'[3]pedidos 2012'!$E$327:$AE$6000,4,FALSE)</f>
        <v>41634</v>
      </c>
      <c r="H108" s="20" t="s">
        <v>184</v>
      </c>
      <c r="I108" s="21">
        <v>28400</v>
      </c>
      <c r="J108" s="21">
        <v>500</v>
      </c>
      <c r="K108" s="21">
        <f t="shared" si="23"/>
        <v>28900</v>
      </c>
      <c r="L108" s="21">
        <f t="shared" si="24"/>
        <v>23884.297520661159</v>
      </c>
      <c r="M108" s="84">
        <f>SUMIF('[1]Movimientos Caja'!$G:$G,E108,'[1]Movimientos Caja'!$I:$I)</f>
        <v>24480</v>
      </c>
      <c r="N108" s="84">
        <f>SUMIF('[2]Movimientos Bancarios'!$G:$G,E108,'[2]Movimientos Bancarios'!$I:$I)</f>
        <v>4820</v>
      </c>
      <c r="O108" s="8">
        <f t="shared" si="25"/>
        <v>29300</v>
      </c>
      <c r="P108" s="85">
        <f t="shared" si="26"/>
        <v>-400</v>
      </c>
      <c r="Q108" s="86">
        <f t="shared" si="27"/>
        <v>1.013840830449827</v>
      </c>
      <c r="R108" s="18" t="s">
        <v>63</v>
      </c>
      <c r="S108" s="18"/>
      <c r="T108" s="13"/>
      <c r="U108" s="22"/>
      <c r="V108" s="9"/>
      <c r="W108" s="23"/>
      <c r="X108" s="22"/>
      <c r="Y108" s="24" t="s">
        <v>55</v>
      </c>
      <c r="Z108" s="24"/>
      <c r="AA108" s="24"/>
      <c r="AB108" s="95" t="str">
        <f t="shared" si="29"/>
        <v>entregado</v>
      </c>
      <c r="AC108" s="96" t="str">
        <f t="shared" ca="1" si="30"/>
        <v>Entregado</v>
      </c>
      <c r="AD108" s="21">
        <v>104</v>
      </c>
      <c r="AE108" s="21">
        <v>104</v>
      </c>
      <c r="AF108" s="21">
        <v>105</v>
      </c>
      <c r="AG108" s="87">
        <f t="shared" si="32"/>
        <v>2013</v>
      </c>
      <c r="AH108" s="83">
        <f t="shared" si="33"/>
        <v>12</v>
      </c>
      <c r="AI108" s="87" t="str">
        <f t="shared" si="31"/>
        <v>2013</v>
      </c>
      <c r="AJ108" s="16">
        <f t="shared" si="31"/>
        <v>9</v>
      </c>
      <c r="AK108" s="9">
        <f>IF(ISERROR(VLOOKUP(E108,[4]CostoXpedido!$A$15:$B$1690,2,FALSE)),0,(VLOOKUP(E108,[4]CostoXpedido!$A$15:$B$1690,2,FALSE)))</f>
        <v>0</v>
      </c>
      <c r="AL108" s="20"/>
      <c r="AM108" s="93">
        <f t="shared" si="28"/>
        <v>41545</v>
      </c>
      <c r="AN108" s="93">
        <f t="shared" si="28"/>
        <v>45</v>
      </c>
      <c r="AO108" s="94">
        <f t="shared" si="34"/>
        <v>9</v>
      </c>
    </row>
    <row r="109" spans="1:41" x14ac:dyDescent="0.2">
      <c r="A109" s="82" t="s">
        <v>66</v>
      </c>
      <c r="B109" s="16">
        <v>9</v>
      </c>
      <c r="C109" s="17">
        <v>41545</v>
      </c>
      <c r="D109" s="18">
        <v>1</v>
      </c>
      <c r="E109" s="19">
        <v>11366</v>
      </c>
      <c r="F109" s="83" t="str">
        <f>VLOOKUP(E109,'[3]pedidos 2012'!$E$327:$AE$6000,2,FALSE)</f>
        <v>a - Entregado</v>
      </c>
      <c r="G109" s="10">
        <f>VLOOKUP(E109,'[3]pedidos 2012'!$E$327:$AE$6000,4,FALSE)</f>
        <v>41552</v>
      </c>
      <c r="H109" s="20" t="s">
        <v>54</v>
      </c>
      <c r="I109" s="21">
        <v>250</v>
      </c>
      <c r="J109" s="21"/>
      <c r="K109" s="21">
        <f t="shared" si="23"/>
        <v>250</v>
      </c>
      <c r="L109" s="21">
        <f t="shared" si="24"/>
        <v>206.61157024793388</v>
      </c>
      <c r="M109" s="84">
        <f>SUMIF('[1]Movimientos Caja'!$G:$G,E109,'[1]Movimientos Caja'!$I:$I)</f>
        <v>250</v>
      </c>
      <c r="N109" s="84">
        <f>SUMIF('[2]Movimientos Bancarios'!$G:$G,E109,'[2]Movimientos Bancarios'!$I:$I)</f>
        <v>0</v>
      </c>
      <c r="O109" s="8">
        <f t="shared" si="25"/>
        <v>250</v>
      </c>
      <c r="P109" s="85">
        <f t="shared" si="26"/>
        <v>0</v>
      </c>
      <c r="Q109" s="86">
        <f t="shared" si="27"/>
        <v>1</v>
      </c>
      <c r="R109" s="18" t="s">
        <v>63</v>
      </c>
      <c r="S109" s="18"/>
      <c r="T109" s="13"/>
      <c r="U109" s="22"/>
      <c r="V109" s="9"/>
      <c r="W109" s="23"/>
      <c r="X109" s="22"/>
      <c r="Y109" s="24" t="s">
        <v>55</v>
      </c>
      <c r="Z109" s="24"/>
      <c r="AA109" s="24"/>
      <c r="AB109" s="95" t="str">
        <f t="shared" si="29"/>
        <v>entregado</v>
      </c>
      <c r="AC109" s="96" t="str">
        <f t="shared" ca="1" si="30"/>
        <v>Entregado</v>
      </c>
      <c r="AD109" s="21">
        <v>104</v>
      </c>
      <c r="AE109" s="21">
        <v>104</v>
      </c>
      <c r="AF109" s="21">
        <v>105</v>
      </c>
      <c r="AG109" s="87">
        <f t="shared" si="32"/>
        <v>2013</v>
      </c>
      <c r="AH109" s="83">
        <f t="shared" si="33"/>
        <v>10</v>
      </c>
      <c r="AI109" s="87" t="str">
        <f t="shared" si="31"/>
        <v>2013</v>
      </c>
      <c r="AJ109" s="16">
        <f t="shared" si="31"/>
        <v>9</v>
      </c>
      <c r="AK109" s="9">
        <f>IF(ISERROR(VLOOKUP(E109,[4]CostoXpedido!$A$15:$B$1690,2,FALSE)),0,(VLOOKUP(E109,[4]CostoXpedido!$A$15:$B$1690,2,FALSE)))</f>
        <v>0</v>
      </c>
      <c r="AL109" s="20"/>
      <c r="AM109" s="93">
        <f t="shared" si="28"/>
        <v>41545</v>
      </c>
      <c r="AN109" s="93">
        <f t="shared" si="28"/>
        <v>1</v>
      </c>
      <c r="AO109" s="94">
        <f t="shared" si="34"/>
        <v>9</v>
      </c>
    </row>
    <row r="110" spans="1:41" x14ac:dyDescent="0.2">
      <c r="A110" s="82" t="s">
        <v>66</v>
      </c>
      <c r="B110" s="16">
        <v>9</v>
      </c>
      <c r="C110" s="17">
        <v>41545</v>
      </c>
      <c r="D110" s="18">
        <v>40</v>
      </c>
      <c r="E110" s="19">
        <v>11367</v>
      </c>
      <c r="F110" s="83" t="str">
        <f>VLOOKUP(E110,'[3]pedidos 2012'!$E$327:$AE$6000,2,FALSE)</f>
        <v>a - Entregado</v>
      </c>
      <c r="G110" s="10">
        <f>VLOOKUP(E110,'[3]pedidos 2012'!$E$327:$AE$6000,4,FALSE)</f>
        <v>41601</v>
      </c>
      <c r="H110" s="97" t="s">
        <v>185</v>
      </c>
      <c r="I110" s="21">
        <v>14200</v>
      </c>
      <c r="J110" s="21">
        <v>300</v>
      </c>
      <c r="K110" s="21">
        <f t="shared" si="23"/>
        <v>14500</v>
      </c>
      <c r="L110" s="21">
        <f t="shared" si="24"/>
        <v>11983.471074380166</v>
      </c>
      <c r="M110" s="84">
        <f>SUMIF('[1]Movimientos Caja'!$G:$G,E110,'[1]Movimientos Caja'!$I:$I)</f>
        <v>0</v>
      </c>
      <c r="N110" s="84">
        <f>SUMIF('[2]Movimientos Bancarios'!$G:$G,E110,'[2]Movimientos Bancarios'!$I:$I)</f>
        <v>14500</v>
      </c>
      <c r="O110" s="8">
        <f t="shared" si="25"/>
        <v>14500</v>
      </c>
      <c r="P110" s="85">
        <f t="shared" si="26"/>
        <v>0</v>
      </c>
      <c r="Q110" s="86">
        <f t="shared" si="27"/>
        <v>1</v>
      </c>
      <c r="R110" s="18" t="s">
        <v>63</v>
      </c>
      <c r="S110" s="18"/>
      <c r="T110" s="13"/>
      <c r="U110" s="22"/>
      <c r="V110" s="9"/>
      <c r="W110" s="23"/>
      <c r="X110" s="22"/>
      <c r="Y110" s="24" t="s">
        <v>55</v>
      </c>
      <c r="Z110" s="24"/>
      <c r="AA110" s="24"/>
      <c r="AB110" s="95" t="str">
        <f t="shared" si="29"/>
        <v>entregado</v>
      </c>
      <c r="AC110" s="96" t="str">
        <f t="shared" ca="1" si="30"/>
        <v>Entregado</v>
      </c>
      <c r="AD110" s="21">
        <v>104</v>
      </c>
      <c r="AE110" s="21">
        <v>104</v>
      </c>
      <c r="AF110" s="21">
        <v>105</v>
      </c>
      <c r="AG110" s="87">
        <f t="shared" si="32"/>
        <v>2013</v>
      </c>
      <c r="AH110" s="83">
        <f t="shared" si="33"/>
        <v>11</v>
      </c>
      <c r="AI110" s="87" t="str">
        <f t="shared" si="31"/>
        <v>2013</v>
      </c>
      <c r="AJ110" s="16">
        <f t="shared" si="31"/>
        <v>9</v>
      </c>
      <c r="AK110" s="9">
        <f>IF(ISERROR(VLOOKUP(E110,[4]CostoXpedido!$A$15:$B$1690,2,FALSE)),0,(VLOOKUP(E110,[4]CostoXpedido!$A$15:$B$1690,2,FALSE)))</f>
        <v>0</v>
      </c>
      <c r="AL110" s="20"/>
      <c r="AM110" s="93">
        <f t="shared" si="28"/>
        <v>41545</v>
      </c>
      <c r="AN110" s="93">
        <f t="shared" si="28"/>
        <v>40</v>
      </c>
      <c r="AO110" s="94">
        <f t="shared" si="34"/>
        <v>9</v>
      </c>
    </row>
    <row r="111" spans="1:41" x14ac:dyDescent="0.2">
      <c r="A111" s="82" t="s">
        <v>66</v>
      </c>
      <c r="B111" s="16">
        <v>9</v>
      </c>
      <c r="C111" s="17">
        <v>41545</v>
      </c>
      <c r="D111" s="18">
        <v>60</v>
      </c>
      <c r="E111" s="19">
        <v>11368</v>
      </c>
      <c r="F111" s="83" t="str">
        <f>VLOOKUP(E111,'[3]pedidos 2012'!$E$327:$AE$6000,2,FALSE)</f>
        <v>a - Entregado</v>
      </c>
      <c r="G111" s="10">
        <f>VLOOKUP(E111,'[3]pedidos 2012'!$E$327:$AE$6000,4,FALSE)</f>
        <v>41590</v>
      </c>
      <c r="H111" s="20" t="s">
        <v>186</v>
      </c>
      <c r="I111" s="21">
        <v>49500</v>
      </c>
      <c r="J111" s="21">
        <v>500</v>
      </c>
      <c r="K111" s="21">
        <f t="shared" si="23"/>
        <v>50000</v>
      </c>
      <c r="L111" s="21">
        <f t="shared" si="24"/>
        <v>41322.314049586777</v>
      </c>
      <c r="M111" s="84">
        <f>SUMIF('[1]Movimientos Caja'!$G:$G,E111,'[1]Movimientos Caja'!$I:$I)</f>
        <v>25200</v>
      </c>
      <c r="N111" s="84">
        <f>SUMIF('[2]Movimientos Bancarios'!$G:$G,E111,'[2]Movimientos Bancarios'!$I:$I)</f>
        <v>24800</v>
      </c>
      <c r="O111" s="8">
        <f t="shared" si="25"/>
        <v>50000</v>
      </c>
      <c r="P111" s="85">
        <f t="shared" si="26"/>
        <v>0</v>
      </c>
      <c r="Q111" s="86">
        <f t="shared" si="27"/>
        <v>1</v>
      </c>
      <c r="R111" s="18" t="s">
        <v>51</v>
      </c>
      <c r="S111" s="18"/>
      <c r="T111" s="13"/>
      <c r="U111" s="22"/>
      <c r="V111" s="9"/>
      <c r="W111" s="23"/>
      <c r="X111" s="22"/>
      <c r="Y111" s="24" t="s">
        <v>55</v>
      </c>
      <c r="Z111" s="24"/>
      <c r="AA111" s="24"/>
      <c r="AB111" s="95" t="str">
        <f t="shared" si="29"/>
        <v>entregado</v>
      </c>
      <c r="AC111" s="96" t="str">
        <f t="shared" ca="1" si="30"/>
        <v>Entregado</v>
      </c>
      <c r="AD111" s="21">
        <v>104</v>
      </c>
      <c r="AE111" s="21">
        <v>104</v>
      </c>
      <c r="AF111" s="21">
        <v>105</v>
      </c>
      <c r="AG111" s="87">
        <f t="shared" si="32"/>
        <v>2013</v>
      </c>
      <c r="AH111" s="83">
        <f t="shared" si="33"/>
        <v>11</v>
      </c>
      <c r="AI111" s="87" t="str">
        <f t="shared" si="31"/>
        <v>2013</v>
      </c>
      <c r="AJ111" s="16">
        <f t="shared" si="31"/>
        <v>9</v>
      </c>
      <c r="AK111" s="9">
        <f>IF(ISERROR(VLOOKUP(E111,[4]CostoXpedido!$A$15:$B$1690,2,FALSE)),0,(VLOOKUP(E111,[4]CostoXpedido!$A$15:$B$1690,2,FALSE)))</f>
        <v>0</v>
      </c>
      <c r="AL111" s="20"/>
      <c r="AM111" s="93">
        <f t="shared" si="28"/>
        <v>41545</v>
      </c>
      <c r="AN111" s="93">
        <f t="shared" si="28"/>
        <v>60</v>
      </c>
      <c r="AO111" s="94">
        <f t="shared" si="34"/>
        <v>9</v>
      </c>
    </row>
    <row r="112" spans="1:41" x14ac:dyDescent="0.2">
      <c r="A112" s="82" t="s">
        <v>66</v>
      </c>
      <c r="B112" s="16">
        <v>9</v>
      </c>
      <c r="C112" s="17">
        <v>41547</v>
      </c>
      <c r="D112" s="18">
        <v>1</v>
      </c>
      <c r="E112" s="19">
        <v>11369</v>
      </c>
      <c r="F112" s="83" t="str">
        <f>VLOOKUP(E112,'[3]pedidos 2012'!$E$327:$AE$6000,2,FALSE)</f>
        <v>a - Entregado</v>
      </c>
      <c r="G112" s="10">
        <f>VLOOKUP(E112,'[3]pedidos 2012'!$E$327:$AE$6000,4,FALSE)</f>
        <v>41552</v>
      </c>
      <c r="H112" s="97" t="s">
        <v>109</v>
      </c>
      <c r="I112" s="21">
        <v>900</v>
      </c>
      <c r="J112" s="21"/>
      <c r="K112" s="21">
        <f t="shared" ref="K112:K175" si="35">+I112+J112</f>
        <v>900</v>
      </c>
      <c r="L112" s="21">
        <f t="shared" ref="L112:L175" si="36">+K112/1.21</f>
        <v>743.80165289256206</v>
      </c>
      <c r="M112" s="84">
        <f>SUMIF('[1]Movimientos Caja'!$G:$G,E112,'[1]Movimientos Caja'!$I:$I)</f>
        <v>0</v>
      </c>
      <c r="N112" s="84">
        <f>SUMIF('[2]Movimientos Bancarios'!$G:$G,E112,'[2]Movimientos Bancarios'!$I:$I)</f>
        <v>0</v>
      </c>
      <c r="O112" s="8">
        <f t="shared" ref="O112:O175" si="37">+M112+N112</f>
        <v>0</v>
      </c>
      <c r="P112" s="85">
        <f t="shared" ref="P112:P175" si="38">+K112-O112</f>
        <v>900</v>
      </c>
      <c r="Q112" s="86">
        <f t="shared" ref="Q112:Q175" si="39">IF(K112=0,0,O112/K112)</f>
        <v>0</v>
      </c>
      <c r="R112" s="18" t="s">
        <v>51</v>
      </c>
      <c r="S112" s="18"/>
      <c r="T112" s="13"/>
      <c r="U112" s="22"/>
      <c r="V112" s="9"/>
      <c r="W112" s="23"/>
      <c r="X112" s="22"/>
      <c r="Y112" s="24" t="s">
        <v>55</v>
      </c>
      <c r="Z112" s="24"/>
      <c r="AA112" s="24"/>
      <c r="AB112" s="95" t="str">
        <f t="shared" si="29"/>
        <v>entregado</v>
      </c>
      <c r="AC112" s="96" t="str">
        <f t="shared" ca="1" si="30"/>
        <v>Entregado</v>
      </c>
      <c r="AD112" s="21">
        <v>104</v>
      </c>
      <c r="AE112" s="21">
        <v>104</v>
      </c>
      <c r="AF112" s="21">
        <v>105</v>
      </c>
      <c r="AG112" s="87">
        <f t="shared" si="32"/>
        <v>2013</v>
      </c>
      <c r="AH112" s="83">
        <f t="shared" si="33"/>
        <v>10</v>
      </c>
      <c r="AI112" s="87" t="str">
        <f t="shared" si="31"/>
        <v>2013</v>
      </c>
      <c r="AJ112" s="16">
        <f t="shared" si="31"/>
        <v>9</v>
      </c>
      <c r="AK112" s="9">
        <f>IF(ISERROR(VLOOKUP(E112,[4]CostoXpedido!$A$15:$B$1690,2,FALSE)),0,(VLOOKUP(E112,[4]CostoXpedido!$A$15:$B$1690,2,FALSE)))</f>
        <v>0</v>
      </c>
      <c r="AL112" s="20"/>
      <c r="AM112" s="93">
        <f t="shared" si="28"/>
        <v>41547</v>
      </c>
      <c r="AN112" s="93">
        <f t="shared" si="28"/>
        <v>1</v>
      </c>
      <c r="AO112" s="94">
        <f t="shared" si="34"/>
        <v>9</v>
      </c>
    </row>
    <row r="113" spans="1:41" x14ac:dyDescent="0.2">
      <c r="A113" s="82" t="s">
        <v>66</v>
      </c>
      <c r="B113" s="16">
        <v>9</v>
      </c>
      <c r="C113" s="17">
        <v>41547</v>
      </c>
      <c r="D113" s="18">
        <v>20</v>
      </c>
      <c r="E113" s="19">
        <v>11370</v>
      </c>
      <c r="F113" s="83" t="str">
        <f>VLOOKUP(E113,'[3]pedidos 2012'!$E$327:$AE$6000,2,FALSE)</f>
        <v>a - Entregado</v>
      </c>
      <c r="G113" s="10">
        <f>VLOOKUP(E113,'[3]pedidos 2012'!$E$327:$AE$6000,4,FALSE)</f>
        <v>41563</v>
      </c>
      <c r="H113" s="97" t="s">
        <v>187</v>
      </c>
      <c r="I113" s="21">
        <v>2200</v>
      </c>
      <c r="J113" s="21"/>
      <c r="K113" s="21">
        <f t="shared" si="35"/>
        <v>2200</v>
      </c>
      <c r="L113" s="21">
        <f t="shared" si="36"/>
        <v>1818.1818181818182</v>
      </c>
      <c r="M113" s="84">
        <f>SUMIF('[1]Movimientos Caja'!$G:$G,E113,'[1]Movimientos Caja'!$I:$I)</f>
        <v>0</v>
      </c>
      <c r="N113" s="84">
        <f>SUMIF('[2]Movimientos Bancarios'!$G:$G,E113,'[2]Movimientos Bancarios'!$I:$I)</f>
        <v>2200</v>
      </c>
      <c r="O113" s="8">
        <f t="shared" si="37"/>
        <v>2200</v>
      </c>
      <c r="P113" s="85">
        <f t="shared" si="38"/>
        <v>0</v>
      </c>
      <c r="Q113" s="86">
        <f t="shared" si="39"/>
        <v>1</v>
      </c>
      <c r="R113" s="18" t="s">
        <v>63</v>
      </c>
      <c r="S113" s="18"/>
      <c r="T113" s="13"/>
      <c r="U113" s="22"/>
      <c r="V113" s="9"/>
      <c r="W113" s="23"/>
      <c r="X113" s="22"/>
      <c r="Y113" s="24" t="s">
        <v>55</v>
      </c>
      <c r="Z113" s="24"/>
      <c r="AA113" s="24"/>
      <c r="AB113" s="95" t="str">
        <f t="shared" si="29"/>
        <v>entregado</v>
      </c>
      <c r="AC113" s="96" t="str">
        <f t="shared" ca="1" si="30"/>
        <v>Entregado</v>
      </c>
      <c r="AD113" s="21">
        <v>104</v>
      </c>
      <c r="AE113" s="21">
        <v>104</v>
      </c>
      <c r="AF113" s="21">
        <v>105</v>
      </c>
      <c r="AG113" s="87">
        <f t="shared" si="32"/>
        <v>2013</v>
      </c>
      <c r="AH113" s="83">
        <f t="shared" si="33"/>
        <v>10</v>
      </c>
      <c r="AI113" s="87" t="str">
        <f t="shared" si="31"/>
        <v>2013</v>
      </c>
      <c r="AJ113" s="16">
        <f t="shared" si="31"/>
        <v>9</v>
      </c>
      <c r="AK113" s="9">
        <f>IF(ISERROR(VLOOKUP(E113,[4]CostoXpedido!$A$15:$B$1690,2,FALSE)),0,(VLOOKUP(E113,[4]CostoXpedido!$A$15:$B$1690,2,FALSE)))</f>
        <v>0</v>
      </c>
      <c r="AL113" s="20"/>
      <c r="AM113" s="93">
        <f t="shared" si="28"/>
        <v>41547</v>
      </c>
      <c r="AN113" s="93">
        <f t="shared" si="28"/>
        <v>20</v>
      </c>
      <c r="AO113" s="94">
        <f t="shared" si="34"/>
        <v>9</v>
      </c>
    </row>
    <row r="114" spans="1:41" x14ac:dyDescent="0.2">
      <c r="A114" s="82" t="s">
        <v>66</v>
      </c>
      <c r="B114" s="16">
        <v>9</v>
      </c>
      <c r="C114" s="17">
        <v>41547</v>
      </c>
      <c r="D114" s="18">
        <v>1</v>
      </c>
      <c r="E114" s="19">
        <v>11371</v>
      </c>
      <c r="F114" s="83" t="str">
        <f>VLOOKUP(E114,'[3]pedidos 2012'!$E$327:$AE$6000,2,FALSE)</f>
        <v>a - Entregado</v>
      </c>
      <c r="G114" s="10">
        <f>VLOOKUP(E114,'[3]pedidos 2012'!$E$327:$AE$6000,4,FALSE)</f>
        <v>41555</v>
      </c>
      <c r="H114" s="20" t="s">
        <v>51</v>
      </c>
      <c r="I114" s="21">
        <v>2800</v>
      </c>
      <c r="J114" s="21"/>
      <c r="K114" s="21">
        <f t="shared" si="35"/>
        <v>2800</v>
      </c>
      <c r="L114" s="21">
        <f t="shared" si="36"/>
        <v>2314.0495867768595</v>
      </c>
      <c r="M114" s="84">
        <f>SUMIF('[1]Movimientos Caja'!$G:$G,E114,'[1]Movimientos Caja'!$I:$I)</f>
        <v>2800</v>
      </c>
      <c r="N114" s="84">
        <f>SUMIF('[2]Movimientos Bancarios'!$G:$G,E114,'[2]Movimientos Bancarios'!$I:$I)</f>
        <v>0</v>
      </c>
      <c r="O114" s="8">
        <f t="shared" si="37"/>
        <v>2800</v>
      </c>
      <c r="P114" s="85">
        <f t="shared" si="38"/>
        <v>0</v>
      </c>
      <c r="Q114" s="86">
        <f t="shared" si="39"/>
        <v>1</v>
      </c>
      <c r="R114" s="18" t="s">
        <v>51</v>
      </c>
      <c r="S114" s="18"/>
      <c r="T114" s="13"/>
      <c r="U114" s="22"/>
      <c r="V114" s="9"/>
      <c r="W114" s="23"/>
      <c r="X114" s="22"/>
      <c r="Y114" s="24" t="s">
        <v>55</v>
      </c>
      <c r="Z114" s="24"/>
      <c r="AA114" s="24"/>
      <c r="AB114" s="95" t="str">
        <f t="shared" si="29"/>
        <v>entregado</v>
      </c>
      <c r="AC114" s="96" t="str">
        <f t="shared" ca="1" si="30"/>
        <v>Entregado</v>
      </c>
      <c r="AD114" s="21">
        <v>104</v>
      </c>
      <c r="AE114" s="21">
        <v>104</v>
      </c>
      <c r="AF114" s="21">
        <v>105</v>
      </c>
      <c r="AG114" s="87">
        <f t="shared" si="32"/>
        <v>2013</v>
      </c>
      <c r="AH114" s="83">
        <f t="shared" si="33"/>
        <v>10</v>
      </c>
      <c r="AI114" s="87" t="str">
        <f t="shared" si="31"/>
        <v>2013</v>
      </c>
      <c r="AJ114" s="16">
        <f t="shared" si="31"/>
        <v>9</v>
      </c>
      <c r="AK114" s="9">
        <f>IF(ISERROR(VLOOKUP(E114,[4]CostoXpedido!$A$15:$B$1690,2,FALSE)),0,(VLOOKUP(E114,[4]CostoXpedido!$A$15:$B$1690,2,FALSE)))</f>
        <v>0</v>
      </c>
      <c r="AL114" s="20"/>
      <c r="AM114" s="93">
        <f t="shared" si="28"/>
        <v>41547</v>
      </c>
      <c r="AN114" s="93">
        <f t="shared" si="28"/>
        <v>1</v>
      </c>
      <c r="AO114" s="94">
        <f t="shared" si="34"/>
        <v>9</v>
      </c>
    </row>
    <row r="115" spans="1:41" x14ac:dyDescent="0.2">
      <c r="A115" s="82" t="s">
        <v>66</v>
      </c>
      <c r="B115" s="16">
        <v>9</v>
      </c>
      <c r="C115" s="17">
        <v>41547</v>
      </c>
      <c r="D115" s="18">
        <v>20</v>
      </c>
      <c r="E115" s="19">
        <v>11372</v>
      </c>
      <c r="F115" s="83" t="str">
        <f>VLOOKUP(E115,'[3]pedidos 2012'!$E$327:$AE$6000,2,FALSE)</f>
        <v>a - Entregado</v>
      </c>
      <c r="G115" s="10">
        <f>VLOOKUP(E115,'[3]pedidos 2012'!$E$327:$AE$6000,4,FALSE)</f>
        <v>41589</v>
      </c>
      <c r="H115" s="20" t="s">
        <v>188</v>
      </c>
      <c r="I115" s="21">
        <v>22600</v>
      </c>
      <c r="J115" s="21">
        <v>400</v>
      </c>
      <c r="K115" s="21">
        <f t="shared" si="35"/>
        <v>23000</v>
      </c>
      <c r="L115" s="21">
        <f t="shared" si="36"/>
        <v>19008.264462809919</v>
      </c>
      <c r="M115" s="84">
        <f>SUMIF('[1]Movimientos Caja'!$G:$G,E115,'[1]Movimientos Caja'!$I:$I)</f>
        <v>23000</v>
      </c>
      <c r="N115" s="84">
        <f>SUMIF('[2]Movimientos Bancarios'!$G:$G,E115,'[2]Movimientos Bancarios'!$I:$I)</f>
        <v>0</v>
      </c>
      <c r="O115" s="8">
        <f t="shared" si="37"/>
        <v>23000</v>
      </c>
      <c r="P115" s="85">
        <f t="shared" si="38"/>
        <v>0</v>
      </c>
      <c r="Q115" s="86">
        <f t="shared" si="39"/>
        <v>1</v>
      </c>
      <c r="R115" s="18" t="s">
        <v>64</v>
      </c>
      <c r="S115" s="18"/>
      <c r="T115" s="13"/>
      <c r="U115" s="22"/>
      <c r="V115" s="9"/>
      <c r="W115" s="23"/>
      <c r="X115" s="22"/>
      <c r="Y115" s="24" t="s">
        <v>55</v>
      </c>
      <c r="Z115" s="24"/>
      <c r="AA115" s="24"/>
      <c r="AB115" s="95" t="str">
        <f t="shared" si="29"/>
        <v>entregado</v>
      </c>
      <c r="AC115" s="96" t="str">
        <f t="shared" ca="1" si="30"/>
        <v>Entregado</v>
      </c>
      <c r="AD115" s="21">
        <v>104</v>
      </c>
      <c r="AE115" s="21">
        <v>104</v>
      </c>
      <c r="AF115" s="21">
        <v>105</v>
      </c>
      <c r="AG115" s="87">
        <f t="shared" si="32"/>
        <v>2013</v>
      </c>
      <c r="AH115" s="83">
        <f t="shared" si="33"/>
        <v>11</v>
      </c>
      <c r="AI115" s="87" t="str">
        <f t="shared" si="31"/>
        <v>2013</v>
      </c>
      <c r="AJ115" s="16">
        <f t="shared" si="31"/>
        <v>9</v>
      </c>
      <c r="AK115" s="9">
        <f>IF(ISERROR(VLOOKUP(E115,[4]CostoXpedido!$A$15:$B$1690,2,FALSE)),0,(VLOOKUP(E115,[4]CostoXpedido!$A$15:$B$1690,2,FALSE)))</f>
        <v>0</v>
      </c>
      <c r="AL115" s="20"/>
      <c r="AM115" s="93">
        <f t="shared" si="28"/>
        <v>41547</v>
      </c>
      <c r="AN115" s="93">
        <f t="shared" si="28"/>
        <v>20</v>
      </c>
      <c r="AO115" s="94">
        <f t="shared" si="34"/>
        <v>9</v>
      </c>
    </row>
    <row r="116" spans="1:41" x14ac:dyDescent="0.2">
      <c r="A116" s="82" t="s">
        <v>66</v>
      </c>
      <c r="B116" s="16">
        <v>9</v>
      </c>
      <c r="C116" s="17">
        <v>41547</v>
      </c>
      <c r="D116" s="18">
        <v>20</v>
      </c>
      <c r="E116" s="19">
        <v>11373</v>
      </c>
      <c r="F116" s="83" t="str">
        <f>VLOOKUP(E116,'[3]pedidos 2012'!$E$327:$AE$6000,2,FALSE)</f>
        <v>a - Entregado</v>
      </c>
      <c r="G116" s="10">
        <f>VLOOKUP(E116,'[3]pedidos 2012'!$E$327:$AE$6000,4,FALSE)</f>
        <v>41618</v>
      </c>
      <c r="H116" s="20" t="s">
        <v>189</v>
      </c>
      <c r="I116" s="21">
        <v>5600</v>
      </c>
      <c r="J116" s="21">
        <v>200</v>
      </c>
      <c r="K116" s="21">
        <f t="shared" si="35"/>
        <v>5800</v>
      </c>
      <c r="L116" s="21">
        <f t="shared" si="36"/>
        <v>4793.3884297520663</v>
      </c>
      <c r="M116" s="84">
        <f>SUMIF('[1]Movimientos Caja'!$G:$G,E116,'[1]Movimientos Caja'!$I:$I)</f>
        <v>100</v>
      </c>
      <c r="N116" s="84">
        <f>SUMIF('[2]Movimientos Bancarios'!$G:$G,E116,'[2]Movimientos Bancarios'!$I:$I)</f>
        <v>5700</v>
      </c>
      <c r="O116" s="8">
        <f t="shared" si="37"/>
        <v>5800</v>
      </c>
      <c r="P116" s="85">
        <f t="shared" si="38"/>
        <v>0</v>
      </c>
      <c r="Q116" s="86">
        <f t="shared" si="39"/>
        <v>1</v>
      </c>
      <c r="R116" s="18" t="s">
        <v>63</v>
      </c>
      <c r="S116" s="18"/>
      <c r="T116" s="13"/>
      <c r="U116" s="22"/>
      <c r="V116" s="9"/>
      <c r="W116" s="23"/>
      <c r="X116" s="22"/>
      <c r="Y116" s="24" t="s">
        <v>55</v>
      </c>
      <c r="Z116" s="24"/>
      <c r="AA116" s="24"/>
      <c r="AB116" s="95" t="str">
        <f t="shared" si="29"/>
        <v>entregado</v>
      </c>
      <c r="AC116" s="96" t="str">
        <f t="shared" ca="1" si="30"/>
        <v>Entregado</v>
      </c>
      <c r="AD116" s="21">
        <v>104</v>
      </c>
      <c r="AE116" s="21">
        <v>104</v>
      </c>
      <c r="AF116" s="21">
        <v>105</v>
      </c>
      <c r="AG116" s="87">
        <f t="shared" si="32"/>
        <v>2013</v>
      </c>
      <c r="AH116" s="83">
        <f t="shared" si="33"/>
        <v>12</v>
      </c>
      <c r="AI116" s="87" t="str">
        <f t="shared" si="31"/>
        <v>2013</v>
      </c>
      <c r="AJ116" s="16">
        <f t="shared" si="31"/>
        <v>9</v>
      </c>
      <c r="AK116" s="9">
        <f>IF(ISERROR(VLOOKUP(E116,[4]CostoXpedido!$A$15:$B$1690,2,FALSE)),0,(VLOOKUP(E116,[4]CostoXpedido!$A$15:$B$1690,2,FALSE)))</f>
        <v>0</v>
      </c>
      <c r="AL116" s="20"/>
      <c r="AM116" s="93">
        <f t="shared" si="28"/>
        <v>41547</v>
      </c>
      <c r="AN116" s="93">
        <f t="shared" si="28"/>
        <v>20</v>
      </c>
      <c r="AO116" s="94">
        <f t="shared" si="34"/>
        <v>9</v>
      </c>
    </row>
    <row r="117" spans="1:41" x14ac:dyDescent="0.2">
      <c r="A117" s="82" t="s">
        <v>66</v>
      </c>
      <c r="B117" s="16">
        <v>9</v>
      </c>
      <c r="C117" s="17">
        <v>41547</v>
      </c>
      <c r="D117" s="18">
        <v>15</v>
      </c>
      <c r="E117" s="19">
        <v>11374</v>
      </c>
      <c r="F117" s="83" t="str">
        <f>VLOOKUP(E117,'[3]pedidos 2012'!$E$327:$AE$6000,2,FALSE)</f>
        <v>a - Entregado</v>
      </c>
      <c r="G117" s="10">
        <f>VLOOKUP(E117,'[3]pedidos 2012'!$E$327:$AE$6000,4,FALSE)</f>
        <v>41555</v>
      </c>
      <c r="H117" s="20" t="s">
        <v>79</v>
      </c>
      <c r="I117" s="21">
        <v>1500</v>
      </c>
      <c r="J117" s="21"/>
      <c r="K117" s="21">
        <f t="shared" si="35"/>
        <v>1500</v>
      </c>
      <c r="L117" s="21">
        <f t="shared" si="36"/>
        <v>1239.6694214876034</v>
      </c>
      <c r="M117" s="84">
        <f>SUMIF('[1]Movimientos Caja'!$G:$G,E117,'[1]Movimientos Caja'!$I:$I)</f>
        <v>0</v>
      </c>
      <c r="N117" s="84">
        <f>SUMIF('[2]Movimientos Bancarios'!$G:$G,E117,'[2]Movimientos Bancarios'!$I:$I)</f>
        <v>1500</v>
      </c>
      <c r="O117" s="8">
        <f t="shared" si="37"/>
        <v>1500</v>
      </c>
      <c r="P117" s="85">
        <f t="shared" si="38"/>
        <v>0</v>
      </c>
      <c r="Q117" s="86">
        <f t="shared" si="39"/>
        <v>1</v>
      </c>
      <c r="R117" s="18" t="s">
        <v>51</v>
      </c>
      <c r="S117" s="18"/>
      <c r="T117" s="13"/>
      <c r="U117" s="22"/>
      <c r="V117" s="9"/>
      <c r="W117" s="23"/>
      <c r="X117" s="22"/>
      <c r="Y117" s="24" t="s">
        <v>55</v>
      </c>
      <c r="Z117" s="24"/>
      <c r="AA117" s="24"/>
      <c r="AB117" s="95" t="str">
        <f t="shared" si="29"/>
        <v>entregado</v>
      </c>
      <c r="AC117" s="96" t="str">
        <f t="shared" ca="1" si="30"/>
        <v>Entregado</v>
      </c>
      <c r="AD117" s="21">
        <v>104</v>
      </c>
      <c r="AE117" s="21">
        <v>104</v>
      </c>
      <c r="AF117" s="21">
        <v>105</v>
      </c>
      <c r="AG117" s="87">
        <f t="shared" si="32"/>
        <v>2013</v>
      </c>
      <c r="AH117" s="83">
        <f t="shared" si="33"/>
        <v>10</v>
      </c>
      <c r="AI117" s="87" t="str">
        <f t="shared" si="31"/>
        <v>2013</v>
      </c>
      <c r="AJ117" s="16">
        <f t="shared" si="31"/>
        <v>9</v>
      </c>
      <c r="AK117" s="9">
        <f>IF(ISERROR(VLOOKUP(E117,[4]CostoXpedido!$A$15:$B$1690,2,FALSE)),0,(VLOOKUP(E117,[4]CostoXpedido!$A$15:$B$1690,2,FALSE)))</f>
        <v>0</v>
      </c>
      <c r="AL117" s="20"/>
      <c r="AM117" s="93">
        <f t="shared" si="28"/>
        <v>41547</v>
      </c>
      <c r="AN117" s="93">
        <f t="shared" si="28"/>
        <v>15</v>
      </c>
      <c r="AO117" s="94">
        <f t="shared" si="34"/>
        <v>9</v>
      </c>
    </row>
    <row r="118" spans="1:41" x14ac:dyDescent="0.2">
      <c r="A118" s="82" t="s">
        <v>66</v>
      </c>
      <c r="B118" s="16">
        <v>10</v>
      </c>
      <c r="C118" s="17">
        <v>41550</v>
      </c>
      <c r="D118" s="18">
        <v>60</v>
      </c>
      <c r="E118" s="19">
        <v>11375</v>
      </c>
      <c r="F118" s="83" t="str">
        <f>VLOOKUP(E118,'[3]pedidos 2012'!$E$327:$AE$6000,2,FALSE)</f>
        <v>a - Entregado</v>
      </c>
      <c r="G118" s="10">
        <f>VLOOKUP(E118,'[3]pedidos 2012'!$E$327:$AE$6000,4,FALSE)</f>
        <v>41662</v>
      </c>
      <c r="H118" s="97" t="s">
        <v>190</v>
      </c>
      <c r="I118" s="21">
        <v>23970</v>
      </c>
      <c r="J118" s="21">
        <v>700</v>
      </c>
      <c r="K118" s="21">
        <f t="shared" si="35"/>
        <v>24670</v>
      </c>
      <c r="L118" s="21">
        <f t="shared" si="36"/>
        <v>20388.429752066117</v>
      </c>
      <c r="M118" s="84">
        <f>SUMIF('[1]Movimientos Caja'!$G:$G,E118,'[1]Movimientos Caja'!$I:$I)</f>
        <v>9020</v>
      </c>
      <c r="N118" s="84">
        <f>SUMIF('[2]Movimientos Bancarios'!$G:$G,E118,'[2]Movimientos Bancarios'!$I:$I)</f>
        <v>15647</v>
      </c>
      <c r="O118" s="8">
        <f t="shared" si="37"/>
        <v>24667</v>
      </c>
      <c r="P118" s="85">
        <f t="shared" si="38"/>
        <v>3</v>
      </c>
      <c r="Q118" s="86">
        <f t="shared" si="39"/>
        <v>0.99987839481151197</v>
      </c>
      <c r="R118" s="18" t="s">
        <v>63</v>
      </c>
      <c r="S118" s="18"/>
      <c r="T118" s="13"/>
      <c r="U118" s="22"/>
      <c r="V118" s="9"/>
      <c r="W118" s="23"/>
      <c r="X118" s="22"/>
      <c r="Y118" s="24" t="s">
        <v>55</v>
      </c>
      <c r="Z118" s="24"/>
      <c r="AA118" s="24"/>
      <c r="AB118" s="95" t="str">
        <f t="shared" si="29"/>
        <v>entregado</v>
      </c>
      <c r="AC118" s="96" t="str">
        <f t="shared" ca="1" si="30"/>
        <v>Entregado</v>
      </c>
      <c r="AD118" s="21">
        <v>104</v>
      </c>
      <c r="AE118" s="21">
        <v>104</v>
      </c>
      <c r="AF118" s="21">
        <v>105</v>
      </c>
      <c r="AG118" s="87">
        <f t="shared" si="32"/>
        <v>2014</v>
      </c>
      <c r="AH118" s="83">
        <f t="shared" si="33"/>
        <v>1</v>
      </c>
      <c r="AI118" s="87" t="str">
        <f t="shared" si="31"/>
        <v>2013</v>
      </c>
      <c r="AJ118" s="16">
        <f t="shared" si="31"/>
        <v>10</v>
      </c>
      <c r="AK118" s="9">
        <f>IF(ISERROR(VLOOKUP(E118,[4]CostoXpedido!$A$15:$B$1690,2,FALSE)),0,(VLOOKUP(E118,[4]CostoXpedido!$A$15:$B$1690,2,FALSE)))</f>
        <v>0</v>
      </c>
      <c r="AL118" s="20"/>
      <c r="AM118" s="93">
        <f t="shared" si="28"/>
        <v>41550</v>
      </c>
      <c r="AN118" s="93">
        <f t="shared" si="28"/>
        <v>60</v>
      </c>
      <c r="AO118" s="94">
        <f t="shared" si="34"/>
        <v>10</v>
      </c>
    </row>
    <row r="119" spans="1:41" x14ac:dyDescent="0.2">
      <c r="A119" s="82" t="s">
        <v>66</v>
      </c>
      <c r="B119" s="16">
        <v>10</v>
      </c>
      <c r="C119" s="17">
        <v>41550</v>
      </c>
      <c r="D119" s="18">
        <v>45</v>
      </c>
      <c r="E119" s="19">
        <v>11376</v>
      </c>
      <c r="F119" s="83" t="str">
        <f>VLOOKUP(E119,'[3]pedidos 2012'!$E$327:$AE$6000,2,FALSE)</f>
        <v>a - Entregado</v>
      </c>
      <c r="G119" s="10">
        <f>VLOOKUP(E119,'[3]pedidos 2012'!$E$327:$AE$6000,4,FALSE)</f>
        <v>41634</v>
      </c>
      <c r="H119" s="97" t="s">
        <v>191</v>
      </c>
      <c r="I119" s="21">
        <v>16872</v>
      </c>
      <c r="J119" s="21">
        <v>576</v>
      </c>
      <c r="K119" s="21">
        <f t="shared" si="35"/>
        <v>17448</v>
      </c>
      <c r="L119" s="21">
        <f t="shared" si="36"/>
        <v>14419.834710743802</v>
      </c>
      <c r="M119" s="84">
        <f>SUMIF('[1]Movimientos Caja'!$G:$G,E119,'[1]Movimientos Caja'!$I:$I)</f>
        <v>0</v>
      </c>
      <c r="N119" s="84">
        <f>SUMIF('[2]Movimientos Bancarios'!$G:$G,E119,'[2]Movimientos Bancarios'!$I:$I)</f>
        <v>17480</v>
      </c>
      <c r="O119" s="8">
        <f t="shared" si="37"/>
        <v>17480</v>
      </c>
      <c r="P119" s="85">
        <f t="shared" si="38"/>
        <v>-32</v>
      </c>
      <c r="Q119" s="86">
        <f t="shared" si="39"/>
        <v>1.0018340210912426</v>
      </c>
      <c r="R119" s="18" t="s">
        <v>63</v>
      </c>
      <c r="S119" s="18"/>
      <c r="T119" s="13"/>
      <c r="U119" s="22"/>
      <c r="V119" s="9"/>
      <c r="W119" s="23"/>
      <c r="X119" s="22"/>
      <c r="Y119" s="24" t="s">
        <v>55</v>
      </c>
      <c r="Z119" s="24"/>
      <c r="AA119" s="24"/>
      <c r="AB119" s="95" t="str">
        <f t="shared" si="29"/>
        <v>entregado</v>
      </c>
      <c r="AC119" s="96" t="str">
        <f t="shared" ca="1" si="30"/>
        <v>Entregado</v>
      </c>
      <c r="AD119" s="21">
        <v>104</v>
      </c>
      <c r="AE119" s="21">
        <v>104</v>
      </c>
      <c r="AF119" s="21">
        <v>105</v>
      </c>
      <c r="AG119" s="87">
        <f t="shared" si="32"/>
        <v>2013</v>
      </c>
      <c r="AH119" s="83">
        <f t="shared" si="33"/>
        <v>12</v>
      </c>
      <c r="AI119" s="87" t="str">
        <f t="shared" si="31"/>
        <v>2013</v>
      </c>
      <c r="AJ119" s="16">
        <f t="shared" si="31"/>
        <v>10</v>
      </c>
      <c r="AK119" s="9">
        <f>IF(ISERROR(VLOOKUP(E119,[4]CostoXpedido!$A$15:$B$1690,2,FALSE)),0,(VLOOKUP(E119,[4]CostoXpedido!$A$15:$B$1690,2,FALSE)))</f>
        <v>0</v>
      </c>
      <c r="AL119" s="20"/>
      <c r="AM119" s="93">
        <f t="shared" si="28"/>
        <v>41550</v>
      </c>
      <c r="AN119" s="93">
        <f t="shared" si="28"/>
        <v>45</v>
      </c>
      <c r="AO119" s="94">
        <f t="shared" si="34"/>
        <v>10</v>
      </c>
    </row>
    <row r="120" spans="1:41" x14ac:dyDescent="0.2">
      <c r="A120" s="82" t="s">
        <v>66</v>
      </c>
      <c r="B120" s="16">
        <v>10</v>
      </c>
      <c r="C120" s="17">
        <v>41550</v>
      </c>
      <c r="D120" s="18">
        <v>40</v>
      </c>
      <c r="E120" s="19">
        <v>11377</v>
      </c>
      <c r="F120" s="83" t="str">
        <f>VLOOKUP(E120,'[3]pedidos 2012'!$E$327:$AE$6000,2,FALSE)</f>
        <v>a - Entregado</v>
      </c>
      <c r="G120" s="10">
        <f>VLOOKUP(E120,'[3]pedidos 2012'!$E$327:$AE$6000,4,FALSE)</f>
        <v>41606</v>
      </c>
      <c r="H120" s="97" t="s">
        <v>192</v>
      </c>
      <c r="I120" s="21">
        <v>11000</v>
      </c>
      <c r="J120" s="21">
        <v>200</v>
      </c>
      <c r="K120" s="21">
        <f t="shared" si="35"/>
        <v>11200</v>
      </c>
      <c r="L120" s="21">
        <f t="shared" si="36"/>
        <v>9256.1983471074382</v>
      </c>
      <c r="M120" s="84">
        <f>SUMIF('[1]Movimientos Caja'!$G:$G,E120,'[1]Movimientos Caja'!$I:$I)</f>
        <v>7300</v>
      </c>
      <c r="N120" s="84">
        <f>SUMIF('[2]Movimientos Bancarios'!$G:$G,E120,'[2]Movimientos Bancarios'!$I:$I)</f>
        <v>4000</v>
      </c>
      <c r="O120" s="8">
        <f t="shared" si="37"/>
        <v>11300</v>
      </c>
      <c r="P120" s="85">
        <f t="shared" si="38"/>
        <v>-100</v>
      </c>
      <c r="Q120" s="86">
        <f t="shared" si="39"/>
        <v>1.0089285714285714</v>
      </c>
      <c r="R120" s="18" t="s">
        <v>51</v>
      </c>
      <c r="S120" s="18"/>
      <c r="T120" s="13"/>
      <c r="U120" s="22"/>
      <c r="V120" s="9"/>
      <c r="W120" s="23"/>
      <c r="X120" s="22"/>
      <c r="Y120" s="24" t="s">
        <v>55</v>
      </c>
      <c r="Z120" s="24"/>
      <c r="AA120" s="24"/>
      <c r="AB120" s="95" t="str">
        <f t="shared" si="29"/>
        <v>entregado</v>
      </c>
      <c r="AC120" s="96" t="str">
        <f t="shared" ca="1" si="30"/>
        <v>Entregado</v>
      </c>
      <c r="AD120" s="21">
        <v>104</v>
      </c>
      <c r="AE120" s="21">
        <v>104</v>
      </c>
      <c r="AF120" s="21">
        <v>105</v>
      </c>
      <c r="AG120" s="87">
        <f t="shared" si="32"/>
        <v>2013</v>
      </c>
      <c r="AH120" s="83">
        <f t="shared" si="33"/>
        <v>11</v>
      </c>
      <c r="AI120" s="87" t="str">
        <f t="shared" si="31"/>
        <v>2013</v>
      </c>
      <c r="AJ120" s="16">
        <f t="shared" si="31"/>
        <v>10</v>
      </c>
      <c r="AK120" s="9">
        <f>IF(ISERROR(VLOOKUP(E120,[4]CostoXpedido!$A$15:$B$1690,2,FALSE)),0,(VLOOKUP(E120,[4]CostoXpedido!$A$15:$B$1690,2,FALSE)))</f>
        <v>0</v>
      </c>
      <c r="AL120" s="20"/>
      <c r="AM120" s="93">
        <f t="shared" si="28"/>
        <v>41550</v>
      </c>
      <c r="AN120" s="93">
        <f t="shared" si="28"/>
        <v>40</v>
      </c>
      <c r="AO120" s="94">
        <f t="shared" si="34"/>
        <v>10</v>
      </c>
    </row>
    <row r="121" spans="1:41" x14ac:dyDescent="0.2">
      <c r="A121" s="82" t="s">
        <v>66</v>
      </c>
      <c r="B121" s="16">
        <v>10</v>
      </c>
      <c r="C121" s="17">
        <v>41550</v>
      </c>
      <c r="D121" s="18">
        <v>15</v>
      </c>
      <c r="E121" s="19">
        <v>11378</v>
      </c>
      <c r="F121" s="83" t="str">
        <f>VLOOKUP(E121,'[3]pedidos 2012'!$E$327:$AE$6000,2,FALSE)</f>
        <v>a - Entregado</v>
      </c>
      <c r="G121" s="10">
        <f>VLOOKUP(E121,'[3]pedidos 2012'!$E$327:$AE$6000,4,FALSE)</f>
        <v>41563</v>
      </c>
      <c r="H121" s="98" t="s">
        <v>193</v>
      </c>
      <c r="I121" s="21">
        <v>790</v>
      </c>
      <c r="J121" s="21"/>
      <c r="K121" s="21">
        <f t="shared" si="35"/>
        <v>790</v>
      </c>
      <c r="L121" s="21">
        <f t="shared" si="36"/>
        <v>652.89256198347107</v>
      </c>
      <c r="M121" s="84">
        <f>SUMIF('[1]Movimientos Caja'!$G:$G,E121,'[1]Movimientos Caja'!$I:$I)</f>
        <v>790</v>
      </c>
      <c r="N121" s="84">
        <f>SUMIF('[2]Movimientos Bancarios'!$G:$G,E121,'[2]Movimientos Bancarios'!$I:$I)</f>
        <v>0</v>
      </c>
      <c r="O121" s="8">
        <f t="shared" si="37"/>
        <v>790</v>
      </c>
      <c r="P121" s="85">
        <f t="shared" si="38"/>
        <v>0</v>
      </c>
      <c r="Q121" s="86">
        <f t="shared" si="39"/>
        <v>1</v>
      </c>
      <c r="R121" s="18" t="s">
        <v>63</v>
      </c>
      <c r="S121" s="18"/>
      <c r="T121" s="13"/>
      <c r="U121" s="22"/>
      <c r="V121" s="9"/>
      <c r="W121" s="23"/>
      <c r="X121" s="22"/>
      <c r="Y121" s="24" t="s">
        <v>55</v>
      </c>
      <c r="Z121" s="24"/>
      <c r="AA121" s="24"/>
      <c r="AB121" s="95" t="str">
        <f t="shared" si="29"/>
        <v>entregado</v>
      </c>
      <c r="AC121" s="96" t="str">
        <f t="shared" ca="1" si="30"/>
        <v>Entregado</v>
      </c>
      <c r="AD121" s="21">
        <v>104</v>
      </c>
      <c r="AE121" s="21">
        <v>104</v>
      </c>
      <c r="AF121" s="21">
        <v>105</v>
      </c>
      <c r="AG121" s="87">
        <f t="shared" si="32"/>
        <v>2013</v>
      </c>
      <c r="AH121" s="83">
        <f t="shared" si="33"/>
        <v>10</v>
      </c>
      <c r="AI121" s="87" t="str">
        <f t="shared" si="31"/>
        <v>2013</v>
      </c>
      <c r="AJ121" s="16">
        <f t="shared" si="31"/>
        <v>10</v>
      </c>
      <c r="AK121" s="9">
        <f>IF(ISERROR(VLOOKUP(E121,[4]CostoXpedido!$A$15:$B$1690,2,FALSE)),0,(VLOOKUP(E121,[4]CostoXpedido!$A$15:$B$1690,2,FALSE)))</f>
        <v>0</v>
      </c>
      <c r="AL121" s="20"/>
      <c r="AM121" s="93">
        <f t="shared" si="28"/>
        <v>41550</v>
      </c>
      <c r="AN121" s="93">
        <f t="shared" si="28"/>
        <v>15</v>
      </c>
      <c r="AO121" s="94">
        <f t="shared" si="34"/>
        <v>10</v>
      </c>
    </row>
    <row r="122" spans="1:41" x14ac:dyDescent="0.2">
      <c r="A122" s="82" t="s">
        <v>66</v>
      </c>
      <c r="B122" s="16">
        <v>10</v>
      </c>
      <c r="C122" s="17">
        <v>41551</v>
      </c>
      <c r="D122" s="18">
        <v>1</v>
      </c>
      <c r="E122" s="19">
        <v>11379</v>
      </c>
      <c r="F122" s="83" t="str">
        <f>VLOOKUP(E122,'[3]pedidos 2012'!$E$327:$AE$6000,2,FALSE)</f>
        <v>a - Entregado</v>
      </c>
      <c r="G122" s="10">
        <f>VLOOKUP(E122,'[3]pedidos 2012'!$E$327:$AE$6000,4,FALSE)</f>
        <v>41554</v>
      </c>
      <c r="H122" s="98" t="s">
        <v>194</v>
      </c>
      <c r="I122" s="21">
        <v>1760</v>
      </c>
      <c r="J122" s="21"/>
      <c r="K122" s="21">
        <f t="shared" si="35"/>
        <v>1760</v>
      </c>
      <c r="L122" s="21">
        <f t="shared" si="36"/>
        <v>1454.5454545454545</v>
      </c>
      <c r="M122" s="84">
        <f>SUMIF('[1]Movimientos Caja'!$G:$G,E122,'[1]Movimientos Caja'!$I:$I)</f>
        <v>0</v>
      </c>
      <c r="N122" s="84">
        <f>SUMIF('[2]Movimientos Bancarios'!$G:$G,E122,'[2]Movimientos Bancarios'!$I:$I)</f>
        <v>1760</v>
      </c>
      <c r="O122" s="8">
        <f t="shared" si="37"/>
        <v>1760</v>
      </c>
      <c r="P122" s="85">
        <f t="shared" si="38"/>
        <v>0</v>
      </c>
      <c r="Q122" s="86">
        <f t="shared" si="39"/>
        <v>1</v>
      </c>
      <c r="R122" s="18" t="s">
        <v>63</v>
      </c>
      <c r="S122" s="18"/>
      <c r="T122" s="13"/>
      <c r="U122" s="22"/>
      <c r="V122" s="9"/>
      <c r="W122" s="23"/>
      <c r="X122" s="22"/>
      <c r="Y122" s="24" t="s">
        <v>55</v>
      </c>
      <c r="Z122" s="24"/>
      <c r="AA122" s="24"/>
      <c r="AB122" s="95" t="str">
        <f t="shared" si="29"/>
        <v>entregado</v>
      </c>
      <c r="AC122" s="96" t="str">
        <f t="shared" ca="1" si="30"/>
        <v>Entregado</v>
      </c>
      <c r="AD122" s="21">
        <v>104</v>
      </c>
      <c r="AE122" s="21">
        <v>104</v>
      </c>
      <c r="AF122" s="21">
        <v>105</v>
      </c>
      <c r="AG122" s="87">
        <f t="shared" si="32"/>
        <v>2013</v>
      </c>
      <c r="AH122" s="83">
        <f t="shared" si="33"/>
        <v>10</v>
      </c>
      <c r="AI122" s="87" t="str">
        <f t="shared" si="31"/>
        <v>2013</v>
      </c>
      <c r="AJ122" s="16">
        <f t="shared" si="31"/>
        <v>10</v>
      </c>
      <c r="AK122" s="9">
        <f>IF(ISERROR(VLOOKUP(E122,[4]CostoXpedido!$A$15:$B$1690,2,FALSE)),0,(VLOOKUP(E122,[4]CostoXpedido!$A$15:$B$1690,2,FALSE)))</f>
        <v>0</v>
      </c>
      <c r="AL122" s="20"/>
      <c r="AM122" s="93">
        <f t="shared" si="28"/>
        <v>41551</v>
      </c>
      <c r="AN122" s="93">
        <f t="shared" si="28"/>
        <v>1</v>
      </c>
      <c r="AO122" s="94">
        <f t="shared" si="34"/>
        <v>10</v>
      </c>
    </row>
    <row r="123" spans="1:41" x14ac:dyDescent="0.2">
      <c r="A123" s="82" t="s">
        <v>66</v>
      </c>
      <c r="B123" s="16">
        <v>10</v>
      </c>
      <c r="C123" s="17">
        <v>41551</v>
      </c>
      <c r="D123" s="18">
        <v>15</v>
      </c>
      <c r="E123" s="19">
        <v>11380</v>
      </c>
      <c r="F123" s="83" t="str">
        <f>VLOOKUP(E123,'[3]pedidos 2012'!$E$327:$AE$6000,2,FALSE)</f>
        <v>a - Entregado</v>
      </c>
      <c r="G123" s="10">
        <f>VLOOKUP(E123,'[3]pedidos 2012'!$E$327:$AE$6000,4,FALSE)</f>
        <v>41563</v>
      </c>
      <c r="H123" s="98" t="s">
        <v>195</v>
      </c>
      <c r="I123" s="21">
        <v>1760</v>
      </c>
      <c r="J123" s="21"/>
      <c r="K123" s="21">
        <f t="shared" si="35"/>
        <v>1760</v>
      </c>
      <c r="L123" s="21">
        <f t="shared" si="36"/>
        <v>1454.5454545454545</v>
      </c>
      <c r="M123" s="84">
        <f>SUMIF('[1]Movimientos Caja'!$G:$G,E123,'[1]Movimientos Caja'!$I:$I)</f>
        <v>800</v>
      </c>
      <c r="N123" s="84">
        <f>SUMIF('[2]Movimientos Bancarios'!$G:$G,E123,'[2]Movimientos Bancarios'!$I:$I)</f>
        <v>1060</v>
      </c>
      <c r="O123" s="8">
        <f t="shared" si="37"/>
        <v>1860</v>
      </c>
      <c r="P123" s="85">
        <f t="shared" si="38"/>
        <v>-100</v>
      </c>
      <c r="Q123" s="86">
        <f t="shared" si="39"/>
        <v>1.0568181818181819</v>
      </c>
      <c r="R123" s="18" t="s">
        <v>63</v>
      </c>
      <c r="S123" s="18"/>
      <c r="T123" s="13"/>
      <c r="U123" s="22"/>
      <c r="V123" s="9"/>
      <c r="W123" s="23"/>
      <c r="X123" s="22"/>
      <c r="Y123" s="24" t="s">
        <v>55</v>
      </c>
      <c r="Z123" s="24"/>
      <c r="AA123" s="24"/>
      <c r="AB123" s="95" t="str">
        <f t="shared" si="29"/>
        <v>entregado</v>
      </c>
      <c r="AC123" s="96" t="str">
        <f t="shared" ca="1" si="30"/>
        <v>Entregado</v>
      </c>
      <c r="AD123" s="21">
        <v>104</v>
      </c>
      <c r="AE123" s="21">
        <v>104</v>
      </c>
      <c r="AF123" s="21">
        <v>105</v>
      </c>
      <c r="AG123" s="87">
        <f t="shared" si="32"/>
        <v>2013</v>
      </c>
      <c r="AH123" s="83">
        <f t="shared" si="33"/>
        <v>10</v>
      </c>
      <c r="AI123" s="87" t="str">
        <f t="shared" si="31"/>
        <v>2013</v>
      </c>
      <c r="AJ123" s="16">
        <f t="shared" si="31"/>
        <v>10</v>
      </c>
      <c r="AK123" s="9">
        <f>IF(ISERROR(VLOOKUP(E123,[4]CostoXpedido!$A$15:$B$1690,2,FALSE)),0,(VLOOKUP(E123,[4]CostoXpedido!$A$15:$B$1690,2,FALSE)))</f>
        <v>0</v>
      </c>
      <c r="AL123" s="20"/>
      <c r="AM123" s="93">
        <f t="shared" si="28"/>
        <v>41551</v>
      </c>
      <c r="AN123" s="93">
        <f t="shared" si="28"/>
        <v>15</v>
      </c>
      <c r="AO123" s="94">
        <f t="shared" si="34"/>
        <v>10</v>
      </c>
    </row>
    <row r="124" spans="1:41" x14ac:dyDescent="0.2">
      <c r="A124" s="82" t="s">
        <v>66</v>
      </c>
      <c r="B124" s="16">
        <v>10</v>
      </c>
      <c r="C124" s="17">
        <v>41552</v>
      </c>
      <c r="D124" s="18">
        <v>10</v>
      </c>
      <c r="E124" s="19">
        <v>11381</v>
      </c>
      <c r="F124" s="83" t="str">
        <f>VLOOKUP(E124,'[3]pedidos 2012'!$E$327:$AE$6000,2,FALSE)</f>
        <v>a - Entregado</v>
      </c>
      <c r="G124" s="10">
        <f>VLOOKUP(E124,'[3]pedidos 2012'!$E$327:$AE$6000,4,FALSE)</f>
        <v>41563</v>
      </c>
      <c r="H124" s="98" t="s">
        <v>196</v>
      </c>
      <c r="I124" s="21">
        <v>1760</v>
      </c>
      <c r="J124" s="21"/>
      <c r="K124" s="21">
        <f t="shared" si="35"/>
        <v>1760</v>
      </c>
      <c r="L124" s="21">
        <f t="shared" si="36"/>
        <v>1454.5454545454545</v>
      </c>
      <c r="M124" s="84">
        <f>SUMIF('[1]Movimientos Caja'!$G:$G,E124,'[1]Movimientos Caja'!$I:$I)</f>
        <v>0</v>
      </c>
      <c r="N124" s="84">
        <f>SUMIF('[2]Movimientos Bancarios'!$G:$G,E124,'[2]Movimientos Bancarios'!$I:$I)</f>
        <v>1760</v>
      </c>
      <c r="O124" s="8">
        <f t="shared" si="37"/>
        <v>1760</v>
      </c>
      <c r="P124" s="85">
        <f t="shared" si="38"/>
        <v>0</v>
      </c>
      <c r="Q124" s="86">
        <f t="shared" si="39"/>
        <v>1</v>
      </c>
      <c r="R124" s="18" t="s">
        <v>63</v>
      </c>
      <c r="S124" s="18"/>
      <c r="T124" s="13"/>
      <c r="U124" s="22"/>
      <c r="V124" s="9"/>
      <c r="W124" s="23"/>
      <c r="X124" s="22"/>
      <c r="Y124" s="24" t="s">
        <v>55</v>
      </c>
      <c r="Z124" s="24"/>
      <c r="AA124" s="24"/>
      <c r="AB124" s="95" t="str">
        <f t="shared" si="29"/>
        <v>entregado</v>
      </c>
      <c r="AC124" s="96" t="str">
        <f t="shared" ca="1" si="30"/>
        <v>Entregado</v>
      </c>
      <c r="AD124" s="21">
        <v>104</v>
      </c>
      <c r="AE124" s="21">
        <v>104</v>
      </c>
      <c r="AF124" s="21">
        <v>105</v>
      </c>
      <c r="AG124" s="87">
        <f t="shared" si="32"/>
        <v>2013</v>
      </c>
      <c r="AH124" s="83">
        <f t="shared" si="33"/>
        <v>10</v>
      </c>
      <c r="AI124" s="87" t="str">
        <f t="shared" si="31"/>
        <v>2013</v>
      </c>
      <c r="AJ124" s="16">
        <f t="shared" si="31"/>
        <v>10</v>
      </c>
      <c r="AK124" s="9">
        <f>IF(ISERROR(VLOOKUP(E124,[4]CostoXpedido!$A$15:$B$1690,2,FALSE)),0,(VLOOKUP(E124,[4]CostoXpedido!$A$15:$B$1690,2,FALSE)))</f>
        <v>0</v>
      </c>
      <c r="AL124" s="20"/>
      <c r="AM124" s="93">
        <f t="shared" si="28"/>
        <v>41552</v>
      </c>
      <c r="AN124" s="93">
        <f t="shared" si="28"/>
        <v>10</v>
      </c>
      <c r="AO124" s="94">
        <f t="shared" si="34"/>
        <v>10</v>
      </c>
    </row>
    <row r="125" spans="1:41" x14ac:dyDescent="0.2">
      <c r="A125" s="82" t="s">
        <v>66</v>
      </c>
      <c r="B125" s="16">
        <v>10</v>
      </c>
      <c r="C125" s="17">
        <v>41552</v>
      </c>
      <c r="D125" s="18">
        <v>1</v>
      </c>
      <c r="E125" s="19">
        <v>11382</v>
      </c>
      <c r="F125" s="83" t="str">
        <f>VLOOKUP(E125,'[3]pedidos 2012'!$E$327:$AE$6000,2,FALSE)</f>
        <v>a - Entregado</v>
      </c>
      <c r="G125" s="10">
        <f>VLOOKUP(E125,'[3]pedidos 2012'!$E$327:$AE$6000,4,FALSE)</f>
        <v>41563</v>
      </c>
      <c r="H125" s="98" t="s">
        <v>197</v>
      </c>
      <c r="I125" s="21">
        <v>2140</v>
      </c>
      <c r="J125" s="21">
        <v>200</v>
      </c>
      <c r="K125" s="21">
        <f t="shared" si="35"/>
        <v>2340</v>
      </c>
      <c r="L125" s="21">
        <f t="shared" si="36"/>
        <v>1933.8842975206612</v>
      </c>
      <c r="M125" s="84">
        <f>SUMIF('[1]Movimientos Caja'!$G:$G,E125,'[1]Movimientos Caja'!$I:$I)</f>
        <v>0</v>
      </c>
      <c r="N125" s="84">
        <f>SUMIF('[2]Movimientos Bancarios'!$G:$G,E125,'[2]Movimientos Bancarios'!$I:$I)</f>
        <v>2340</v>
      </c>
      <c r="O125" s="8">
        <f t="shared" si="37"/>
        <v>2340</v>
      </c>
      <c r="P125" s="85">
        <f t="shared" si="38"/>
        <v>0</v>
      </c>
      <c r="Q125" s="86">
        <f t="shared" si="39"/>
        <v>1</v>
      </c>
      <c r="R125" s="18" t="s">
        <v>51</v>
      </c>
      <c r="S125" s="18"/>
      <c r="T125" s="13"/>
      <c r="U125" s="22"/>
      <c r="V125" s="9"/>
      <c r="W125" s="23"/>
      <c r="X125" s="22"/>
      <c r="Y125" s="24" t="s">
        <v>55</v>
      </c>
      <c r="Z125" s="24"/>
      <c r="AA125" s="24"/>
      <c r="AB125" s="95" t="str">
        <f t="shared" si="29"/>
        <v>entregado</v>
      </c>
      <c r="AC125" s="96" t="str">
        <f t="shared" ca="1" si="30"/>
        <v>Entregado</v>
      </c>
      <c r="AD125" s="21">
        <v>104</v>
      </c>
      <c r="AE125" s="21">
        <v>104</v>
      </c>
      <c r="AF125" s="21">
        <v>105</v>
      </c>
      <c r="AG125" s="87">
        <f t="shared" si="32"/>
        <v>2013</v>
      </c>
      <c r="AH125" s="83">
        <f t="shared" si="33"/>
        <v>10</v>
      </c>
      <c r="AI125" s="87" t="str">
        <f t="shared" si="31"/>
        <v>2013</v>
      </c>
      <c r="AJ125" s="16">
        <f t="shared" si="31"/>
        <v>10</v>
      </c>
      <c r="AK125" s="9">
        <f>IF(ISERROR(VLOOKUP(E125,[4]CostoXpedido!$A$15:$B$1690,2,FALSE)),0,(VLOOKUP(E125,[4]CostoXpedido!$A$15:$B$1690,2,FALSE)))</f>
        <v>0</v>
      </c>
      <c r="AL125" s="20"/>
      <c r="AM125" s="93">
        <f t="shared" si="28"/>
        <v>41552</v>
      </c>
      <c r="AN125" s="93">
        <f t="shared" si="28"/>
        <v>1</v>
      </c>
      <c r="AO125" s="94">
        <f t="shared" si="34"/>
        <v>10</v>
      </c>
    </row>
    <row r="126" spans="1:41" x14ac:dyDescent="0.2">
      <c r="A126" s="82" t="s">
        <v>66</v>
      </c>
      <c r="B126" s="16">
        <v>10</v>
      </c>
      <c r="C126" s="17">
        <v>41552</v>
      </c>
      <c r="D126" s="18">
        <v>1</v>
      </c>
      <c r="E126" s="19">
        <v>11383</v>
      </c>
      <c r="F126" s="83" t="str">
        <f>VLOOKUP(E126,'[3]pedidos 2012'!$E$327:$AE$6000,2,FALSE)</f>
        <v>a - Entregado</v>
      </c>
      <c r="G126" s="10">
        <f>VLOOKUP(E126,'[3]pedidos 2012'!$E$327:$AE$6000,4,FALSE)</f>
        <v>41559</v>
      </c>
      <c r="H126" s="20" t="s">
        <v>48</v>
      </c>
      <c r="I126" s="21">
        <v>700</v>
      </c>
      <c r="J126" s="21"/>
      <c r="K126" s="21">
        <f t="shared" si="35"/>
        <v>700</v>
      </c>
      <c r="L126" s="21">
        <f t="shared" si="36"/>
        <v>578.51239669421489</v>
      </c>
      <c r="M126" s="84">
        <f>SUMIF('[1]Movimientos Caja'!$G:$G,E126,'[1]Movimientos Caja'!$I:$I)</f>
        <v>700</v>
      </c>
      <c r="N126" s="84">
        <f>SUMIF('[2]Movimientos Bancarios'!$G:$G,E126,'[2]Movimientos Bancarios'!$I:$I)</f>
        <v>0</v>
      </c>
      <c r="O126" s="8">
        <f t="shared" si="37"/>
        <v>700</v>
      </c>
      <c r="P126" s="85">
        <f t="shared" si="38"/>
        <v>0</v>
      </c>
      <c r="Q126" s="86">
        <f t="shared" si="39"/>
        <v>1</v>
      </c>
      <c r="R126" s="18"/>
      <c r="S126" s="18" t="s">
        <v>198</v>
      </c>
      <c r="T126" s="13">
        <v>700</v>
      </c>
      <c r="U126" s="22"/>
      <c r="V126" s="9"/>
      <c r="W126" s="23"/>
      <c r="X126" s="22"/>
      <c r="Y126" s="24" t="s">
        <v>55</v>
      </c>
      <c r="Z126" s="24"/>
      <c r="AA126" s="24"/>
      <c r="AB126" s="95" t="str">
        <f t="shared" si="29"/>
        <v>entregado</v>
      </c>
      <c r="AC126" s="96" t="str">
        <f t="shared" ca="1" si="30"/>
        <v>Entregado</v>
      </c>
      <c r="AD126" s="21">
        <v>104</v>
      </c>
      <c r="AE126" s="21">
        <v>104</v>
      </c>
      <c r="AF126" s="21">
        <v>105</v>
      </c>
      <c r="AG126" s="87">
        <f t="shared" si="32"/>
        <v>2013</v>
      </c>
      <c r="AH126" s="83">
        <f t="shared" si="33"/>
        <v>10</v>
      </c>
      <c r="AI126" s="87" t="str">
        <f t="shared" si="31"/>
        <v>2013</v>
      </c>
      <c r="AJ126" s="16">
        <f t="shared" si="31"/>
        <v>10</v>
      </c>
      <c r="AK126" s="9">
        <f>IF(ISERROR(VLOOKUP(E126,[4]CostoXpedido!$A$15:$B$1690,2,FALSE)),0,(VLOOKUP(E126,[4]CostoXpedido!$A$15:$B$1690,2,FALSE)))</f>
        <v>0</v>
      </c>
      <c r="AL126" s="20"/>
      <c r="AM126" s="93">
        <f t="shared" si="28"/>
        <v>41552</v>
      </c>
      <c r="AN126" s="93">
        <f t="shared" si="28"/>
        <v>1</v>
      </c>
      <c r="AO126" s="94">
        <f t="shared" si="34"/>
        <v>10</v>
      </c>
    </row>
    <row r="127" spans="1:41" x14ac:dyDescent="0.2">
      <c r="A127" s="82" t="s">
        <v>66</v>
      </c>
      <c r="B127" s="16">
        <v>10</v>
      </c>
      <c r="C127" s="17">
        <v>41552</v>
      </c>
      <c r="D127" s="18">
        <v>30</v>
      </c>
      <c r="E127" s="19">
        <v>11384</v>
      </c>
      <c r="F127" s="83" t="str">
        <f>VLOOKUP(E127,'[3]pedidos 2012'!$E$327:$AE$6000,2,FALSE)</f>
        <v>a - Entregado</v>
      </c>
      <c r="G127" s="10">
        <f>VLOOKUP(E127,'[3]pedidos 2012'!$E$327:$AE$6000,4,FALSE)</f>
        <v>41618</v>
      </c>
      <c r="H127" s="20" t="s">
        <v>199</v>
      </c>
      <c r="I127" s="21">
        <v>5698</v>
      </c>
      <c r="J127" s="21">
        <v>200</v>
      </c>
      <c r="K127" s="21">
        <f t="shared" si="35"/>
        <v>5898</v>
      </c>
      <c r="L127" s="21">
        <f t="shared" si="36"/>
        <v>4874.3801652892562</v>
      </c>
      <c r="M127" s="84">
        <f>SUMIF('[1]Movimientos Caja'!$G:$G,E127,'[1]Movimientos Caja'!$I:$I)</f>
        <v>5898</v>
      </c>
      <c r="N127" s="84">
        <f>SUMIF('[2]Movimientos Bancarios'!$G:$G,E127,'[2]Movimientos Bancarios'!$I:$I)</f>
        <v>0</v>
      </c>
      <c r="O127" s="8">
        <f>+M127+N127</f>
        <v>5898</v>
      </c>
      <c r="P127" s="85">
        <f t="shared" si="38"/>
        <v>0</v>
      </c>
      <c r="Q127" s="86">
        <f t="shared" si="39"/>
        <v>1</v>
      </c>
      <c r="R127" s="18" t="s">
        <v>64</v>
      </c>
      <c r="S127" s="18"/>
      <c r="T127" s="13"/>
      <c r="U127" s="22"/>
      <c r="V127" s="9"/>
      <c r="W127" s="23"/>
      <c r="X127" s="22"/>
      <c r="Y127" s="24" t="s">
        <v>55</v>
      </c>
      <c r="Z127" s="24"/>
      <c r="AA127" s="24"/>
      <c r="AB127" s="95" t="str">
        <f t="shared" si="29"/>
        <v>entregado</v>
      </c>
      <c r="AC127" s="96" t="str">
        <f t="shared" ca="1" si="30"/>
        <v>Entregado</v>
      </c>
      <c r="AD127" s="21">
        <v>104</v>
      </c>
      <c r="AE127" s="21">
        <v>104</v>
      </c>
      <c r="AF127" s="21">
        <v>105</v>
      </c>
      <c r="AG127" s="87">
        <f t="shared" si="32"/>
        <v>2013</v>
      </c>
      <c r="AH127" s="83">
        <f t="shared" si="33"/>
        <v>12</v>
      </c>
      <c r="AI127" s="87" t="str">
        <f t="shared" si="31"/>
        <v>2013</v>
      </c>
      <c r="AJ127" s="16">
        <f t="shared" si="31"/>
        <v>10</v>
      </c>
      <c r="AK127" s="9">
        <f>IF(ISERROR(VLOOKUP(E127,[4]CostoXpedido!$A$15:$B$1690,2,FALSE)),0,(VLOOKUP(E127,[4]CostoXpedido!$A$15:$B$1690,2,FALSE)))</f>
        <v>0</v>
      </c>
      <c r="AL127" s="20"/>
      <c r="AM127" s="93">
        <f t="shared" si="28"/>
        <v>41552</v>
      </c>
      <c r="AN127" s="93">
        <f t="shared" si="28"/>
        <v>30</v>
      </c>
      <c r="AO127" s="94">
        <f t="shared" si="34"/>
        <v>10</v>
      </c>
    </row>
    <row r="128" spans="1:41" x14ac:dyDescent="0.2">
      <c r="A128" s="82" t="s">
        <v>66</v>
      </c>
      <c r="B128" s="16">
        <v>10</v>
      </c>
      <c r="C128" s="17">
        <v>41552</v>
      </c>
      <c r="D128" s="18">
        <v>60</v>
      </c>
      <c r="E128" s="19">
        <v>11385</v>
      </c>
      <c r="F128" s="83" t="str">
        <f>VLOOKUP(E128,'[3]pedidos 2012'!$E$327:$AE$6000,2,FALSE)</f>
        <v>a - Entregado</v>
      </c>
      <c r="G128" s="10">
        <f>VLOOKUP(E128,'[3]pedidos 2012'!$E$327:$AE$6000,4,FALSE)</f>
        <v>41634</v>
      </c>
      <c r="H128" s="20" t="s">
        <v>200</v>
      </c>
      <c r="I128" s="21">
        <v>18500</v>
      </c>
      <c r="J128" s="21">
        <v>500</v>
      </c>
      <c r="K128" s="21">
        <f t="shared" si="35"/>
        <v>19000</v>
      </c>
      <c r="L128" s="21">
        <f t="shared" si="36"/>
        <v>15702.479338842975</v>
      </c>
      <c r="M128" s="84">
        <f>SUMIF('[1]Movimientos Caja'!$G:$G,E128,'[1]Movimientos Caja'!$I:$I)</f>
        <v>300</v>
      </c>
      <c r="N128" s="84">
        <f>SUMIF('[2]Movimientos Bancarios'!$G:$G,E128,'[2]Movimientos Bancarios'!$I:$I)</f>
        <v>18700</v>
      </c>
      <c r="O128" s="8">
        <f t="shared" si="37"/>
        <v>19000</v>
      </c>
      <c r="P128" s="85">
        <f t="shared" si="38"/>
        <v>0</v>
      </c>
      <c r="Q128" s="86">
        <f t="shared" si="39"/>
        <v>1</v>
      </c>
      <c r="R128" s="18" t="s">
        <v>64</v>
      </c>
      <c r="S128" s="7" t="s">
        <v>201</v>
      </c>
      <c r="T128" s="13"/>
      <c r="U128" s="22"/>
      <c r="V128" s="9"/>
      <c r="W128" s="23"/>
      <c r="X128" s="22"/>
      <c r="Y128" s="24" t="s">
        <v>55</v>
      </c>
      <c r="Z128" s="24"/>
      <c r="AA128" s="24"/>
      <c r="AB128" s="95" t="str">
        <f t="shared" si="29"/>
        <v>entregado</v>
      </c>
      <c r="AC128" s="96" t="str">
        <f t="shared" ca="1" si="30"/>
        <v>Entregado</v>
      </c>
      <c r="AD128" s="21">
        <v>104</v>
      </c>
      <c r="AE128" s="21">
        <v>104</v>
      </c>
      <c r="AF128" s="21">
        <v>105</v>
      </c>
      <c r="AG128" s="87">
        <f t="shared" si="32"/>
        <v>2013</v>
      </c>
      <c r="AH128" s="83">
        <f t="shared" si="33"/>
        <v>12</v>
      </c>
      <c r="AI128" s="87" t="str">
        <f t="shared" si="31"/>
        <v>2013</v>
      </c>
      <c r="AJ128" s="16">
        <f t="shared" si="31"/>
        <v>10</v>
      </c>
      <c r="AK128" s="9">
        <f>IF(ISERROR(VLOOKUP(E128,[4]CostoXpedido!$A$15:$B$1690,2,FALSE)),0,(VLOOKUP(E128,[4]CostoXpedido!$A$15:$B$1690,2,FALSE)))</f>
        <v>0</v>
      </c>
      <c r="AL128" s="20"/>
      <c r="AM128" s="93">
        <f t="shared" si="28"/>
        <v>41552</v>
      </c>
      <c r="AN128" s="93">
        <f t="shared" si="28"/>
        <v>60</v>
      </c>
      <c r="AO128" s="94">
        <f t="shared" si="34"/>
        <v>10</v>
      </c>
    </row>
    <row r="129" spans="1:41" x14ac:dyDescent="0.2">
      <c r="A129" s="82" t="s">
        <v>66</v>
      </c>
      <c r="B129" s="16">
        <v>10</v>
      </c>
      <c r="C129" s="17">
        <v>41557</v>
      </c>
      <c r="D129" s="18">
        <v>45</v>
      </c>
      <c r="E129" s="19">
        <v>11386</v>
      </c>
      <c r="F129" s="83" t="str">
        <f>VLOOKUP(E129,'[3]pedidos 2012'!$E$327:$AE$6000,2,FALSE)</f>
        <v>a - Entregado</v>
      </c>
      <c r="G129" s="10">
        <f>VLOOKUP(E129,'[3]pedidos 2012'!$E$327:$AE$6000,4,FALSE)</f>
        <v>41634</v>
      </c>
      <c r="H129" s="20" t="s">
        <v>202</v>
      </c>
      <c r="I129" s="21">
        <v>22050</v>
      </c>
      <c r="J129" s="21">
        <v>500</v>
      </c>
      <c r="K129" s="21">
        <f t="shared" si="35"/>
        <v>22550</v>
      </c>
      <c r="L129" s="21">
        <f t="shared" si="36"/>
        <v>18636.363636363636</v>
      </c>
      <c r="M129" s="84">
        <f>SUMIF('[1]Movimientos Caja'!$G:$G,E129,'[1]Movimientos Caja'!$I:$I)</f>
        <v>0</v>
      </c>
      <c r="N129" s="84">
        <f>SUMIF('[2]Movimientos Bancarios'!$G:$G,E129,'[2]Movimientos Bancarios'!$I:$I)</f>
        <v>22550</v>
      </c>
      <c r="O129" s="8">
        <f t="shared" si="37"/>
        <v>22550</v>
      </c>
      <c r="P129" s="85">
        <f t="shared" si="38"/>
        <v>0</v>
      </c>
      <c r="Q129" s="86">
        <f t="shared" si="39"/>
        <v>1</v>
      </c>
      <c r="R129" s="18" t="s">
        <v>63</v>
      </c>
      <c r="S129" s="18"/>
      <c r="T129" s="13"/>
      <c r="U129" s="22"/>
      <c r="V129" s="9"/>
      <c r="W129" s="23"/>
      <c r="X129" s="22"/>
      <c r="Y129" s="24" t="s">
        <v>55</v>
      </c>
      <c r="Z129" s="24"/>
      <c r="AA129" s="24"/>
      <c r="AB129" s="95" t="str">
        <f t="shared" si="29"/>
        <v>entregado</v>
      </c>
      <c r="AC129" s="96" t="str">
        <f t="shared" ca="1" si="30"/>
        <v>Entregado</v>
      </c>
      <c r="AD129" s="21">
        <v>104</v>
      </c>
      <c r="AE129" s="21">
        <v>104</v>
      </c>
      <c r="AF129" s="21">
        <v>105</v>
      </c>
      <c r="AG129" s="87">
        <f t="shared" si="32"/>
        <v>2013</v>
      </c>
      <c r="AH129" s="83">
        <f t="shared" si="33"/>
        <v>12</v>
      </c>
      <c r="AI129" s="87" t="str">
        <f t="shared" si="31"/>
        <v>2013</v>
      </c>
      <c r="AJ129" s="16">
        <f t="shared" si="31"/>
        <v>10</v>
      </c>
      <c r="AK129" s="9">
        <f>IF(ISERROR(VLOOKUP(E129,[4]CostoXpedido!$A$15:$B$1690,2,FALSE)),0,(VLOOKUP(E129,[4]CostoXpedido!$A$15:$B$1690,2,FALSE)))</f>
        <v>0</v>
      </c>
      <c r="AL129" s="20"/>
      <c r="AM129" s="93">
        <f t="shared" si="28"/>
        <v>41557</v>
      </c>
      <c r="AN129" s="93">
        <f t="shared" si="28"/>
        <v>45</v>
      </c>
      <c r="AO129" s="94">
        <f t="shared" si="34"/>
        <v>10</v>
      </c>
    </row>
    <row r="130" spans="1:41" x14ac:dyDescent="0.2">
      <c r="A130" s="82" t="s">
        <v>66</v>
      </c>
      <c r="B130" s="16">
        <v>10</v>
      </c>
      <c r="C130" s="17">
        <v>41559</v>
      </c>
      <c r="D130" s="18">
        <v>1</v>
      </c>
      <c r="E130" s="19">
        <v>11387</v>
      </c>
      <c r="F130" s="83" t="str">
        <f>VLOOKUP(E130,'[3]pedidos 2012'!$E$327:$AE$6000,2,FALSE)</f>
        <v>a - Entregado</v>
      </c>
      <c r="G130" s="10">
        <f>VLOOKUP(E130,'[3]pedidos 2012'!$E$327:$AE$6000,4,FALSE)</f>
        <v>41593</v>
      </c>
      <c r="H130" s="20" t="s">
        <v>76</v>
      </c>
      <c r="I130" s="21">
        <v>1190</v>
      </c>
      <c r="J130" s="21"/>
      <c r="K130" s="21">
        <f t="shared" si="35"/>
        <v>1190</v>
      </c>
      <c r="L130" s="21">
        <f t="shared" si="36"/>
        <v>983.47107438016531</v>
      </c>
      <c r="M130" s="84">
        <f>SUMIF('[1]Movimientos Caja'!$G:$G,E130,'[1]Movimientos Caja'!$I:$I)</f>
        <v>1190</v>
      </c>
      <c r="N130" s="84">
        <f>SUMIF('[2]Movimientos Bancarios'!$G:$G,E130,'[2]Movimientos Bancarios'!$I:$I)</f>
        <v>0</v>
      </c>
      <c r="O130" s="8">
        <f t="shared" si="37"/>
        <v>1190</v>
      </c>
      <c r="P130" s="85">
        <f t="shared" si="38"/>
        <v>0</v>
      </c>
      <c r="Q130" s="86">
        <f t="shared" si="39"/>
        <v>1</v>
      </c>
      <c r="R130" s="18" t="s">
        <v>63</v>
      </c>
      <c r="S130" s="18"/>
      <c r="T130" s="13"/>
      <c r="U130" s="22"/>
      <c r="V130" s="9"/>
      <c r="W130" s="23"/>
      <c r="X130" s="22"/>
      <c r="Y130" s="24" t="s">
        <v>55</v>
      </c>
      <c r="Z130" s="24"/>
      <c r="AA130" s="24"/>
      <c r="AB130" s="95" t="str">
        <f t="shared" si="29"/>
        <v>entregado</v>
      </c>
      <c r="AC130" s="96" t="str">
        <f t="shared" ca="1" si="30"/>
        <v>Entregado</v>
      </c>
      <c r="AD130" s="21">
        <v>104</v>
      </c>
      <c r="AE130" s="21">
        <v>104</v>
      </c>
      <c r="AF130" s="21">
        <v>105</v>
      </c>
      <c r="AG130" s="87">
        <f t="shared" si="32"/>
        <v>2013</v>
      </c>
      <c r="AH130" s="83">
        <f t="shared" si="33"/>
        <v>11</v>
      </c>
      <c r="AI130" s="87" t="str">
        <f t="shared" si="31"/>
        <v>2013</v>
      </c>
      <c r="AJ130" s="16">
        <f t="shared" si="31"/>
        <v>10</v>
      </c>
      <c r="AK130" s="9">
        <f>IF(ISERROR(VLOOKUP(E130,[4]CostoXpedido!$A$15:$B$1690,2,FALSE)),0,(VLOOKUP(E130,[4]CostoXpedido!$A$15:$B$1690,2,FALSE)))</f>
        <v>0</v>
      </c>
      <c r="AL130" s="20"/>
      <c r="AM130" s="93">
        <f t="shared" si="28"/>
        <v>41559</v>
      </c>
      <c r="AN130" s="93">
        <f t="shared" si="28"/>
        <v>1</v>
      </c>
      <c r="AO130" s="94">
        <f t="shared" si="34"/>
        <v>10</v>
      </c>
    </row>
    <row r="131" spans="1:41" x14ac:dyDescent="0.2">
      <c r="A131" s="82" t="s">
        <v>66</v>
      </c>
      <c r="B131" s="16">
        <v>10</v>
      </c>
      <c r="C131" s="17">
        <v>41559</v>
      </c>
      <c r="D131" s="18">
        <v>45</v>
      </c>
      <c r="E131" s="19">
        <v>11388</v>
      </c>
      <c r="F131" s="83" t="str">
        <f>VLOOKUP(E131,'[3]pedidos 2012'!$E$327:$AE$6000,2,FALSE)</f>
        <v>a - Entregado</v>
      </c>
      <c r="G131" s="10">
        <f>VLOOKUP(E131,'[3]pedidos 2012'!$E$327:$AE$6000,4,FALSE)</f>
        <v>41680</v>
      </c>
      <c r="H131" s="20" t="s">
        <v>203</v>
      </c>
      <c r="I131" s="21">
        <v>30000</v>
      </c>
      <c r="J131" s="21">
        <v>400</v>
      </c>
      <c r="K131" s="21">
        <f t="shared" si="35"/>
        <v>30400</v>
      </c>
      <c r="L131" s="21">
        <f t="shared" si="36"/>
        <v>25123.96694214876</v>
      </c>
      <c r="M131" s="84">
        <f>SUMIF('[1]Movimientos Caja'!$G:$G,E131,'[1]Movimientos Caja'!$I:$I)</f>
        <v>0</v>
      </c>
      <c r="N131" s="84">
        <f>SUMIF('[2]Movimientos Bancarios'!$G:$G,E131,'[2]Movimientos Bancarios'!$I:$I)</f>
        <v>30400</v>
      </c>
      <c r="O131" s="8">
        <f t="shared" si="37"/>
        <v>30400</v>
      </c>
      <c r="P131" s="85">
        <f t="shared" si="38"/>
        <v>0</v>
      </c>
      <c r="Q131" s="86">
        <f t="shared" si="39"/>
        <v>1</v>
      </c>
      <c r="R131" s="18" t="s">
        <v>63</v>
      </c>
      <c r="S131" s="18"/>
      <c r="T131" s="13"/>
      <c r="U131" s="22"/>
      <c r="V131" s="9"/>
      <c r="W131" s="23"/>
      <c r="X131" s="22"/>
      <c r="Y131" s="24" t="s">
        <v>55</v>
      </c>
      <c r="Z131" s="24"/>
      <c r="AA131" s="24"/>
      <c r="AB131" s="95" t="str">
        <f t="shared" si="29"/>
        <v>entregado</v>
      </c>
      <c r="AC131" s="96" t="str">
        <f t="shared" ca="1" si="30"/>
        <v>Entregado</v>
      </c>
      <c r="AD131" s="21">
        <v>104</v>
      </c>
      <c r="AE131" s="21">
        <v>104</v>
      </c>
      <c r="AF131" s="21">
        <v>105</v>
      </c>
      <c r="AG131" s="87">
        <f t="shared" si="32"/>
        <v>2014</v>
      </c>
      <c r="AH131" s="83">
        <f t="shared" si="33"/>
        <v>2</v>
      </c>
      <c r="AI131" s="87" t="str">
        <f t="shared" si="31"/>
        <v>2013</v>
      </c>
      <c r="AJ131" s="16">
        <f t="shared" si="31"/>
        <v>10</v>
      </c>
      <c r="AK131" s="9">
        <f>IF(ISERROR(VLOOKUP(E131,[4]CostoXpedido!$A$15:$B$1690,2,FALSE)),0,(VLOOKUP(E131,[4]CostoXpedido!$A$15:$B$1690,2,FALSE)))</f>
        <v>0</v>
      </c>
      <c r="AL131" s="20"/>
      <c r="AM131" s="93">
        <f t="shared" si="28"/>
        <v>41559</v>
      </c>
      <c r="AN131" s="93">
        <f t="shared" si="28"/>
        <v>45</v>
      </c>
      <c r="AO131" s="94">
        <f t="shared" si="34"/>
        <v>10</v>
      </c>
    </row>
    <row r="132" spans="1:41" x14ac:dyDescent="0.2">
      <c r="A132" s="82" t="s">
        <v>66</v>
      </c>
      <c r="B132" s="16">
        <v>10</v>
      </c>
      <c r="C132" s="17">
        <v>41559</v>
      </c>
      <c r="D132" s="18">
        <v>45</v>
      </c>
      <c r="E132" s="19">
        <v>11389</v>
      </c>
      <c r="F132" s="83" t="str">
        <f>VLOOKUP(E132,'[3]pedidos 2012'!$E$327:$AE$6000,2,FALSE)</f>
        <v>a - Entregado</v>
      </c>
      <c r="G132" s="10">
        <f>VLOOKUP(E132,'[3]pedidos 2012'!$E$327:$AE$6000,4,FALSE)</f>
        <v>41649</v>
      </c>
      <c r="H132" s="20" t="s">
        <v>204</v>
      </c>
      <c r="I132" s="21">
        <v>29000</v>
      </c>
      <c r="J132" s="21">
        <v>800</v>
      </c>
      <c r="K132" s="21">
        <f t="shared" si="35"/>
        <v>29800</v>
      </c>
      <c r="L132" s="21">
        <f t="shared" si="36"/>
        <v>24628.099173553721</v>
      </c>
      <c r="M132" s="84">
        <f>SUMIF('[1]Movimientos Caja'!$G:$G,E132,'[1]Movimientos Caja'!$I:$I)</f>
        <v>14900</v>
      </c>
      <c r="N132" s="84">
        <f>SUMIF('[2]Movimientos Bancarios'!$G:$G,E132,'[2]Movimientos Bancarios'!$I:$I)</f>
        <v>14900</v>
      </c>
      <c r="O132" s="8">
        <f t="shared" si="37"/>
        <v>29800</v>
      </c>
      <c r="P132" s="85">
        <f t="shared" si="38"/>
        <v>0</v>
      </c>
      <c r="Q132" s="86">
        <f t="shared" si="39"/>
        <v>1</v>
      </c>
      <c r="R132" s="18" t="s">
        <v>63</v>
      </c>
      <c r="S132" s="18"/>
      <c r="T132" s="13"/>
      <c r="U132" s="22"/>
      <c r="V132" s="9"/>
      <c r="W132" s="23"/>
      <c r="X132" s="22"/>
      <c r="Y132" s="24" t="s">
        <v>55</v>
      </c>
      <c r="Z132" s="24"/>
      <c r="AA132" s="24"/>
      <c r="AB132" s="95" t="str">
        <f t="shared" si="29"/>
        <v>entregado</v>
      </c>
      <c r="AC132" s="96" t="str">
        <f t="shared" ca="1" si="30"/>
        <v>Entregado</v>
      </c>
      <c r="AD132" s="21">
        <v>104</v>
      </c>
      <c r="AE132" s="21">
        <v>104</v>
      </c>
      <c r="AF132" s="21">
        <v>105</v>
      </c>
      <c r="AG132" s="87">
        <f t="shared" si="32"/>
        <v>2014</v>
      </c>
      <c r="AH132" s="83">
        <f t="shared" si="33"/>
        <v>1</v>
      </c>
      <c r="AI132" s="87" t="str">
        <f t="shared" si="31"/>
        <v>2013</v>
      </c>
      <c r="AJ132" s="16">
        <f t="shared" si="31"/>
        <v>10</v>
      </c>
      <c r="AK132" s="9">
        <f>IF(ISERROR(VLOOKUP(E132,[4]CostoXpedido!$A$15:$B$1690,2,FALSE)),0,(VLOOKUP(E132,[4]CostoXpedido!$A$15:$B$1690,2,FALSE)))</f>
        <v>0</v>
      </c>
      <c r="AL132" s="20"/>
      <c r="AM132" s="93">
        <f t="shared" si="28"/>
        <v>41559</v>
      </c>
      <c r="AN132" s="93">
        <f t="shared" si="28"/>
        <v>45</v>
      </c>
      <c r="AO132" s="94">
        <f t="shared" si="34"/>
        <v>10</v>
      </c>
    </row>
    <row r="133" spans="1:41" x14ac:dyDescent="0.2">
      <c r="A133" s="82" t="s">
        <v>66</v>
      </c>
      <c r="B133" s="16">
        <v>10</v>
      </c>
      <c r="C133" s="17">
        <v>41559</v>
      </c>
      <c r="D133" s="18">
        <v>60</v>
      </c>
      <c r="E133" s="19">
        <v>11390</v>
      </c>
      <c r="F133" s="83" t="str">
        <f>VLOOKUP(E133,'[3]pedidos 2012'!$E$327:$AE$6000,2,FALSE)</f>
        <v>a - Entregado</v>
      </c>
      <c r="G133" s="10">
        <f>VLOOKUP(E133,'[3]pedidos 2012'!$E$327:$AE$6000,4,FALSE)</f>
        <v>41605</v>
      </c>
      <c r="H133" s="20" t="s">
        <v>205</v>
      </c>
      <c r="I133" s="21">
        <v>19500</v>
      </c>
      <c r="J133" s="21">
        <v>300</v>
      </c>
      <c r="K133" s="21">
        <f t="shared" si="35"/>
        <v>19800</v>
      </c>
      <c r="L133" s="21">
        <f t="shared" si="36"/>
        <v>16363.636363636364</v>
      </c>
      <c r="M133" s="84">
        <f>SUMIF('[1]Movimientos Caja'!$G:$G,E133,'[1]Movimientos Caja'!$I:$I)</f>
        <v>0</v>
      </c>
      <c r="N133" s="84">
        <f>SUMIF('[2]Movimientos Bancarios'!$G:$G,E133,'[2]Movimientos Bancarios'!$I:$I)</f>
        <v>19800</v>
      </c>
      <c r="O133" s="8">
        <f t="shared" si="37"/>
        <v>19800</v>
      </c>
      <c r="P133" s="85">
        <f t="shared" si="38"/>
        <v>0</v>
      </c>
      <c r="Q133" s="86">
        <f t="shared" si="39"/>
        <v>1</v>
      </c>
      <c r="R133" s="18" t="s">
        <v>63</v>
      </c>
      <c r="S133" s="18"/>
      <c r="T133" s="13"/>
      <c r="U133" s="22"/>
      <c r="V133" s="9"/>
      <c r="W133" s="23"/>
      <c r="X133" s="22"/>
      <c r="Y133" s="24" t="s">
        <v>55</v>
      </c>
      <c r="Z133" s="24"/>
      <c r="AA133" s="24"/>
      <c r="AB133" s="95" t="str">
        <f t="shared" si="29"/>
        <v>entregado</v>
      </c>
      <c r="AC133" s="96" t="str">
        <f t="shared" ca="1" si="30"/>
        <v>Entregado</v>
      </c>
      <c r="AD133" s="21">
        <v>104</v>
      </c>
      <c r="AE133" s="21">
        <v>104</v>
      </c>
      <c r="AF133" s="21">
        <v>105</v>
      </c>
      <c r="AG133" s="87">
        <f t="shared" si="32"/>
        <v>2013</v>
      </c>
      <c r="AH133" s="83">
        <f t="shared" si="33"/>
        <v>11</v>
      </c>
      <c r="AI133" s="87" t="str">
        <f t="shared" si="31"/>
        <v>2013</v>
      </c>
      <c r="AJ133" s="16">
        <f t="shared" si="31"/>
        <v>10</v>
      </c>
      <c r="AK133" s="9">
        <f>IF(ISERROR(VLOOKUP(E133,[4]CostoXpedido!$A$15:$B$1690,2,FALSE)),0,(VLOOKUP(E133,[4]CostoXpedido!$A$15:$B$1690,2,FALSE)))</f>
        <v>0</v>
      </c>
      <c r="AL133" s="20"/>
      <c r="AM133" s="93">
        <f t="shared" si="28"/>
        <v>41559</v>
      </c>
      <c r="AN133" s="93">
        <f t="shared" si="28"/>
        <v>60</v>
      </c>
      <c r="AO133" s="94">
        <f t="shared" si="34"/>
        <v>10</v>
      </c>
    </row>
    <row r="134" spans="1:41" x14ac:dyDescent="0.2">
      <c r="A134" s="82" t="s">
        <v>66</v>
      </c>
      <c r="B134" s="16">
        <v>10</v>
      </c>
      <c r="C134" s="17">
        <v>41559</v>
      </c>
      <c r="D134" s="18">
        <v>15</v>
      </c>
      <c r="E134" s="19">
        <v>11391</v>
      </c>
      <c r="F134" s="83" t="str">
        <f>VLOOKUP(E134,'[3]pedidos 2012'!$E$327:$AE$6000,2,FALSE)</f>
        <v>a - Entregado</v>
      </c>
      <c r="G134" s="10">
        <f>VLOOKUP(E134,'[3]pedidos 2012'!$E$327:$AE$6000,4,FALSE)</f>
        <v>41570</v>
      </c>
      <c r="H134" s="20" t="s">
        <v>206</v>
      </c>
      <c r="I134" s="21">
        <v>3520</v>
      </c>
      <c r="J134" s="21"/>
      <c r="K134" s="21">
        <f t="shared" si="35"/>
        <v>3520</v>
      </c>
      <c r="L134" s="21">
        <f t="shared" si="36"/>
        <v>2909.090909090909</v>
      </c>
      <c r="M134" s="84">
        <f>SUMIF('[1]Movimientos Caja'!$G:$G,E134,'[1]Movimientos Caja'!$I:$I)</f>
        <v>3520</v>
      </c>
      <c r="N134" s="84">
        <f>SUMIF('[2]Movimientos Bancarios'!$G:$G,E134,'[2]Movimientos Bancarios'!$I:$I)</f>
        <v>0</v>
      </c>
      <c r="O134" s="8">
        <f t="shared" si="37"/>
        <v>3520</v>
      </c>
      <c r="P134" s="85">
        <f t="shared" si="38"/>
        <v>0</v>
      </c>
      <c r="Q134" s="86">
        <f t="shared" si="39"/>
        <v>1</v>
      </c>
      <c r="R134" s="18" t="s">
        <v>63</v>
      </c>
      <c r="S134" s="18"/>
      <c r="T134" s="13"/>
      <c r="U134" s="22"/>
      <c r="V134" s="9"/>
      <c r="W134" s="23"/>
      <c r="X134" s="22"/>
      <c r="Y134" s="24" t="s">
        <v>55</v>
      </c>
      <c r="Z134" s="24"/>
      <c r="AA134" s="24"/>
      <c r="AB134" s="95" t="str">
        <f t="shared" si="29"/>
        <v>entregado</v>
      </c>
      <c r="AC134" s="96" t="str">
        <f t="shared" ca="1" si="30"/>
        <v>Entregado</v>
      </c>
      <c r="AD134" s="21">
        <v>104</v>
      </c>
      <c r="AE134" s="21">
        <v>104</v>
      </c>
      <c r="AF134" s="21">
        <v>105</v>
      </c>
      <c r="AG134" s="87">
        <f t="shared" si="32"/>
        <v>2013</v>
      </c>
      <c r="AH134" s="83">
        <f t="shared" si="33"/>
        <v>10</v>
      </c>
      <c r="AI134" s="87" t="str">
        <f t="shared" si="31"/>
        <v>2013</v>
      </c>
      <c r="AJ134" s="16">
        <f t="shared" si="31"/>
        <v>10</v>
      </c>
      <c r="AK134" s="9">
        <f>IF(ISERROR(VLOOKUP(E134,[4]CostoXpedido!$A$15:$B$1690,2,FALSE)),0,(VLOOKUP(E134,[4]CostoXpedido!$A$15:$B$1690,2,FALSE)))</f>
        <v>0</v>
      </c>
      <c r="AL134" s="20"/>
      <c r="AM134" s="93">
        <f t="shared" si="28"/>
        <v>41559</v>
      </c>
      <c r="AN134" s="93">
        <f t="shared" si="28"/>
        <v>15</v>
      </c>
      <c r="AO134" s="94">
        <f t="shared" si="34"/>
        <v>10</v>
      </c>
    </row>
    <row r="135" spans="1:41" x14ac:dyDescent="0.2">
      <c r="A135" s="82" t="s">
        <v>66</v>
      </c>
      <c r="B135" s="16">
        <v>10</v>
      </c>
      <c r="C135" s="17">
        <v>41559</v>
      </c>
      <c r="D135" s="18">
        <v>45</v>
      </c>
      <c r="E135" s="19">
        <v>11392</v>
      </c>
      <c r="F135" s="83" t="str">
        <f>VLOOKUP(E135,'[3]pedidos 2012'!$E$327:$AE$6000,2,FALSE)</f>
        <v>a - Entregado</v>
      </c>
      <c r="G135" s="10">
        <f>VLOOKUP(E135,'[3]pedidos 2012'!$E$327:$AE$6000,4,FALSE)</f>
        <v>41655</v>
      </c>
      <c r="H135" s="20" t="s">
        <v>207</v>
      </c>
      <c r="I135" s="21">
        <v>34800</v>
      </c>
      <c r="J135" s="21">
        <v>200</v>
      </c>
      <c r="K135" s="21">
        <f t="shared" si="35"/>
        <v>35000</v>
      </c>
      <c r="L135" s="21">
        <f t="shared" si="36"/>
        <v>28925.619834710746</v>
      </c>
      <c r="M135" s="84">
        <f>SUMIF('[1]Movimientos Caja'!$G:$G,E135,'[1]Movimientos Caja'!$I:$I)</f>
        <v>200</v>
      </c>
      <c r="N135" s="84">
        <f>SUMIF('[2]Movimientos Bancarios'!$G:$G,E135,'[2]Movimientos Bancarios'!$I:$I)</f>
        <v>34800</v>
      </c>
      <c r="O135" s="8">
        <f t="shared" si="37"/>
        <v>35000</v>
      </c>
      <c r="P135" s="85">
        <f t="shared" si="38"/>
        <v>0</v>
      </c>
      <c r="Q135" s="86">
        <f t="shared" si="39"/>
        <v>1</v>
      </c>
      <c r="R135" s="18" t="s">
        <v>63</v>
      </c>
      <c r="S135" s="18"/>
      <c r="T135" s="13"/>
      <c r="U135" s="22"/>
      <c r="V135" s="9"/>
      <c r="W135" s="23"/>
      <c r="X135" s="22"/>
      <c r="Y135" s="24" t="s">
        <v>55</v>
      </c>
      <c r="Z135" s="24"/>
      <c r="AA135" s="24"/>
      <c r="AB135" s="95" t="str">
        <f t="shared" si="29"/>
        <v>entregado</v>
      </c>
      <c r="AC135" s="96" t="str">
        <f t="shared" ca="1" si="30"/>
        <v>Entregado</v>
      </c>
      <c r="AD135" s="21">
        <v>104</v>
      </c>
      <c r="AE135" s="21">
        <v>104</v>
      </c>
      <c r="AF135" s="21">
        <v>105</v>
      </c>
      <c r="AG135" s="87">
        <f t="shared" si="32"/>
        <v>2014</v>
      </c>
      <c r="AH135" s="83">
        <f t="shared" si="33"/>
        <v>1</v>
      </c>
      <c r="AI135" s="87" t="str">
        <f t="shared" si="31"/>
        <v>2013</v>
      </c>
      <c r="AJ135" s="16">
        <f t="shared" si="31"/>
        <v>10</v>
      </c>
      <c r="AK135" s="9">
        <f>IF(ISERROR(VLOOKUP(E135,[4]CostoXpedido!$A$15:$B$1690,2,FALSE)),0,(VLOOKUP(E135,[4]CostoXpedido!$A$15:$B$1690,2,FALSE)))</f>
        <v>0</v>
      </c>
      <c r="AL135" s="20"/>
      <c r="AM135" s="93">
        <f t="shared" si="28"/>
        <v>41559</v>
      </c>
      <c r="AN135" s="93">
        <f t="shared" si="28"/>
        <v>45</v>
      </c>
      <c r="AO135" s="94">
        <f t="shared" si="34"/>
        <v>10</v>
      </c>
    </row>
    <row r="136" spans="1:41" x14ac:dyDescent="0.2">
      <c r="A136" s="82" t="s">
        <v>66</v>
      </c>
      <c r="B136" s="16">
        <v>10</v>
      </c>
      <c r="C136" s="17">
        <v>41559</v>
      </c>
      <c r="D136" s="18">
        <v>20</v>
      </c>
      <c r="E136" s="19">
        <v>11393</v>
      </c>
      <c r="F136" s="83" t="str">
        <f>VLOOKUP(E136,'[3]pedidos 2012'!$E$327:$AE$6000,2,FALSE)</f>
        <v>a - Entregado</v>
      </c>
      <c r="G136" s="10">
        <f>VLOOKUP(E136,'[3]pedidos 2012'!$E$327:$AE$6000,4,FALSE)</f>
        <v>41583</v>
      </c>
      <c r="H136" s="20" t="s">
        <v>208</v>
      </c>
      <c r="I136" s="21">
        <v>1760</v>
      </c>
      <c r="J136" s="21"/>
      <c r="K136" s="21">
        <f t="shared" si="35"/>
        <v>1760</v>
      </c>
      <c r="L136" s="21">
        <f t="shared" si="36"/>
        <v>1454.5454545454545</v>
      </c>
      <c r="M136" s="84">
        <f>SUMIF('[1]Movimientos Caja'!$G:$G,E136,'[1]Movimientos Caja'!$I:$I)</f>
        <v>1760</v>
      </c>
      <c r="N136" s="84">
        <f>SUMIF('[2]Movimientos Bancarios'!$G:$G,E136,'[2]Movimientos Bancarios'!$I:$I)</f>
        <v>0</v>
      </c>
      <c r="O136" s="8">
        <f t="shared" si="37"/>
        <v>1760</v>
      </c>
      <c r="P136" s="85">
        <f t="shared" si="38"/>
        <v>0</v>
      </c>
      <c r="Q136" s="86">
        <f t="shared" si="39"/>
        <v>1</v>
      </c>
      <c r="R136" s="18" t="s">
        <v>63</v>
      </c>
      <c r="S136" s="18"/>
      <c r="T136" s="13"/>
      <c r="U136" s="22"/>
      <c r="V136" s="9"/>
      <c r="W136" s="23"/>
      <c r="X136" s="22"/>
      <c r="Y136" s="24" t="s">
        <v>55</v>
      </c>
      <c r="Z136" s="24"/>
      <c r="AA136" s="24"/>
      <c r="AB136" s="95" t="str">
        <f t="shared" si="29"/>
        <v>entregado</v>
      </c>
      <c r="AC136" s="96" t="str">
        <f t="shared" ca="1" si="30"/>
        <v>Entregado</v>
      </c>
      <c r="AD136" s="21">
        <v>104</v>
      </c>
      <c r="AE136" s="21">
        <v>104</v>
      </c>
      <c r="AF136" s="21">
        <v>105</v>
      </c>
      <c r="AG136" s="87">
        <f t="shared" si="32"/>
        <v>2013</v>
      </c>
      <c r="AH136" s="83">
        <f t="shared" si="33"/>
        <v>11</v>
      </c>
      <c r="AI136" s="87" t="str">
        <f t="shared" si="31"/>
        <v>2013</v>
      </c>
      <c r="AJ136" s="16">
        <f t="shared" si="31"/>
        <v>10</v>
      </c>
      <c r="AK136" s="9">
        <f>IF(ISERROR(VLOOKUP(E136,[4]CostoXpedido!$A$15:$B$1690,2,FALSE)),0,(VLOOKUP(E136,[4]CostoXpedido!$A$15:$B$1690,2,FALSE)))</f>
        <v>0</v>
      </c>
      <c r="AL136" s="20"/>
      <c r="AM136" s="93">
        <f t="shared" si="28"/>
        <v>41559</v>
      </c>
      <c r="AN136" s="93">
        <f t="shared" si="28"/>
        <v>20</v>
      </c>
      <c r="AO136" s="94">
        <f t="shared" si="34"/>
        <v>10</v>
      </c>
    </row>
    <row r="137" spans="1:41" x14ac:dyDescent="0.2">
      <c r="A137" s="82" t="s">
        <v>66</v>
      </c>
      <c r="B137" s="16">
        <v>10</v>
      </c>
      <c r="C137" s="17">
        <v>41561</v>
      </c>
      <c r="D137" s="18">
        <v>30</v>
      </c>
      <c r="E137" s="19">
        <v>11394</v>
      </c>
      <c r="F137" s="83" t="str">
        <f>VLOOKUP(E137,'[3]pedidos 2012'!$E$327:$AE$6000,2,FALSE)</f>
        <v>a - Entregado</v>
      </c>
      <c r="G137" s="10">
        <f>VLOOKUP(E137,'[3]pedidos 2012'!$E$327:$AE$6000,4,FALSE)</f>
        <v>41618</v>
      </c>
      <c r="H137" s="20" t="s">
        <v>209</v>
      </c>
      <c r="I137" s="21">
        <v>23100</v>
      </c>
      <c r="J137" s="21">
        <v>300</v>
      </c>
      <c r="K137" s="21">
        <f t="shared" si="35"/>
        <v>23400</v>
      </c>
      <c r="L137" s="21">
        <f t="shared" si="36"/>
        <v>19338.842975206611</v>
      </c>
      <c r="M137" s="84">
        <f>SUMIF('[1]Movimientos Caja'!$G:$G,E137,'[1]Movimientos Caja'!$I:$I)</f>
        <v>4000</v>
      </c>
      <c r="N137" s="84">
        <f>SUMIF('[2]Movimientos Bancarios'!$G:$G,E137,'[2]Movimientos Bancarios'!$I:$I)</f>
        <v>19400</v>
      </c>
      <c r="O137" s="8">
        <f t="shared" si="37"/>
        <v>23400</v>
      </c>
      <c r="P137" s="85">
        <f t="shared" si="38"/>
        <v>0</v>
      </c>
      <c r="Q137" s="86">
        <f t="shared" si="39"/>
        <v>1</v>
      </c>
      <c r="R137" s="18" t="s">
        <v>63</v>
      </c>
      <c r="S137" s="18" t="s">
        <v>210</v>
      </c>
      <c r="T137" s="13">
        <v>11400</v>
      </c>
      <c r="U137" s="22"/>
      <c r="V137" s="9"/>
      <c r="W137" s="23"/>
      <c r="X137" s="22"/>
      <c r="Y137" s="24" t="s">
        <v>55</v>
      </c>
      <c r="Z137" s="24"/>
      <c r="AA137" s="24"/>
      <c r="AB137" s="95" t="str">
        <f t="shared" si="29"/>
        <v>entregado</v>
      </c>
      <c r="AC137" s="96" t="str">
        <f t="shared" ca="1" si="30"/>
        <v>Entregado</v>
      </c>
      <c r="AD137" s="21">
        <v>104</v>
      </c>
      <c r="AE137" s="21">
        <v>104</v>
      </c>
      <c r="AF137" s="21">
        <v>105</v>
      </c>
      <c r="AG137" s="87">
        <f t="shared" si="32"/>
        <v>2013</v>
      </c>
      <c r="AH137" s="83">
        <f t="shared" si="33"/>
        <v>12</v>
      </c>
      <c r="AI137" s="87" t="str">
        <f t="shared" si="31"/>
        <v>2013</v>
      </c>
      <c r="AJ137" s="16">
        <f t="shared" si="31"/>
        <v>10</v>
      </c>
      <c r="AK137" s="9">
        <f>IF(ISERROR(VLOOKUP(E137,[4]CostoXpedido!$A$15:$B$1690,2,FALSE)),0,(VLOOKUP(E137,[4]CostoXpedido!$A$15:$B$1690,2,FALSE)))</f>
        <v>0</v>
      </c>
      <c r="AL137" s="20"/>
      <c r="AM137" s="93">
        <f t="shared" si="28"/>
        <v>41561</v>
      </c>
      <c r="AN137" s="93">
        <f t="shared" si="28"/>
        <v>30</v>
      </c>
      <c r="AO137" s="94">
        <f t="shared" si="34"/>
        <v>10</v>
      </c>
    </row>
    <row r="138" spans="1:41" x14ac:dyDescent="0.2">
      <c r="A138" s="82" t="s">
        <v>66</v>
      </c>
      <c r="B138" s="16">
        <v>10</v>
      </c>
      <c r="C138" s="17">
        <v>41561</v>
      </c>
      <c r="D138" s="18">
        <v>70</v>
      </c>
      <c r="E138" s="19">
        <v>11395</v>
      </c>
      <c r="F138" s="83" t="str">
        <f>VLOOKUP(E138,'[3]pedidos 2012'!$E$327:$AE$6000,2,FALSE)</f>
        <v>a - Entregado</v>
      </c>
      <c r="G138" s="10">
        <f>VLOOKUP(E138,'[3]pedidos 2012'!$E$327:$AE$6000,4,FALSE)</f>
        <v>41631</v>
      </c>
      <c r="H138" s="20" t="s">
        <v>211</v>
      </c>
      <c r="I138" s="21">
        <v>21100</v>
      </c>
      <c r="J138" s="21">
        <v>600</v>
      </c>
      <c r="K138" s="21">
        <f t="shared" si="35"/>
        <v>21700</v>
      </c>
      <c r="L138" s="21">
        <f t="shared" si="36"/>
        <v>17933.884297520661</v>
      </c>
      <c r="M138" s="84">
        <f>SUMIF('[1]Movimientos Caja'!$G:$G,E138,'[1]Movimientos Caja'!$I:$I)</f>
        <v>10100</v>
      </c>
      <c r="N138" s="84">
        <f>SUMIF('[2]Movimientos Bancarios'!$G:$G,E138,'[2]Movimientos Bancarios'!$I:$I)</f>
        <v>11600</v>
      </c>
      <c r="O138" s="8">
        <f t="shared" si="37"/>
        <v>21700</v>
      </c>
      <c r="P138" s="85">
        <f t="shared" si="38"/>
        <v>0</v>
      </c>
      <c r="Q138" s="86">
        <f t="shared" si="39"/>
        <v>1</v>
      </c>
      <c r="R138" s="18" t="s">
        <v>64</v>
      </c>
      <c r="S138" s="18"/>
      <c r="T138" s="13"/>
      <c r="U138" s="22"/>
      <c r="V138" s="9"/>
      <c r="W138" s="23"/>
      <c r="X138" s="22"/>
      <c r="Y138" s="24" t="s">
        <v>55</v>
      </c>
      <c r="Z138" s="24"/>
      <c r="AA138" s="24"/>
      <c r="AB138" s="95" t="str">
        <f t="shared" si="29"/>
        <v>entregado</v>
      </c>
      <c r="AC138" s="96" t="str">
        <f t="shared" ca="1" si="30"/>
        <v>Entregado</v>
      </c>
      <c r="AD138" s="21">
        <v>104</v>
      </c>
      <c r="AE138" s="21">
        <v>104</v>
      </c>
      <c r="AF138" s="21">
        <v>105</v>
      </c>
      <c r="AG138" s="87">
        <f t="shared" si="32"/>
        <v>2013</v>
      </c>
      <c r="AH138" s="83">
        <f t="shared" si="33"/>
        <v>12</v>
      </c>
      <c r="AI138" s="87" t="str">
        <f t="shared" si="31"/>
        <v>2013</v>
      </c>
      <c r="AJ138" s="16">
        <f t="shared" si="31"/>
        <v>10</v>
      </c>
      <c r="AK138" s="9">
        <f>IF(ISERROR(VLOOKUP(E138,[4]CostoXpedido!$A$15:$B$1690,2,FALSE)),0,(VLOOKUP(E138,[4]CostoXpedido!$A$15:$B$1690,2,FALSE)))</f>
        <v>0</v>
      </c>
      <c r="AL138" s="20"/>
      <c r="AM138" s="93">
        <f t="shared" si="28"/>
        <v>41561</v>
      </c>
      <c r="AN138" s="93">
        <f t="shared" si="28"/>
        <v>70</v>
      </c>
      <c r="AO138" s="94">
        <f t="shared" si="34"/>
        <v>10</v>
      </c>
    </row>
    <row r="139" spans="1:41" x14ac:dyDescent="0.2">
      <c r="A139" s="82" t="s">
        <v>66</v>
      </c>
      <c r="B139" s="16">
        <v>10</v>
      </c>
      <c r="C139" s="17">
        <v>41566</v>
      </c>
      <c r="D139" s="18">
        <v>45</v>
      </c>
      <c r="E139" s="19">
        <v>11396</v>
      </c>
      <c r="F139" s="83" t="str">
        <f>VLOOKUP(E139,'[3]pedidos 2012'!$E$327:$AE$6000,2,FALSE)</f>
        <v>a - Entregado</v>
      </c>
      <c r="G139" s="10">
        <f>VLOOKUP(E139,'[3]pedidos 2012'!$E$327:$AE$6000,4,FALSE)</f>
        <v>41634</v>
      </c>
      <c r="H139" s="20" t="s">
        <v>212</v>
      </c>
      <c r="I139" s="21">
        <v>10500</v>
      </c>
      <c r="J139" s="21">
        <v>400</v>
      </c>
      <c r="K139" s="21">
        <f t="shared" si="35"/>
        <v>10900</v>
      </c>
      <c r="L139" s="21">
        <f t="shared" si="36"/>
        <v>9008.2644628099169</v>
      </c>
      <c r="M139" s="84">
        <f>SUMIF('[1]Movimientos Caja'!$G:$G,E139,'[1]Movimientos Caja'!$I:$I)</f>
        <v>10900</v>
      </c>
      <c r="N139" s="84">
        <f>SUMIF('[2]Movimientos Bancarios'!$G:$G,E139,'[2]Movimientos Bancarios'!$I:$I)</f>
        <v>0</v>
      </c>
      <c r="O139" s="8">
        <f t="shared" si="37"/>
        <v>10900</v>
      </c>
      <c r="P139" s="85">
        <f t="shared" si="38"/>
        <v>0</v>
      </c>
      <c r="Q139" s="86">
        <f t="shared" si="39"/>
        <v>1</v>
      </c>
      <c r="R139" s="18" t="s">
        <v>51</v>
      </c>
      <c r="S139" s="18"/>
      <c r="T139" s="13"/>
      <c r="U139" s="22"/>
      <c r="V139" s="9"/>
      <c r="W139" s="23"/>
      <c r="X139" s="22"/>
      <c r="Y139" s="24" t="s">
        <v>55</v>
      </c>
      <c r="Z139" s="24"/>
      <c r="AA139" s="24"/>
      <c r="AB139" s="95" t="str">
        <f t="shared" si="29"/>
        <v>entregado</v>
      </c>
      <c r="AC139" s="96" t="str">
        <f t="shared" ca="1" si="30"/>
        <v>Entregado</v>
      </c>
      <c r="AD139" s="21">
        <v>104</v>
      </c>
      <c r="AE139" s="21">
        <v>104</v>
      </c>
      <c r="AF139" s="21">
        <v>105</v>
      </c>
      <c r="AG139" s="87">
        <f t="shared" si="32"/>
        <v>2013</v>
      </c>
      <c r="AH139" s="83">
        <f t="shared" si="33"/>
        <v>12</v>
      </c>
      <c r="AI139" s="87" t="str">
        <f t="shared" si="31"/>
        <v>2013</v>
      </c>
      <c r="AJ139" s="16">
        <f t="shared" si="31"/>
        <v>10</v>
      </c>
      <c r="AK139" s="9">
        <f>IF(ISERROR(VLOOKUP(E139,[4]CostoXpedido!$A$15:$B$1690,2,FALSE)),0,(VLOOKUP(E139,[4]CostoXpedido!$A$15:$B$1690,2,FALSE)))</f>
        <v>0</v>
      </c>
      <c r="AL139" s="20"/>
      <c r="AM139" s="93">
        <f t="shared" si="28"/>
        <v>41566</v>
      </c>
      <c r="AN139" s="93">
        <f t="shared" si="28"/>
        <v>45</v>
      </c>
      <c r="AO139" s="94">
        <f t="shared" si="34"/>
        <v>10</v>
      </c>
    </row>
    <row r="140" spans="1:41" x14ac:dyDescent="0.2">
      <c r="A140" s="82" t="s">
        <v>66</v>
      </c>
      <c r="B140" s="16">
        <v>10</v>
      </c>
      <c r="C140" s="17">
        <v>41566</v>
      </c>
      <c r="D140" s="18">
        <v>45</v>
      </c>
      <c r="E140" s="19">
        <v>11397</v>
      </c>
      <c r="F140" s="83" t="str">
        <f>VLOOKUP(E140,'[3]pedidos 2012'!$E$327:$AE$6000,2,FALSE)</f>
        <v>a - Entregado</v>
      </c>
      <c r="G140" s="10">
        <f>VLOOKUP(E140,'[3]pedidos 2012'!$E$327:$AE$6000,4,FALSE)</f>
        <v>41627</v>
      </c>
      <c r="H140" s="26" t="s">
        <v>213</v>
      </c>
      <c r="I140" s="21">
        <v>24500</v>
      </c>
      <c r="J140" s="21">
        <v>500</v>
      </c>
      <c r="K140" s="21">
        <f t="shared" si="35"/>
        <v>25000</v>
      </c>
      <c r="L140" s="21">
        <f t="shared" si="36"/>
        <v>20661.157024793389</v>
      </c>
      <c r="M140" s="84">
        <f>SUMIF('[1]Movimientos Caja'!$G:$G,E140,'[1]Movimientos Caja'!$I:$I)</f>
        <v>25000</v>
      </c>
      <c r="N140" s="84">
        <f>SUMIF('[2]Movimientos Bancarios'!$G:$G,E140,'[2]Movimientos Bancarios'!$I:$I)</f>
        <v>0</v>
      </c>
      <c r="O140" s="8">
        <f t="shared" si="37"/>
        <v>25000</v>
      </c>
      <c r="P140" s="85">
        <f t="shared" si="38"/>
        <v>0</v>
      </c>
      <c r="Q140" s="86">
        <f t="shared" si="39"/>
        <v>1</v>
      </c>
      <c r="R140" s="18" t="s">
        <v>51</v>
      </c>
      <c r="S140" s="18"/>
      <c r="T140" s="13"/>
      <c r="U140" s="22"/>
      <c r="V140" s="9"/>
      <c r="W140" s="23"/>
      <c r="X140" s="22"/>
      <c r="Y140" s="24" t="s">
        <v>55</v>
      </c>
      <c r="Z140" s="24"/>
      <c r="AA140" s="24"/>
      <c r="AB140" s="95" t="str">
        <f t="shared" si="29"/>
        <v>entregado</v>
      </c>
      <c r="AC140" s="96" t="str">
        <f t="shared" ca="1" si="30"/>
        <v>Entregado</v>
      </c>
      <c r="AD140" s="21">
        <v>104</v>
      </c>
      <c r="AE140" s="21">
        <v>104</v>
      </c>
      <c r="AF140" s="21">
        <v>105</v>
      </c>
      <c r="AG140" s="87">
        <f t="shared" si="32"/>
        <v>2013</v>
      </c>
      <c r="AH140" s="83">
        <f t="shared" si="33"/>
        <v>12</v>
      </c>
      <c r="AI140" s="87" t="str">
        <f t="shared" si="31"/>
        <v>2013</v>
      </c>
      <c r="AJ140" s="16">
        <f t="shared" si="31"/>
        <v>10</v>
      </c>
      <c r="AK140" s="9">
        <f>IF(ISERROR(VLOOKUP(E140,[4]CostoXpedido!$A$15:$B$1690,2,FALSE)),0,(VLOOKUP(E140,[4]CostoXpedido!$A$15:$B$1690,2,FALSE)))</f>
        <v>0</v>
      </c>
      <c r="AL140" s="20"/>
      <c r="AM140" s="93">
        <f t="shared" si="28"/>
        <v>41566</v>
      </c>
      <c r="AN140" s="93">
        <f t="shared" si="28"/>
        <v>45</v>
      </c>
      <c r="AO140" s="94">
        <f t="shared" si="34"/>
        <v>10</v>
      </c>
    </row>
    <row r="141" spans="1:41" x14ac:dyDescent="0.2">
      <c r="A141" s="82" t="s">
        <v>66</v>
      </c>
      <c r="B141" s="16">
        <v>10</v>
      </c>
      <c r="C141" s="17">
        <v>41566</v>
      </c>
      <c r="D141" s="18">
        <v>20</v>
      </c>
      <c r="E141" s="19">
        <v>11398</v>
      </c>
      <c r="F141" s="83" t="str">
        <f>VLOOKUP(E141,'[3]pedidos 2012'!$E$327:$AE$6000,2,FALSE)</f>
        <v>a - Entregado</v>
      </c>
      <c r="G141" s="10">
        <f>VLOOKUP(E141,'[3]pedidos 2012'!$E$327:$AE$6000,4,FALSE)</f>
        <v>41593</v>
      </c>
      <c r="H141" s="97" t="s">
        <v>214</v>
      </c>
      <c r="I141" s="21">
        <v>48200</v>
      </c>
      <c r="J141" s="21">
        <v>400</v>
      </c>
      <c r="K141" s="21">
        <f t="shared" si="35"/>
        <v>48600</v>
      </c>
      <c r="L141" s="21">
        <f t="shared" si="36"/>
        <v>40165.289256198346</v>
      </c>
      <c r="M141" s="84">
        <f>SUMIF('[1]Movimientos Caja'!$G:$G,E141,'[1]Movimientos Caja'!$I:$I)</f>
        <v>48600</v>
      </c>
      <c r="N141" s="84">
        <f>SUMIF('[2]Movimientos Bancarios'!$G:$G,E141,'[2]Movimientos Bancarios'!$I:$I)</f>
        <v>0</v>
      </c>
      <c r="O141" s="8">
        <f t="shared" si="37"/>
        <v>48600</v>
      </c>
      <c r="P141" s="85">
        <f t="shared" si="38"/>
        <v>0</v>
      </c>
      <c r="Q141" s="86">
        <f t="shared" si="39"/>
        <v>1</v>
      </c>
      <c r="R141" s="18" t="s">
        <v>51</v>
      </c>
      <c r="S141" s="18"/>
      <c r="T141" s="13"/>
      <c r="U141" s="22"/>
      <c r="V141" s="9"/>
      <c r="W141" s="23"/>
      <c r="X141" s="22"/>
      <c r="Y141" s="24" t="s">
        <v>55</v>
      </c>
      <c r="Z141" s="24"/>
      <c r="AA141" s="24"/>
      <c r="AB141" s="95" t="str">
        <f t="shared" si="29"/>
        <v>entregado</v>
      </c>
      <c r="AC141" s="96" t="str">
        <f t="shared" ca="1" si="30"/>
        <v>Entregado</v>
      </c>
      <c r="AD141" s="21">
        <v>104</v>
      </c>
      <c r="AE141" s="21">
        <v>104</v>
      </c>
      <c r="AF141" s="21">
        <v>105</v>
      </c>
      <c r="AG141" s="87">
        <f t="shared" si="32"/>
        <v>2013</v>
      </c>
      <c r="AH141" s="83">
        <f t="shared" si="33"/>
        <v>11</v>
      </c>
      <c r="AI141" s="87" t="str">
        <f t="shared" si="31"/>
        <v>2013</v>
      </c>
      <c r="AJ141" s="16">
        <f t="shared" si="31"/>
        <v>10</v>
      </c>
      <c r="AK141" s="9">
        <f>IF(ISERROR(VLOOKUP(E141,[4]CostoXpedido!$A$15:$B$1690,2,FALSE)),0,(VLOOKUP(E141,[4]CostoXpedido!$A$15:$B$1690,2,FALSE)))</f>
        <v>0</v>
      </c>
      <c r="AL141" s="20"/>
      <c r="AM141" s="93">
        <f t="shared" si="28"/>
        <v>41566</v>
      </c>
      <c r="AN141" s="93">
        <f t="shared" si="28"/>
        <v>20</v>
      </c>
      <c r="AO141" s="94">
        <f t="shared" si="34"/>
        <v>10</v>
      </c>
    </row>
    <row r="142" spans="1:41" x14ac:dyDescent="0.2">
      <c r="A142" s="82" t="s">
        <v>66</v>
      </c>
      <c r="B142" s="16">
        <v>10</v>
      </c>
      <c r="C142" s="17">
        <v>41569</v>
      </c>
      <c r="D142" s="18">
        <v>30</v>
      </c>
      <c r="E142" s="19">
        <v>11399</v>
      </c>
      <c r="F142" s="83" t="str">
        <f>VLOOKUP(E142,'[3]pedidos 2012'!$E$327:$AE$6000,2,FALSE)</f>
        <v>a - Entregado</v>
      </c>
      <c r="G142" s="10">
        <f>VLOOKUP(E142,'[3]pedidos 2012'!$E$327:$AE$6000,4,FALSE)</f>
        <v>41605</v>
      </c>
      <c r="H142" s="97" t="s">
        <v>215</v>
      </c>
      <c r="I142" s="21">
        <v>10800</v>
      </c>
      <c r="J142" s="21">
        <v>300</v>
      </c>
      <c r="K142" s="21">
        <f t="shared" si="35"/>
        <v>11100</v>
      </c>
      <c r="L142" s="21">
        <f t="shared" si="36"/>
        <v>9173.553719008265</v>
      </c>
      <c r="M142" s="84">
        <f>SUMIF('[1]Movimientos Caja'!$G:$G,E142,'[1]Movimientos Caja'!$I:$I)</f>
        <v>11100</v>
      </c>
      <c r="N142" s="84">
        <f>SUMIF('[2]Movimientos Bancarios'!$G:$G,E142,'[2]Movimientos Bancarios'!$I:$I)</f>
        <v>0</v>
      </c>
      <c r="O142" s="8">
        <f t="shared" si="37"/>
        <v>11100</v>
      </c>
      <c r="P142" s="85">
        <f t="shared" si="38"/>
        <v>0</v>
      </c>
      <c r="Q142" s="86">
        <f t="shared" si="39"/>
        <v>1</v>
      </c>
      <c r="R142" s="18" t="s">
        <v>63</v>
      </c>
      <c r="S142" s="18"/>
      <c r="T142" s="13"/>
      <c r="U142" s="22"/>
      <c r="V142" s="9"/>
      <c r="W142" s="23"/>
      <c r="X142" s="22"/>
      <c r="Y142" s="24" t="s">
        <v>55</v>
      </c>
      <c r="Z142" s="24"/>
      <c r="AA142" s="24"/>
      <c r="AB142" s="95" t="str">
        <f t="shared" si="29"/>
        <v>entregado</v>
      </c>
      <c r="AC142" s="96" t="str">
        <f t="shared" ca="1" si="30"/>
        <v>Entregado</v>
      </c>
      <c r="AD142" s="21">
        <v>104</v>
      </c>
      <c r="AE142" s="21">
        <v>104</v>
      </c>
      <c r="AF142" s="21">
        <v>105</v>
      </c>
      <c r="AG142" s="87">
        <f t="shared" si="32"/>
        <v>2013</v>
      </c>
      <c r="AH142" s="83">
        <f t="shared" si="33"/>
        <v>11</v>
      </c>
      <c r="AI142" s="87" t="str">
        <f t="shared" si="31"/>
        <v>2013</v>
      </c>
      <c r="AJ142" s="16">
        <f t="shared" si="31"/>
        <v>10</v>
      </c>
      <c r="AK142" s="9">
        <f>IF(ISERROR(VLOOKUP(E142,[4]CostoXpedido!$A$15:$B$1690,2,FALSE)),0,(VLOOKUP(E142,[4]CostoXpedido!$A$15:$B$1690,2,FALSE)))</f>
        <v>0</v>
      </c>
      <c r="AL142" s="20"/>
      <c r="AM142" s="93">
        <f t="shared" si="28"/>
        <v>41569</v>
      </c>
      <c r="AN142" s="93">
        <f t="shared" si="28"/>
        <v>30</v>
      </c>
      <c r="AO142" s="94">
        <f t="shared" si="34"/>
        <v>10</v>
      </c>
    </row>
    <row r="143" spans="1:41" x14ac:dyDescent="0.2">
      <c r="A143" s="82" t="s">
        <v>66</v>
      </c>
      <c r="B143" s="16">
        <v>10</v>
      </c>
      <c r="C143" s="17">
        <v>41569</v>
      </c>
      <c r="D143" s="18">
        <v>1</v>
      </c>
      <c r="E143" s="19">
        <v>11400</v>
      </c>
      <c r="F143" s="83" t="str">
        <f>VLOOKUP(E143,'[3]pedidos 2012'!$E$327:$AE$6000,2,FALSE)</f>
        <v>a - Entregado</v>
      </c>
      <c r="G143" s="10">
        <f>VLOOKUP(E143,'[3]pedidos 2012'!$E$327:$AE$6000,4,FALSE)</f>
        <v>41562</v>
      </c>
      <c r="H143" s="20" t="s">
        <v>61</v>
      </c>
      <c r="I143" s="21">
        <v>1500</v>
      </c>
      <c r="J143" s="21"/>
      <c r="K143" s="21">
        <f t="shared" si="35"/>
        <v>1500</v>
      </c>
      <c r="L143" s="21">
        <f t="shared" si="36"/>
        <v>1239.6694214876034</v>
      </c>
      <c r="M143" s="84">
        <f>SUMIF('[1]Movimientos Caja'!$G:$G,E143,'[1]Movimientos Caja'!$I:$I)</f>
        <v>0</v>
      </c>
      <c r="N143" s="84">
        <f>SUMIF('[2]Movimientos Bancarios'!$G:$G,E143,'[2]Movimientos Bancarios'!$I:$I)</f>
        <v>1500</v>
      </c>
      <c r="O143" s="8">
        <f t="shared" si="37"/>
        <v>1500</v>
      </c>
      <c r="P143" s="85">
        <f t="shared" si="38"/>
        <v>0</v>
      </c>
      <c r="Q143" s="86">
        <f t="shared" si="39"/>
        <v>1</v>
      </c>
      <c r="R143" s="18" t="s">
        <v>63</v>
      </c>
      <c r="S143" s="18"/>
      <c r="T143" s="13"/>
      <c r="U143" s="22"/>
      <c r="V143" s="9"/>
      <c r="W143" s="23"/>
      <c r="X143" s="22"/>
      <c r="Y143" s="24" t="s">
        <v>55</v>
      </c>
      <c r="Z143" s="24"/>
      <c r="AA143" s="24"/>
      <c r="AB143" s="95" t="str">
        <f t="shared" si="29"/>
        <v>entregado</v>
      </c>
      <c r="AC143" s="96" t="str">
        <f t="shared" ca="1" si="30"/>
        <v>Entregado</v>
      </c>
      <c r="AD143" s="21">
        <v>104</v>
      </c>
      <c r="AE143" s="21">
        <v>104</v>
      </c>
      <c r="AF143" s="21">
        <v>105</v>
      </c>
      <c r="AG143" s="87">
        <f t="shared" si="32"/>
        <v>2013</v>
      </c>
      <c r="AH143" s="83">
        <f t="shared" si="33"/>
        <v>10</v>
      </c>
      <c r="AI143" s="87" t="str">
        <f t="shared" si="31"/>
        <v>2013</v>
      </c>
      <c r="AJ143" s="16">
        <f t="shared" si="31"/>
        <v>10</v>
      </c>
      <c r="AK143" s="9">
        <f>IF(ISERROR(VLOOKUP(E143,[4]CostoXpedido!$A$15:$B$1690,2,FALSE)),0,(VLOOKUP(E143,[4]CostoXpedido!$A$15:$B$1690,2,FALSE)))</f>
        <v>0</v>
      </c>
      <c r="AL143" s="20"/>
      <c r="AM143" s="93">
        <f t="shared" si="28"/>
        <v>41569</v>
      </c>
      <c r="AN143" s="93">
        <f t="shared" si="28"/>
        <v>1</v>
      </c>
      <c r="AO143" s="94">
        <f t="shared" si="34"/>
        <v>10</v>
      </c>
    </row>
    <row r="144" spans="1:41" x14ac:dyDescent="0.2">
      <c r="A144" s="82" t="s">
        <v>66</v>
      </c>
      <c r="B144" s="16">
        <v>10</v>
      </c>
      <c r="C144" s="17">
        <v>41570</v>
      </c>
      <c r="D144" s="18">
        <v>1</v>
      </c>
      <c r="E144" s="19">
        <v>11401</v>
      </c>
      <c r="F144" s="83" t="str">
        <f>VLOOKUP(E144,'[3]pedidos 2012'!$E$327:$AE$6000,2,FALSE)</f>
        <v>a - Entregado</v>
      </c>
      <c r="G144" s="10">
        <f>VLOOKUP(E144,'[3]pedidos 2012'!$E$327:$AE$6000,4,FALSE)</f>
        <v>41608</v>
      </c>
      <c r="H144" s="20" t="s">
        <v>69</v>
      </c>
      <c r="I144" s="21">
        <v>1570</v>
      </c>
      <c r="J144" s="21"/>
      <c r="K144" s="21">
        <f t="shared" si="35"/>
        <v>1570</v>
      </c>
      <c r="L144" s="21">
        <f t="shared" si="36"/>
        <v>1297.5206611570247</v>
      </c>
      <c r="M144" s="84">
        <f>SUMIF('[1]Movimientos Caja'!$G:$G,E144,'[1]Movimientos Caja'!$I:$I)</f>
        <v>1570</v>
      </c>
      <c r="N144" s="84">
        <f>SUMIF('[2]Movimientos Bancarios'!$G:$G,E144,'[2]Movimientos Bancarios'!$I:$I)</f>
        <v>0</v>
      </c>
      <c r="O144" s="8">
        <f t="shared" si="37"/>
        <v>1570</v>
      </c>
      <c r="P144" s="85">
        <f t="shared" si="38"/>
        <v>0</v>
      </c>
      <c r="Q144" s="86">
        <f t="shared" si="39"/>
        <v>1</v>
      </c>
      <c r="R144" s="18" t="s">
        <v>51</v>
      </c>
      <c r="S144" s="18"/>
      <c r="T144" s="13"/>
      <c r="U144" s="22"/>
      <c r="V144" s="9"/>
      <c r="W144" s="23"/>
      <c r="X144" s="22"/>
      <c r="Y144" s="24" t="s">
        <v>55</v>
      </c>
      <c r="Z144" s="24"/>
      <c r="AA144" s="24"/>
      <c r="AB144" s="95" t="str">
        <f t="shared" si="29"/>
        <v>entregado</v>
      </c>
      <c r="AC144" s="96" t="str">
        <f t="shared" ca="1" si="30"/>
        <v>Entregado</v>
      </c>
      <c r="AD144" s="21">
        <v>104</v>
      </c>
      <c r="AE144" s="21">
        <v>104</v>
      </c>
      <c r="AF144" s="21">
        <v>105</v>
      </c>
      <c r="AG144" s="87">
        <f t="shared" si="32"/>
        <v>2013</v>
      </c>
      <c r="AH144" s="83">
        <f t="shared" si="33"/>
        <v>11</v>
      </c>
      <c r="AI144" s="87" t="str">
        <f t="shared" si="31"/>
        <v>2013</v>
      </c>
      <c r="AJ144" s="16">
        <f t="shared" si="31"/>
        <v>10</v>
      </c>
      <c r="AK144" s="9">
        <f>IF(ISERROR(VLOOKUP(E144,[4]CostoXpedido!$A$15:$B$1690,2,FALSE)),0,(VLOOKUP(E144,[4]CostoXpedido!$A$15:$B$1690,2,FALSE)))</f>
        <v>0</v>
      </c>
      <c r="AL144" s="20"/>
      <c r="AM144" s="93">
        <f t="shared" si="28"/>
        <v>41570</v>
      </c>
      <c r="AN144" s="93">
        <f t="shared" si="28"/>
        <v>1</v>
      </c>
      <c r="AO144" s="94">
        <f t="shared" si="34"/>
        <v>10</v>
      </c>
    </row>
    <row r="145" spans="1:41" x14ac:dyDescent="0.2">
      <c r="A145" s="82" t="s">
        <v>66</v>
      </c>
      <c r="B145" s="16">
        <v>10</v>
      </c>
      <c r="C145" s="17">
        <v>41570</v>
      </c>
      <c r="D145" s="18">
        <v>30</v>
      </c>
      <c r="E145" s="19">
        <v>11402</v>
      </c>
      <c r="F145" s="83" t="str">
        <f>VLOOKUP(E145,'[3]pedidos 2012'!$E$327:$AE$6000,2,FALSE)</f>
        <v>a - Entregado</v>
      </c>
      <c r="G145" s="10">
        <f>VLOOKUP(E145,'[3]pedidos 2012'!$E$327:$AE$6000,4,FALSE)</f>
        <v>41646</v>
      </c>
      <c r="H145" s="97" t="s">
        <v>216</v>
      </c>
      <c r="I145" s="21">
        <v>6300</v>
      </c>
      <c r="J145" s="21">
        <v>200</v>
      </c>
      <c r="K145" s="21">
        <f t="shared" si="35"/>
        <v>6500</v>
      </c>
      <c r="L145" s="21">
        <f t="shared" si="36"/>
        <v>5371.9008264462809</v>
      </c>
      <c r="M145" s="84">
        <f>SUMIF('[1]Movimientos Caja'!$G:$G,E145,'[1]Movimientos Caja'!$I:$I)</f>
        <v>6500</v>
      </c>
      <c r="N145" s="84">
        <f>SUMIF('[2]Movimientos Bancarios'!$G:$G,E145,'[2]Movimientos Bancarios'!$I:$I)</f>
        <v>0</v>
      </c>
      <c r="O145" s="8">
        <f t="shared" si="37"/>
        <v>6500</v>
      </c>
      <c r="P145" s="85">
        <f t="shared" si="38"/>
        <v>0</v>
      </c>
      <c r="Q145" s="86">
        <f t="shared" si="39"/>
        <v>1</v>
      </c>
      <c r="R145" s="18" t="s">
        <v>51</v>
      </c>
      <c r="S145" s="18"/>
      <c r="T145" s="13"/>
      <c r="U145" s="22"/>
      <c r="V145" s="9"/>
      <c r="W145" s="23"/>
      <c r="X145" s="22"/>
      <c r="Y145" s="24" t="s">
        <v>55</v>
      </c>
      <c r="Z145" s="24"/>
      <c r="AA145" s="24"/>
      <c r="AB145" s="95" t="str">
        <f t="shared" si="29"/>
        <v>entregado</v>
      </c>
      <c r="AC145" s="96" t="str">
        <f t="shared" ca="1" si="30"/>
        <v>Entregado</v>
      </c>
      <c r="AD145" s="21">
        <v>104</v>
      </c>
      <c r="AE145" s="21">
        <v>104</v>
      </c>
      <c r="AF145" s="21">
        <v>105</v>
      </c>
      <c r="AG145" s="87">
        <f t="shared" si="32"/>
        <v>2014</v>
      </c>
      <c r="AH145" s="83">
        <f t="shared" si="33"/>
        <v>1</v>
      </c>
      <c r="AI145" s="87" t="str">
        <f t="shared" si="31"/>
        <v>2013</v>
      </c>
      <c r="AJ145" s="16">
        <f t="shared" si="31"/>
        <v>10</v>
      </c>
      <c r="AK145" s="9">
        <f>IF(ISERROR(VLOOKUP(E145,[4]CostoXpedido!$A$15:$B$1690,2,FALSE)),0,(VLOOKUP(E145,[4]CostoXpedido!$A$15:$B$1690,2,FALSE)))</f>
        <v>0</v>
      </c>
      <c r="AL145" s="20"/>
      <c r="AM145" s="93">
        <f t="shared" si="28"/>
        <v>41570</v>
      </c>
      <c r="AN145" s="93">
        <f t="shared" si="28"/>
        <v>30</v>
      </c>
      <c r="AO145" s="94">
        <f t="shared" si="34"/>
        <v>10</v>
      </c>
    </row>
    <row r="146" spans="1:41" x14ac:dyDescent="0.2">
      <c r="A146" s="82" t="s">
        <v>66</v>
      </c>
      <c r="B146" s="16">
        <v>10</v>
      </c>
      <c r="C146" s="31">
        <v>41573</v>
      </c>
      <c r="D146" s="28">
        <v>30</v>
      </c>
      <c r="E146" s="32">
        <v>11403</v>
      </c>
      <c r="F146" s="83" t="str">
        <f>VLOOKUP(E146,'[3]pedidos 2012'!$E$327:$AE$6000,2,FALSE)</f>
        <v>a - Entregado</v>
      </c>
      <c r="G146" s="10">
        <f>VLOOKUP(E146,'[3]pedidos 2012'!$E$327:$AE$6000,4,FALSE)</f>
        <v>41631</v>
      </c>
      <c r="H146" s="99" t="s">
        <v>217</v>
      </c>
      <c r="I146" s="27">
        <v>22000</v>
      </c>
      <c r="J146" s="27">
        <v>300</v>
      </c>
      <c r="K146" s="27">
        <f t="shared" si="35"/>
        <v>22300</v>
      </c>
      <c r="L146" s="27">
        <f t="shared" si="36"/>
        <v>18429.752066115703</v>
      </c>
      <c r="M146" s="36">
        <f>SUMIF('[1]Movimientos Caja'!$G:$G,E146,'[1]Movimientos Caja'!$I:$I)</f>
        <v>22300</v>
      </c>
      <c r="N146" s="84">
        <f>SUMIF('[2]Movimientos Bancarios'!$G:$G,E146,'[2]Movimientos Bancarios'!$I:$I)</f>
        <v>0</v>
      </c>
      <c r="O146" s="11">
        <f t="shared" si="37"/>
        <v>22300</v>
      </c>
      <c r="P146" s="89">
        <f t="shared" si="38"/>
        <v>0</v>
      </c>
      <c r="Q146" s="90">
        <f t="shared" si="39"/>
        <v>1</v>
      </c>
      <c r="R146" s="18" t="s">
        <v>63</v>
      </c>
      <c r="S146" s="18"/>
      <c r="T146" s="13"/>
      <c r="U146" s="22"/>
      <c r="V146" s="9"/>
      <c r="W146" s="23"/>
      <c r="X146" s="22"/>
      <c r="Y146" s="24" t="s">
        <v>55</v>
      </c>
      <c r="Z146" s="24"/>
      <c r="AA146" s="24"/>
      <c r="AB146" s="95" t="str">
        <f t="shared" si="29"/>
        <v>entregado</v>
      </c>
      <c r="AC146" s="96" t="str">
        <f t="shared" ca="1" si="30"/>
        <v>Entregado</v>
      </c>
      <c r="AD146" s="21">
        <v>104</v>
      </c>
      <c r="AE146" s="21">
        <v>104</v>
      </c>
      <c r="AF146" s="21">
        <v>105</v>
      </c>
      <c r="AG146" s="87">
        <f t="shared" si="32"/>
        <v>2013</v>
      </c>
      <c r="AH146" s="83">
        <f t="shared" si="33"/>
        <v>12</v>
      </c>
      <c r="AI146" s="87" t="str">
        <f t="shared" si="31"/>
        <v>2013</v>
      </c>
      <c r="AJ146" s="16">
        <f t="shared" si="31"/>
        <v>10</v>
      </c>
      <c r="AK146" s="9">
        <f>IF(ISERROR(VLOOKUP(E146,[4]CostoXpedido!$A$15:$B$1690,2,FALSE)),0,(VLOOKUP(E146,[4]CostoXpedido!$A$15:$B$1690,2,FALSE)))</f>
        <v>0</v>
      </c>
      <c r="AL146" s="20"/>
      <c r="AM146" s="93">
        <f t="shared" si="28"/>
        <v>41573</v>
      </c>
      <c r="AN146" s="93">
        <f t="shared" si="28"/>
        <v>30</v>
      </c>
      <c r="AO146" s="94">
        <f t="shared" si="34"/>
        <v>10</v>
      </c>
    </row>
    <row r="147" spans="1:41" x14ac:dyDescent="0.2">
      <c r="A147" s="82" t="s">
        <v>66</v>
      </c>
      <c r="B147" s="16">
        <v>10</v>
      </c>
      <c r="C147" s="17">
        <v>41573</v>
      </c>
      <c r="D147" s="18">
        <v>45</v>
      </c>
      <c r="E147" s="19">
        <v>11404</v>
      </c>
      <c r="F147" s="83" t="str">
        <f>VLOOKUP(E147,'[3]pedidos 2012'!$E$327:$AE$6000,2,FALSE)</f>
        <v>a - Entregado</v>
      </c>
      <c r="G147" s="10">
        <f>VLOOKUP(E147,'[3]pedidos 2012'!$E$327:$AE$6000,4,FALSE)</f>
        <v>41668</v>
      </c>
      <c r="H147" s="20" t="s">
        <v>218</v>
      </c>
      <c r="I147" s="21">
        <v>67500</v>
      </c>
      <c r="J147" s="21">
        <v>400</v>
      </c>
      <c r="K147" s="21">
        <f t="shared" si="35"/>
        <v>67900</v>
      </c>
      <c r="L147" s="21">
        <f t="shared" si="36"/>
        <v>56115.702479338848</v>
      </c>
      <c r="M147" s="84">
        <f>SUMIF('[1]Movimientos Caja'!$G:$G,E147,'[1]Movimientos Caja'!$I:$I)</f>
        <v>67900</v>
      </c>
      <c r="N147" s="84">
        <f>SUMIF('[2]Movimientos Bancarios'!$G:$G,E147,'[2]Movimientos Bancarios'!$I:$I)</f>
        <v>0</v>
      </c>
      <c r="O147" s="8">
        <f t="shared" si="37"/>
        <v>67900</v>
      </c>
      <c r="P147" s="85">
        <f t="shared" si="38"/>
        <v>0</v>
      </c>
      <c r="Q147" s="86">
        <f t="shared" si="39"/>
        <v>1</v>
      </c>
      <c r="R147" s="18" t="s">
        <v>63</v>
      </c>
      <c r="S147" s="18"/>
      <c r="T147" s="13"/>
      <c r="U147" s="22"/>
      <c r="V147" s="9"/>
      <c r="W147" s="23"/>
      <c r="X147" s="22"/>
      <c r="Y147" s="24" t="s">
        <v>55</v>
      </c>
      <c r="Z147" s="24"/>
      <c r="AA147" s="24"/>
      <c r="AB147" s="95" t="str">
        <f t="shared" si="29"/>
        <v>entregado</v>
      </c>
      <c r="AC147" s="96" t="str">
        <f t="shared" ca="1" si="30"/>
        <v>Entregado</v>
      </c>
      <c r="AD147" s="21">
        <v>104</v>
      </c>
      <c r="AE147" s="21">
        <v>104</v>
      </c>
      <c r="AF147" s="21">
        <v>105</v>
      </c>
      <c r="AG147" s="87">
        <f t="shared" si="32"/>
        <v>2014</v>
      </c>
      <c r="AH147" s="83">
        <f t="shared" si="33"/>
        <v>1</v>
      </c>
      <c r="AI147" s="87" t="str">
        <f t="shared" si="31"/>
        <v>2013</v>
      </c>
      <c r="AJ147" s="16">
        <f t="shared" si="31"/>
        <v>10</v>
      </c>
      <c r="AK147" s="9">
        <f>IF(ISERROR(VLOOKUP(E147,[4]CostoXpedido!$A$15:$B$1690,2,FALSE)),0,(VLOOKUP(E147,[4]CostoXpedido!$A$15:$B$1690,2,FALSE)))</f>
        <v>0</v>
      </c>
      <c r="AL147" s="20"/>
      <c r="AM147" s="93">
        <f t="shared" si="28"/>
        <v>41573</v>
      </c>
      <c r="AN147" s="93">
        <f t="shared" si="28"/>
        <v>45</v>
      </c>
      <c r="AO147" s="94">
        <f t="shared" si="34"/>
        <v>10</v>
      </c>
    </row>
    <row r="148" spans="1:41" x14ac:dyDescent="0.2">
      <c r="A148" s="82" t="s">
        <v>66</v>
      </c>
      <c r="B148" s="16">
        <v>10</v>
      </c>
      <c r="C148" s="17">
        <v>41573</v>
      </c>
      <c r="D148" s="18">
        <v>45</v>
      </c>
      <c r="E148" s="32">
        <v>11405</v>
      </c>
      <c r="F148" s="83" t="str">
        <f>VLOOKUP(E148,'[3]pedidos 2012'!$E$327:$AE$6000,2,FALSE)</f>
        <v>a - Entregado</v>
      </c>
      <c r="G148" s="10">
        <f>VLOOKUP(E148,'[3]pedidos 2012'!$E$327:$AE$6000,4,FALSE)</f>
        <v>41668</v>
      </c>
      <c r="H148" s="20" t="s">
        <v>218</v>
      </c>
      <c r="I148" s="21">
        <v>70</v>
      </c>
      <c r="J148" s="21"/>
      <c r="K148" s="21">
        <f t="shared" si="35"/>
        <v>70</v>
      </c>
      <c r="L148" s="21">
        <f t="shared" si="36"/>
        <v>57.851239669421489</v>
      </c>
      <c r="M148" s="84">
        <f>SUMIF('[1]Movimientos Caja'!$G:$G,E148,'[1]Movimientos Caja'!$I:$I)</f>
        <v>70</v>
      </c>
      <c r="N148" s="84">
        <f>SUMIF('[2]Movimientos Bancarios'!$G:$G,E148,'[2]Movimientos Bancarios'!$I:$I)</f>
        <v>0</v>
      </c>
      <c r="O148" s="8">
        <f t="shared" si="37"/>
        <v>70</v>
      </c>
      <c r="P148" s="85">
        <f t="shared" si="38"/>
        <v>0</v>
      </c>
      <c r="Q148" s="86">
        <f t="shared" si="39"/>
        <v>1</v>
      </c>
      <c r="R148" s="18" t="s">
        <v>63</v>
      </c>
      <c r="S148" s="18"/>
      <c r="T148" s="13"/>
      <c r="U148" s="22"/>
      <c r="V148" s="9"/>
      <c r="W148" s="23"/>
      <c r="X148" s="22"/>
      <c r="Y148" s="24" t="s">
        <v>55</v>
      </c>
      <c r="Z148" s="24"/>
      <c r="AA148" s="24"/>
      <c r="AB148" s="95" t="str">
        <f t="shared" si="29"/>
        <v>entregado</v>
      </c>
      <c r="AC148" s="96" t="str">
        <f t="shared" ca="1" si="30"/>
        <v>Entregado</v>
      </c>
      <c r="AD148" s="21">
        <v>104</v>
      </c>
      <c r="AE148" s="21">
        <v>104</v>
      </c>
      <c r="AF148" s="21">
        <v>105</v>
      </c>
      <c r="AG148" s="87">
        <f t="shared" si="32"/>
        <v>2014</v>
      </c>
      <c r="AH148" s="83">
        <f t="shared" si="33"/>
        <v>1</v>
      </c>
      <c r="AI148" s="87" t="str">
        <f t="shared" si="31"/>
        <v>2013</v>
      </c>
      <c r="AJ148" s="16">
        <f t="shared" si="31"/>
        <v>10</v>
      </c>
      <c r="AK148" s="9">
        <f>IF(ISERROR(VLOOKUP(E148,[4]CostoXpedido!$A$15:$B$1690,2,FALSE)),0,(VLOOKUP(E148,[4]CostoXpedido!$A$15:$B$1690,2,FALSE)))</f>
        <v>0</v>
      </c>
      <c r="AL148" s="20"/>
      <c r="AM148" s="93">
        <f t="shared" si="28"/>
        <v>41573</v>
      </c>
      <c r="AN148" s="93">
        <f t="shared" si="28"/>
        <v>45</v>
      </c>
      <c r="AO148" s="94">
        <f t="shared" si="34"/>
        <v>10</v>
      </c>
    </row>
    <row r="149" spans="1:41" x14ac:dyDescent="0.2">
      <c r="A149" s="82" t="s">
        <v>66</v>
      </c>
      <c r="B149" s="16">
        <v>10</v>
      </c>
      <c r="C149" s="17">
        <v>41573</v>
      </c>
      <c r="D149" s="18">
        <v>35</v>
      </c>
      <c r="E149" s="32">
        <v>11406</v>
      </c>
      <c r="F149" s="83" t="str">
        <f>VLOOKUP(E149,'[3]pedidos 2012'!$E$327:$AE$6000,2,FALSE)</f>
        <v>a - Entregado</v>
      </c>
      <c r="G149" s="10">
        <f>VLOOKUP(E149,'[3]pedidos 2012'!$E$327:$AE$6000,4,FALSE)</f>
        <v>41635</v>
      </c>
      <c r="H149" s="97" t="s">
        <v>219</v>
      </c>
      <c r="I149" s="21">
        <v>22000</v>
      </c>
      <c r="J149" s="21">
        <v>300</v>
      </c>
      <c r="K149" s="21">
        <f t="shared" si="35"/>
        <v>22300</v>
      </c>
      <c r="L149" s="21">
        <f t="shared" si="36"/>
        <v>18429.752066115703</v>
      </c>
      <c r="M149" s="84">
        <f>SUMIF('[1]Movimientos Caja'!$G:$G,E149,'[1]Movimientos Caja'!$I:$I)</f>
        <v>22300</v>
      </c>
      <c r="N149" s="84">
        <f>SUMIF('[2]Movimientos Bancarios'!$G:$G,E149,'[2]Movimientos Bancarios'!$I:$I)</f>
        <v>0</v>
      </c>
      <c r="O149" s="8">
        <f t="shared" si="37"/>
        <v>22300</v>
      </c>
      <c r="P149" s="85">
        <f t="shared" si="38"/>
        <v>0</v>
      </c>
      <c r="Q149" s="86">
        <f t="shared" si="39"/>
        <v>1</v>
      </c>
      <c r="R149" s="18" t="s">
        <v>51</v>
      </c>
      <c r="S149" s="18"/>
      <c r="T149" s="13"/>
      <c r="U149" s="22"/>
      <c r="V149" s="9"/>
      <c r="W149" s="23"/>
      <c r="X149" s="22"/>
      <c r="Y149" s="24" t="s">
        <v>55</v>
      </c>
      <c r="Z149" s="24"/>
      <c r="AA149" s="24"/>
      <c r="AB149" s="95" t="str">
        <f t="shared" si="29"/>
        <v>entregado</v>
      </c>
      <c r="AC149" s="96" t="str">
        <f t="shared" ca="1" si="30"/>
        <v>Entregado</v>
      </c>
      <c r="AD149" s="21">
        <v>104</v>
      </c>
      <c r="AE149" s="21">
        <v>104</v>
      </c>
      <c r="AF149" s="21">
        <v>105</v>
      </c>
      <c r="AG149" s="87">
        <f t="shared" si="32"/>
        <v>2013</v>
      </c>
      <c r="AH149" s="83">
        <f t="shared" si="33"/>
        <v>12</v>
      </c>
      <c r="AI149" s="87" t="str">
        <f t="shared" si="31"/>
        <v>2013</v>
      </c>
      <c r="AJ149" s="16">
        <f t="shared" si="31"/>
        <v>10</v>
      </c>
      <c r="AK149" s="9">
        <f>IF(ISERROR(VLOOKUP(E149,[4]CostoXpedido!$A$15:$B$1690,2,FALSE)),0,(VLOOKUP(E149,[4]CostoXpedido!$A$15:$B$1690,2,FALSE)))</f>
        <v>0</v>
      </c>
      <c r="AL149" s="20"/>
      <c r="AM149" s="93">
        <f t="shared" si="28"/>
        <v>41573</v>
      </c>
      <c r="AN149" s="93">
        <f t="shared" si="28"/>
        <v>35</v>
      </c>
      <c r="AO149" s="94">
        <f t="shared" si="34"/>
        <v>10</v>
      </c>
    </row>
    <row r="150" spans="1:41" x14ac:dyDescent="0.2">
      <c r="A150" s="82" t="s">
        <v>66</v>
      </c>
      <c r="B150" s="16">
        <v>10</v>
      </c>
      <c r="C150" s="17">
        <v>41573</v>
      </c>
      <c r="D150" s="18">
        <v>30</v>
      </c>
      <c r="E150" s="32">
        <v>11407</v>
      </c>
      <c r="F150" s="83" t="str">
        <f>VLOOKUP(E150,'[3]pedidos 2012'!$E$327:$AE$6000,2,FALSE)</f>
        <v>a - Entregado</v>
      </c>
      <c r="G150" s="10">
        <f>VLOOKUP(E150,'[3]pedidos 2012'!$E$327:$AE$6000,4,FALSE)</f>
        <v>41656</v>
      </c>
      <c r="H150" s="97" t="s">
        <v>220</v>
      </c>
      <c r="I150" s="21">
        <v>51400</v>
      </c>
      <c r="J150" s="21">
        <v>500</v>
      </c>
      <c r="K150" s="21">
        <f t="shared" si="35"/>
        <v>51900</v>
      </c>
      <c r="L150" s="21">
        <f t="shared" si="36"/>
        <v>42892.561983471074</v>
      </c>
      <c r="M150" s="84">
        <f>SUMIF('[1]Movimientos Caja'!$G:$G,E150,'[1]Movimientos Caja'!$I:$I)</f>
        <v>49800</v>
      </c>
      <c r="N150" s="84">
        <f>SUMIF('[2]Movimientos Bancarios'!$G:$G,E150,'[2]Movimientos Bancarios'!$I:$I)</f>
        <v>24000</v>
      </c>
      <c r="O150" s="8">
        <f t="shared" si="37"/>
        <v>73800</v>
      </c>
      <c r="P150" s="85">
        <f t="shared" si="38"/>
        <v>-21900</v>
      </c>
      <c r="Q150" s="86">
        <f t="shared" si="39"/>
        <v>1.4219653179190752</v>
      </c>
      <c r="R150" s="18" t="s">
        <v>51</v>
      </c>
      <c r="S150" s="18"/>
      <c r="T150" s="13"/>
      <c r="U150" s="22"/>
      <c r="V150" s="9"/>
      <c r="W150" s="23"/>
      <c r="X150" s="22"/>
      <c r="Y150" s="24" t="s">
        <v>55</v>
      </c>
      <c r="Z150" s="24"/>
      <c r="AA150" s="24"/>
      <c r="AB150" s="95" t="str">
        <f t="shared" si="29"/>
        <v>entregado</v>
      </c>
      <c r="AC150" s="96" t="str">
        <f t="shared" ca="1" si="30"/>
        <v>Entregado</v>
      </c>
      <c r="AD150" s="21">
        <v>104</v>
      </c>
      <c r="AE150" s="21">
        <v>104</v>
      </c>
      <c r="AF150" s="21">
        <v>105</v>
      </c>
      <c r="AG150" s="87">
        <f t="shared" si="32"/>
        <v>2014</v>
      </c>
      <c r="AH150" s="83">
        <f t="shared" si="33"/>
        <v>1</v>
      </c>
      <c r="AI150" s="87" t="str">
        <f t="shared" si="31"/>
        <v>2013</v>
      </c>
      <c r="AJ150" s="16">
        <f t="shared" si="31"/>
        <v>10</v>
      </c>
      <c r="AK150" s="9">
        <f>IF(ISERROR(VLOOKUP(E150,[4]CostoXpedido!$A$15:$B$1690,2,FALSE)),0,(VLOOKUP(E150,[4]CostoXpedido!$A$15:$B$1690,2,FALSE)))</f>
        <v>0</v>
      </c>
      <c r="AL150" s="20"/>
      <c r="AM150" s="93">
        <f t="shared" si="28"/>
        <v>41573</v>
      </c>
      <c r="AN150" s="93">
        <f t="shared" si="28"/>
        <v>30</v>
      </c>
      <c r="AO150" s="94">
        <f t="shared" si="34"/>
        <v>10</v>
      </c>
    </row>
    <row r="151" spans="1:41" x14ac:dyDescent="0.2">
      <c r="A151" s="82" t="s">
        <v>66</v>
      </c>
      <c r="B151" s="16">
        <v>10</v>
      </c>
      <c r="C151" s="17">
        <v>41578</v>
      </c>
      <c r="D151" s="18">
        <v>60</v>
      </c>
      <c r="E151" s="32">
        <v>11408</v>
      </c>
      <c r="F151" s="83" t="str">
        <f>VLOOKUP(E151,'[3]pedidos 2012'!$E$327:$AE$6000,2,FALSE)</f>
        <v>h - Anulado</v>
      </c>
      <c r="G151" s="10">
        <f>VLOOKUP(E151,'[3]pedidos 2012'!$E$327:$AE$6000,4,FALSE)</f>
        <v>0</v>
      </c>
      <c r="H151" s="97" t="s">
        <v>221</v>
      </c>
      <c r="I151" s="21">
        <v>5000</v>
      </c>
      <c r="J151" s="21">
        <v>500</v>
      </c>
      <c r="K151" s="21">
        <f t="shared" si="35"/>
        <v>5500</v>
      </c>
      <c r="L151" s="21">
        <f t="shared" si="36"/>
        <v>4545.454545454546</v>
      </c>
      <c r="M151" s="84">
        <f>SUMIF('[1]Movimientos Caja'!$G:$G,E151,'[1]Movimientos Caja'!$I:$I)</f>
        <v>0</v>
      </c>
      <c r="N151" s="84">
        <f>SUMIF('[2]Movimientos Bancarios'!$G:$G,E151,'[2]Movimientos Bancarios'!$I:$I)</f>
        <v>5500</v>
      </c>
      <c r="O151" s="8">
        <f t="shared" si="37"/>
        <v>5500</v>
      </c>
      <c r="P151" s="85">
        <f t="shared" si="38"/>
        <v>0</v>
      </c>
      <c r="Q151" s="86">
        <f t="shared" si="39"/>
        <v>1</v>
      </c>
      <c r="R151" s="18" t="s">
        <v>51</v>
      </c>
      <c r="S151" s="18"/>
      <c r="T151" s="13"/>
      <c r="U151" s="22"/>
      <c r="V151" s="9"/>
      <c r="W151" s="23"/>
      <c r="X151" s="22"/>
      <c r="Y151" s="24" t="s">
        <v>55</v>
      </c>
      <c r="Z151" s="24"/>
      <c r="AA151" s="24"/>
      <c r="AB151" s="95">
        <f t="shared" si="29"/>
        <v>41638</v>
      </c>
      <c r="AC151" s="96">
        <f t="shared" ca="1" si="30"/>
        <v>-255</v>
      </c>
      <c r="AD151" s="21">
        <v>104</v>
      </c>
      <c r="AE151" s="21">
        <v>104</v>
      </c>
      <c r="AF151" s="21">
        <v>105</v>
      </c>
      <c r="AG151" s="87">
        <f t="shared" si="32"/>
        <v>0</v>
      </c>
      <c r="AH151" s="83">
        <f t="shared" si="33"/>
        <v>0</v>
      </c>
      <c r="AI151" s="87" t="str">
        <f t="shared" si="31"/>
        <v>2013</v>
      </c>
      <c r="AJ151" s="16">
        <f t="shared" si="31"/>
        <v>10</v>
      </c>
      <c r="AK151" s="9">
        <f>IF(ISERROR(VLOOKUP(E151,[4]CostoXpedido!$A$15:$B$1690,2,FALSE)),0,(VLOOKUP(E151,[4]CostoXpedido!$A$15:$B$1690,2,FALSE)))</f>
        <v>0</v>
      </c>
      <c r="AL151" s="20"/>
      <c r="AM151" s="93">
        <f t="shared" si="28"/>
        <v>41578</v>
      </c>
      <c r="AN151" s="93">
        <f t="shared" si="28"/>
        <v>60</v>
      </c>
      <c r="AO151" s="94">
        <f t="shared" si="34"/>
        <v>10</v>
      </c>
    </row>
    <row r="152" spans="1:41" x14ac:dyDescent="0.2">
      <c r="A152" s="82" t="s">
        <v>66</v>
      </c>
      <c r="B152" s="16">
        <v>10</v>
      </c>
      <c r="C152" s="17">
        <v>41578</v>
      </c>
      <c r="D152" s="18">
        <v>60</v>
      </c>
      <c r="E152" s="32">
        <v>11409</v>
      </c>
      <c r="F152" s="83" t="str">
        <f>VLOOKUP(E152,'[3]pedidos 2012'!$E$327:$AE$6000,2,FALSE)</f>
        <v>h - Anulado</v>
      </c>
      <c r="G152" s="10">
        <f>VLOOKUP(E152,'[3]pedidos 2012'!$E$327:$AE$6000,4,FALSE)</f>
        <v>0</v>
      </c>
      <c r="H152" s="97" t="s">
        <v>222</v>
      </c>
      <c r="I152" s="21"/>
      <c r="J152" s="21"/>
      <c r="K152" s="21">
        <f t="shared" si="35"/>
        <v>0</v>
      </c>
      <c r="L152" s="21">
        <f t="shared" si="36"/>
        <v>0</v>
      </c>
      <c r="M152" s="84">
        <f>SUMIF('[1]Movimientos Caja'!$G:$G,E152,'[1]Movimientos Caja'!$I:$I)</f>
        <v>0</v>
      </c>
      <c r="N152" s="84">
        <f>SUMIF('[2]Movimientos Bancarios'!$G:$G,E152,'[2]Movimientos Bancarios'!$I:$I)</f>
        <v>0</v>
      </c>
      <c r="O152" s="8">
        <f t="shared" si="37"/>
        <v>0</v>
      </c>
      <c r="P152" s="85">
        <f t="shared" si="38"/>
        <v>0</v>
      </c>
      <c r="Q152" s="86">
        <f t="shared" si="39"/>
        <v>0</v>
      </c>
      <c r="R152" s="18" t="s">
        <v>51</v>
      </c>
      <c r="S152" s="18"/>
      <c r="T152" s="13"/>
      <c r="U152" s="22"/>
      <c r="V152" s="9"/>
      <c r="W152" s="23"/>
      <c r="X152" s="22"/>
      <c r="Y152" s="24" t="s">
        <v>55</v>
      </c>
      <c r="Z152" s="24"/>
      <c r="AA152" s="24"/>
      <c r="AB152" s="95">
        <f t="shared" si="29"/>
        <v>41638</v>
      </c>
      <c r="AC152" s="96">
        <f t="shared" ca="1" si="30"/>
        <v>-255</v>
      </c>
      <c r="AD152" s="21">
        <v>104</v>
      </c>
      <c r="AE152" s="21">
        <v>104</v>
      </c>
      <c r="AF152" s="21">
        <v>105</v>
      </c>
      <c r="AG152" s="87">
        <f t="shared" si="32"/>
        <v>0</v>
      </c>
      <c r="AH152" s="83">
        <f t="shared" si="33"/>
        <v>0</v>
      </c>
      <c r="AI152" s="87" t="str">
        <f t="shared" si="31"/>
        <v>2013</v>
      </c>
      <c r="AJ152" s="16">
        <f t="shared" si="31"/>
        <v>10</v>
      </c>
      <c r="AK152" s="9">
        <f>IF(ISERROR(VLOOKUP(E152,[4]CostoXpedido!$A$15:$B$1690,2,FALSE)),0,(VLOOKUP(E152,[4]CostoXpedido!$A$15:$B$1690,2,FALSE)))</f>
        <v>0</v>
      </c>
      <c r="AL152" s="20"/>
      <c r="AM152" s="93">
        <f t="shared" si="28"/>
        <v>41578</v>
      </c>
      <c r="AN152" s="93">
        <f t="shared" si="28"/>
        <v>60</v>
      </c>
      <c r="AO152" s="94">
        <f t="shared" si="34"/>
        <v>10</v>
      </c>
    </row>
    <row r="153" spans="1:41" x14ac:dyDescent="0.2">
      <c r="A153" s="82" t="s">
        <v>66</v>
      </c>
      <c r="B153" s="16">
        <v>10</v>
      </c>
      <c r="C153" s="17">
        <v>41578</v>
      </c>
      <c r="D153" s="18">
        <v>30</v>
      </c>
      <c r="E153" s="32">
        <v>11410</v>
      </c>
      <c r="F153" s="83" t="str">
        <f>VLOOKUP(E153,'[3]pedidos 2012'!$E$327:$AE$6000,2,FALSE)</f>
        <v>a - Entregado</v>
      </c>
      <c r="G153" s="10">
        <f>VLOOKUP(E153,'[3]pedidos 2012'!$E$327:$AE$6000,4,FALSE)</f>
        <v>41612</v>
      </c>
      <c r="H153" s="97" t="s">
        <v>223</v>
      </c>
      <c r="I153" s="21">
        <v>5880</v>
      </c>
      <c r="J153" s="21">
        <v>200</v>
      </c>
      <c r="K153" s="21">
        <f t="shared" si="35"/>
        <v>6080</v>
      </c>
      <c r="L153" s="21">
        <f t="shared" si="36"/>
        <v>5024.7933884297527</v>
      </c>
      <c r="M153" s="84">
        <f>SUMIF('[1]Movimientos Caja'!$G:$G,E153,'[1]Movimientos Caja'!$I:$I)</f>
        <v>0</v>
      </c>
      <c r="N153" s="84">
        <f>SUMIF('[2]Movimientos Bancarios'!$G:$G,E153,'[2]Movimientos Bancarios'!$I:$I)</f>
        <v>6160</v>
      </c>
      <c r="O153" s="8">
        <f t="shared" si="37"/>
        <v>6160</v>
      </c>
      <c r="P153" s="85">
        <f t="shared" si="38"/>
        <v>-80</v>
      </c>
      <c r="Q153" s="86">
        <f t="shared" si="39"/>
        <v>1.013157894736842</v>
      </c>
      <c r="R153" s="18" t="s">
        <v>63</v>
      </c>
      <c r="S153" s="18"/>
      <c r="T153" s="13"/>
      <c r="U153" s="22"/>
      <c r="V153" s="9"/>
      <c r="W153" s="23"/>
      <c r="X153" s="22"/>
      <c r="Y153" s="24" t="s">
        <v>55</v>
      </c>
      <c r="Z153" s="24"/>
      <c r="AA153" s="24"/>
      <c r="AB153" s="95" t="str">
        <f t="shared" si="29"/>
        <v>entregado</v>
      </c>
      <c r="AC153" s="96" t="str">
        <f t="shared" ca="1" si="30"/>
        <v>Entregado</v>
      </c>
      <c r="AD153" s="21">
        <v>104</v>
      </c>
      <c r="AE153" s="21">
        <v>104</v>
      </c>
      <c r="AF153" s="21">
        <v>105</v>
      </c>
      <c r="AG153" s="87">
        <f t="shared" si="32"/>
        <v>2013</v>
      </c>
      <c r="AH153" s="83">
        <f t="shared" si="33"/>
        <v>12</v>
      </c>
      <c r="AI153" s="87" t="str">
        <f t="shared" si="31"/>
        <v>2013</v>
      </c>
      <c r="AJ153" s="16">
        <f t="shared" si="31"/>
        <v>10</v>
      </c>
      <c r="AK153" s="9">
        <f>IF(ISERROR(VLOOKUP(E153,[4]CostoXpedido!$A$15:$B$1690,2,FALSE)),0,(VLOOKUP(E153,[4]CostoXpedido!$A$15:$B$1690,2,FALSE)))</f>
        <v>0</v>
      </c>
      <c r="AL153" s="20"/>
      <c r="AM153" s="93">
        <f t="shared" si="28"/>
        <v>41578</v>
      </c>
      <c r="AN153" s="93">
        <f t="shared" si="28"/>
        <v>30</v>
      </c>
      <c r="AO153" s="94">
        <f t="shared" si="34"/>
        <v>10</v>
      </c>
    </row>
    <row r="154" spans="1:41" x14ac:dyDescent="0.2">
      <c r="A154" s="82" t="s">
        <v>66</v>
      </c>
      <c r="B154" s="16">
        <v>10</v>
      </c>
      <c r="C154" s="17">
        <v>41578</v>
      </c>
      <c r="D154" s="18">
        <v>60</v>
      </c>
      <c r="E154" s="32">
        <v>11411</v>
      </c>
      <c r="F154" s="83" t="str">
        <f>VLOOKUP(E154,'[3]pedidos 2012'!$E$327:$AE$6000,2,FALSE)</f>
        <v>a - Entregado</v>
      </c>
      <c r="G154" s="10">
        <f>VLOOKUP(E154,'[3]pedidos 2012'!$E$327:$AE$6000,4,FALSE)</f>
        <v>41649</v>
      </c>
      <c r="H154" s="97" t="s">
        <v>224</v>
      </c>
      <c r="I154" s="21">
        <v>29480</v>
      </c>
      <c r="J154" s="21">
        <v>300</v>
      </c>
      <c r="K154" s="21">
        <f t="shared" si="35"/>
        <v>29780</v>
      </c>
      <c r="L154" s="21">
        <f t="shared" si="36"/>
        <v>24611.570247933883</v>
      </c>
      <c r="M154" s="84">
        <f>SUMIF('[1]Movimientos Caja'!$G:$G,E154,'[1]Movimientos Caja'!$I:$I)</f>
        <v>29780</v>
      </c>
      <c r="N154" s="84">
        <f>SUMIF('[2]Movimientos Bancarios'!$G:$G,E154,'[2]Movimientos Bancarios'!$I:$I)</f>
        <v>0</v>
      </c>
      <c r="O154" s="8">
        <f t="shared" si="37"/>
        <v>29780</v>
      </c>
      <c r="P154" s="85">
        <f t="shared" si="38"/>
        <v>0</v>
      </c>
      <c r="Q154" s="86">
        <f t="shared" si="39"/>
        <v>1</v>
      </c>
      <c r="R154" s="18" t="s">
        <v>63</v>
      </c>
      <c r="S154" s="18"/>
      <c r="T154" s="13"/>
      <c r="U154" s="22"/>
      <c r="V154" s="9"/>
      <c r="W154" s="23"/>
      <c r="X154" s="22"/>
      <c r="Y154" s="24" t="s">
        <v>55</v>
      </c>
      <c r="Z154" s="24"/>
      <c r="AA154" s="24"/>
      <c r="AB154" s="95" t="str">
        <f t="shared" si="29"/>
        <v>entregado</v>
      </c>
      <c r="AC154" s="96" t="str">
        <f t="shared" ca="1" si="30"/>
        <v>Entregado</v>
      </c>
      <c r="AD154" s="21">
        <v>104</v>
      </c>
      <c r="AE154" s="21">
        <v>104</v>
      </c>
      <c r="AF154" s="21">
        <v>105</v>
      </c>
      <c r="AG154" s="87">
        <f t="shared" si="32"/>
        <v>2014</v>
      </c>
      <c r="AH154" s="83">
        <f t="shared" si="33"/>
        <v>1</v>
      </c>
      <c r="AI154" s="87" t="str">
        <f t="shared" si="31"/>
        <v>2013</v>
      </c>
      <c r="AJ154" s="16">
        <f t="shared" si="31"/>
        <v>10</v>
      </c>
      <c r="AK154" s="9">
        <f>IF(ISERROR(VLOOKUP(E154,[4]CostoXpedido!$A$15:$B$1690,2,FALSE)),0,(VLOOKUP(E154,[4]CostoXpedido!$A$15:$B$1690,2,FALSE)))</f>
        <v>0</v>
      </c>
      <c r="AL154" s="20"/>
      <c r="AM154" s="93">
        <f t="shared" si="28"/>
        <v>41578</v>
      </c>
      <c r="AN154" s="93">
        <f t="shared" si="28"/>
        <v>60</v>
      </c>
      <c r="AO154" s="94">
        <f t="shared" si="34"/>
        <v>10</v>
      </c>
    </row>
    <row r="155" spans="1:41" x14ac:dyDescent="0.2">
      <c r="A155" s="82" t="s">
        <v>66</v>
      </c>
      <c r="B155" s="16">
        <v>10</v>
      </c>
      <c r="C155" s="17">
        <v>41578</v>
      </c>
      <c r="D155" s="18">
        <v>45</v>
      </c>
      <c r="E155" s="32">
        <v>11412</v>
      </c>
      <c r="F155" s="83" t="str">
        <f>VLOOKUP(E155,'[3]pedidos 2012'!$E$327:$AE$6000,2,FALSE)</f>
        <v>a - Entregado</v>
      </c>
      <c r="G155" s="10">
        <f>VLOOKUP(E155,'[3]pedidos 2012'!$E$327:$AE$6000,4,FALSE)</f>
        <v>41680</v>
      </c>
      <c r="H155" s="97" t="s">
        <v>225</v>
      </c>
      <c r="I155" s="21">
        <v>18000</v>
      </c>
      <c r="J155" s="21">
        <v>300</v>
      </c>
      <c r="K155" s="21">
        <f t="shared" si="35"/>
        <v>18300</v>
      </c>
      <c r="L155" s="21">
        <f t="shared" si="36"/>
        <v>15123.966942148762</v>
      </c>
      <c r="M155" s="84">
        <f>SUMIF('[1]Movimientos Caja'!$G:$G,E155,'[1]Movimientos Caja'!$I:$I)</f>
        <v>18300</v>
      </c>
      <c r="N155" s="84">
        <f>SUMIF('[2]Movimientos Bancarios'!$G:$G,E155,'[2]Movimientos Bancarios'!$I:$I)</f>
        <v>0</v>
      </c>
      <c r="O155" s="8">
        <f t="shared" si="37"/>
        <v>18300</v>
      </c>
      <c r="P155" s="85">
        <f t="shared" si="38"/>
        <v>0</v>
      </c>
      <c r="Q155" s="86">
        <f t="shared" si="39"/>
        <v>1</v>
      </c>
      <c r="R155" s="18" t="s">
        <v>51</v>
      </c>
      <c r="S155" s="18"/>
      <c r="T155" s="13"/>
      <c r="U155" s="22"/>
      <c r="V155" s="9"/>
      <c r="W155" s="23"/>
      <c r="X155" s="22"/>
      <c r="Y155" s="24" t="s">
        <v>55</v>
      </c>
      <c r="Z155" s="24"/>
      <c r="AA155" s="24"/>
      <c r="AB155" s="95" t="str">
        <f t="shared" si="29"/>
        <v>entregado</v>
      </c>
      <c r="AC155" s="96" t="str">
        <f t="shared" ca="1" si="30"/>
        <v>Entregado</v>
      </c>
      <c r="AD155" s="21">
        <v>104</v>
      </c>
      <c r="AE155" s="21">
        <v>104</v>
      </c>
      <c r="AF155" s="21">
        <v>105</v>
      </c>
      <c r="AG155" s="87">
        <f t="shared" si="32"/>
        <v>2014</v>
      </c>
      <c r="AH155" s="83">
        <f t="shared" si="33"/>
        <v>2</v>
      </c>
      <c r="AI155" s="87" t="str">
        <f t="shared" si="31"/>
        <v>2013</v>
      </c>
      <c r="AJ155" s="16">
        <f t="shared" si="31"/>
        <v>10</v>
      </c>
      <c r="AK155" s="9">
        <f>IF(ISERROR(VLOOKUP(E155,[4]CostoXpedido!$A$15:$B$1690,2,FALSE)),0,(VLOOKUP(E155,[4]CostoXpedido!$A$15:$B$1690,2,FALSE)))</f>
        <v>0</v>
      </c>
      <c r="AL155" s="20"/>
      <c r="AM155" s="93">
        <f t="shared" si="28"/>
        <v>41578</v>
      </c>
      <c r="AN155" s="93">
        <f t="shared" si="28"/>
        <v>45</v>
      </c>
      <c r="AO155" s="94">
        <f t="shared" si="34"/>
        <v>10</v>
      </c>
    </row>
    <row r="156" spans="1:41" x14ac:dyDescent="0.2">
      <c r="A156" s="82" t="s">
        <v>66</v>
      </c>
      <c r="B156" s="16">
        <v>10</v>
      </c>
      <c r="C156" s="17">
        <v>41578</v>
      </c>
      <c r="D156" s="18">
        <v>60</v>
      </c>
      <c r="E156" s="32">
        <v>11413</v>
      </c>
      <c r="F156" s="83" t="str">
        <f>VLOOKUP(E156,'[3]pedidos 2012'!$E$327:$AE$6000,2,FALSE)</f>
        <v>a - Entregado</v>
      </c>
      <c r="G156" s="10">
        <f>VLOOKUP(E156,'[3]pedidos 2012'!$E$327:$AE$6000,4,FALSE)</f>
        <v>41634</v>
      </c>
      <c r="H156" s="97" t="s">
        <v>226</v>
      </c>
      <c r="I156" s="21">
        <v>22500</v>
      </c>
      <c r="J156" s="21"/>
      <c r="K156" s="21">
        <f t="shared" si="35"/>
        <v>22500</v>
      </c>
      <c r="L156" s="21">
        <f t="shared" si="36"/>
        <v>18595.041322314049</v>
      </c>
      <c r="M156" s="84">
        <f>SUMIF('[1]Movimientos Caja'!$G:$G,E156,'[1]Movimientos Caja'!$I:$I)</f>
        <v>0</v>
      </c>
      <c r="N156" s="84">
        <f>SUMIF('[2]Movimientos Bancarios'!$G:$G,E156,'[2]Movimientos Bancarios'!$I:$I)</f>
        <v>22500</v>
      </c>
      <c r="O156" s="8">
        <f t="shared" si="37"/>
        <v>22500</v>
      </c>
      <c r="P156" s="85">
        <f t="shared" si="38"/>
        <v>0</v>
      </c>
      <c r="Q156" s="86">
        <f t="shared" si="39"/>
        <v>1</v>
      </c>
      <c r="R156" s="18" t="s">
        <v>51</v>
      </c>
      <c r="S156" s="18"/>
      <c r="T156" s="13"/>
      <c r="U156" s="22"/>
      <c r="V156" s="9"/>
      <c r="W156" s="23"/>
      <c r="X156" s="22"/>
      <c r="Y156" s="24" t="s">
        <v>55</v>
      </c>
      <c r="Z156" s="24"/>
      <c r="AA156" s="24"/>
      <c r="AB156" s="95" t="str">
        <f t="shared" si="29"/>
        <v>entregado</v>
      </c>
      <c r="AC156" s="96" t="str">
        <f t="shared" ca="1" si="30"/>
        <v>Entregado</v>
      </c>
      <c r="AD156" s="21">
        <v>104</v>
      </c>
      <c r="AE156" s="21">
        <v>104</v>
      </c>
      <c r="AF156" s="21">
        <v>105</v>
      </c>
      <c r="AG156" s="87">
        <f t="shared" si="32"/>
        <v>2013</v>
      </c>
      <c r="AH156" s="83">
        <f t="shared" si="33"/>
        <v>12</v>
      </c>
      <c r="AI156" s="87" t="str">
        <f t="shared" si="31"/>
        <v>2013</v>
      </c>
      <c r="AJ156" s="16">
        <f t="shared" si="31"/>
        <v>10</v>
      </c>
      <c r="AK156" s="9">
        <f>IF(ISERROR(VLOOKUP(E156,[4]CostoXpedido!$A$15:$B$1690,2,FALSE)),0,(VLOOKUP(E156,[4]CostoXpedido!$A$15:$B$1690,2,FALSE)))</f>
        <v>0</v>
      </c>
      <c r="AL156" s="20"/>
      <c r="AM156" s="93">
        <f t="shared" si="28"/>
        <v>41578</v>
      </c>
      <c r="AN156" s="93">
        <f t="shared" si="28"/>
        <v>60</v>
      </c>
      <c r="AO156" s="94">
        <f t="shared" si="34"/>
        <v>10</v>
      </c>
    </row>
    <row r="157" spans="1:41" x14ac:dyDescent="0.2">
      <c r="A157" s="82" t="s">
        <v>66</v>
      </c>
      <c r="B157" s="16">
        <v>10</v>
      </c>
      <c r="C157" s="17">
        <v>41578</v>
      </c>
      <c r="D157" s="18">
        <v>1</v>
      </c>
      <c r="E157" s="32">
        <v>11414</v>
      </c>
      <c r="F157" s="83" t="str">
        <f>VLOOKUP(E157,'[3]pedidos 2012'!$E$327:$AE$6000,2,FALSE)</f>
        <v>h - Anulado</v>
      </c>
      <c r="G157" s="10">
        <f>VLOOKUP(E157,'[3]pedidos 2012'!$E$327:$AE$6000,4,FALSE)</f>
        <v>0</v>
      </c>
      <c r="H157" s="20" t="s">
        <v>48</v>
      </c>
      <c r="I157" s="21"/>
      <c r="J157" s="21"/>
      <c r="K157" s="21">
        <f t="shared" si="35"/>
        <v>0</v>
      </c>
      <c r="L157" s="21">
        <f t="shared" si="36"/>
        <v>0</v>
      </c>
      <c r="M157" s="84">
        <f>SUMIF('[1]Movimientos Caja'!$G:$G,E157,'[1]Movimientos Caja'!$I:$I)</f>
        <v>0</v>
      </c>
      <c r="N157" s="84">
        <f>SUMIF('[2]Movimientos Bancarios'!$G:$G,E157,'[2]Movimientos Bancarios'!$I:$I)</f>
        <v>0</v>
      </c>
      <c r="O157" s="8">
        <f t="shared" si="37"/>
        <v>0</v>
      </c>
      <c r="P157" s="85">
        <f t="shared" si="38"/>
        <v>0</v>
      </c>
      <c r="Q157" s="86">
        <f t="shared" si="39"/>
        <v>0</v>
      </c>
      <c r="R157" s="18"/>
      <c r="S157" s="18"/>
      <c r="T157" s="13"/>
      <c r="U157" s="22"/>
      <c r="V157" s="9"/>
      <c r="W157" s="23"/>
      <c r="X157" s="22"/>
      <c r="Y157" s="24" t="s">
        <v>55</v>
      </c>
      <c r="Z157" s="24"/>
      <c r="AA157" s="24"/>
      <c r="AB157" s="95">
        <f t="shared" si="29"/>
        <v>41579</v>
      </c>
      <c r="AC157" s="96">
        <f t="shared" ca="1" si="30"/>
        <v>-314</v>
      </c>
      <c r="AD157" s="21">
        <v>104</v>
      </c>
      <c r="AE157" s="21">
        <v>104</v>
      </c>
      <c r="AF157" s="21">
        <v>105</v>
      </c>
      <c r="AG157" s="87">
        <f t="shared" si="32"/>
        <v>0</v>
      </c>
      <c r="AH157" s="83">
        <f t="shared" si="33"/>
        <v>0</v>
      </c>
      <c r="AI157" s="87" t="str">
        <f t="shared" si="31"/>
        <v>2013</v>
      </c>
      <c r="AJ157" s="16">
        <f t="shared" si="31"/>
        <v>10</v>
      </c>
      <c r="AK157" s="9">
        <f>IF(ISERROR(VLOOKUP(E157,[4]CostoXpedido!$A$15:$B$1690,2,FALSE)),0,(VLOOKUP(E157,[4]CostoXpedido!$A$15:$B$1690,2,FALSE)))</f>
        <v>0</v>
      </c>
      <c r="AL157" s="20"/>
      <c r="AM157" s="93">
        <f t="shared" si="28"/>
        <v>41578</v>
      </c>
      <c r="AN157" s="93">
        <f t="shared" si="28"/>
        <v>1</v>
      </c>
      <c r="AO157" s="94">
        <f t="shared" si="34"/>
        <v>10</v>
      </c>
    </row>
    <row r="158" spans="1:41" x14ac:dyDescent="0.2">
      <c r="A158" s="82" t="s">
        <v>66</v>
      </c>
      <c r="B158" s="16">
        <v>10</v>
      </c>
      <c r="C158" s="17">
        <v>41558</v>
      </c>
      <c r="D158" s="18">
        <v>60</v>
      </c>
      <c r="E158" s="32">
        <v>11415</v>
      </c>
      <c r="F158" s="83" t="str">
        <f>VLOOKUP(E158,'[3]pedidos 2012'!$E$327:$AE$6000,2,FALSE)</f>
        <v>a - Entregado</v>
      </c>
      <c r="G158" s="10">
        <f>VLOOKUP(E158,'[3]pedidos 2012'!$E$327:$AE$6000,4,FALSE)</f>
        <v>41653</v>
      </c>
      <c r="H158" s="20" t="s">
        <v>227</v>
      </c>
      <c r="I158" s="21">
        <v>26950</v>
      </c>
      <c r="J158" s="21">
        <v>300</v>
      </c>
      <c r="K158" s="21">
        <f t="shared" si="35"/>
        <v>27250</v>
      </c>
      <c r="L158" s="21">
        <f t="shared" si="36"/>
        <v>22520.661157024795</v>
      </c>
      <c r="M158" s="84">
        <f>SUMIF('[1]Movimientos Caja'!$G:$G,E158,'[1]Movimientos Caja'!$I:$I)</f>
        <v>0</v>
      </c>
      <c r="N158" s="84">
        <f>SUMIF('[2]Movimientos Bancarios'!$G:$G,E158,'[2]Movimientos Bancarios'!$I:$I)</f>
        <v>27250</v>
      </c>
      <c r="O158" s="8">
        <f t="shared" si="37"/>
        <v>27250</v>
      </c>
      <c r="P158" s="85">
        <f t="shared" si="38"/>
        <v>0</v>
      </c>
      <c r="Q158" s="86">
        <f t="shared" si="39"/>
        <v>1</v>
      </c>
      <c r="R158" s="18" t="s">
        <v>51</v>
      </c>
      <c r="S158" s="18"/>
      <c r="T158" s="13"/>
      <c r="U158" s="22"/>
      <c r="V158" s="9"/>
      <c r="W158" s="23"/>
      <c r="X158" s="22"/>
      <c r="Y158" s="24" t="s">
        <v>55</v>
      </c>
      <c r="Z158" s="24"/>
      <c r="AA158" s="24"/>
      <c r="AB158" s="95" t="str">
        <f t="shared" si="29"/>
        <v>entregado</v>
      </c>
      <c r="AC158" s="96" t="str">
        <f t="shared" ca="1" si="30"/>
        <v>Entregado</v>
      </c>
      <c r="AD158" s="21">
        <v>104</v>
      </c>
      <c r="AE158" s="21">
        <v>104</v>
      </c>
      <c r="AF158" s="21">
        <v>105</v>
      </c>
      <c r="AG158" s="87">
        <f t="shared" si="32"/>
        <v>2014</v>
      </c>
      <c r="AH158" s="83">
        <f t="shared" si="33"/>
        <v>1</v>
      </c>
      <c r="AI158" s="87" t="str">
        <f t="shared" si="31"/>
        <v>2013</v>
      </c>
      <c r="AJ158" s="16">
        <f t="shared" si="31"/>
        <v>10</v>
      </c>
      <c r="AK158" s="9">
        <f>IF(ISERROR(VLOOKUP(E158,[4]CostoXpedido!$A$15:$B$1690,2,FALSE)),0,(VLOOKUP(E158,[4]CostoXpedido!$A$15:$B$1690,2,FALSE)))</f>
        <v>0</v>
      </c>
      <c r="AL158" s="20"/>
      <c r="AM158" s="93">
        <f t="shared" si="28"/>
        <v>41558</v>
      </c>
      <c r="AN158" s="93">
        <f t="shared" si="28"/>
        <v>60</v>
      </c>
      <c r="AO158" s="94">
        <f t="shared" si="34"/>
        <v>10</v>
      </c>
    </row>
    <row r="159" spans="1:41" x14ac:dyDescent="0.2">
      <c r="A159" s="82" t="s">
        <v>66</v>
      </c>
      <c r="B159" s="16">
        <v>10</v>
      </c>
      <c r="C159" s="17">
        <v>41578</v>
      </c>
      <c r="D159" s="18">
        <v>60</v>
      </c>
      <c r="E159" s="32">
        <v>11416</v>
      </c>
      <c r="F159" s="83" t="str">
        <f>VLOOKUP(E159,'[3]pedidos 2012'!$E$327:$AE$6000,2,FALSE)</f>
        <v>h - Anulado</v>
      </c>
      <c r="G159" s="10">
        <f>VLOOKUP(E159,'[3]pedidos 2012'!$E$327:$AE$6000,4,FALSE)</f>
        <v>0</v>
      </c>
      <c r="H159" s="20" t="s">
        <v>228</v>
      </c>
      <c r="I159" s="21"/>
      <c r="J159" s="21"/>
      <c r="K159" s="21">
        <f t="shared" si="35"/>
        <v>0</v>
      </c>
      <c r="L159" s="21">
        <f t="shared" si="36"/>
        <v>0</v>
      </c>
      <c r="M159" s="84">
        <f>SUMIF('[1]Movimientos Caja'!$G:$G,E159,'[1]Movimientos Caja'!$I:$I)</f>
        <v>0</v>
      </c>
      <c r="N159" s="84">
        <f>SUMIF('[2]Movimientos Bancarios'!$G:$G,E159,'[2]Movimientos Bancarios'!$I:$I)</f>
        <v>100</v>
      </c>
      <c r="O159" s="8">
        <f t="shared" si="37"/>
        <v>100</v>
      </c>
      <c r="P159" s="85">
        <f t="shared" si="38"/>
        <v>-100</v>
      </c>
      <c r="Q159" s="86">
        <f t="shared" si="39"/>
        <v>0</v>
      </c>
      <c r="R159" s="18" t="s">
        <v>51</v>
      </c>
      <c r="S159" s="18"/>
      <c r="T159" s="13"/>
      <c r="U159" s="22"/>
      <c r="V159" s="9"/>
      <c r="W159" s="23"/>
      <c r="X159" s="22"/>
      <c r="Y159" s="24" t="s">
        <v>55</v>
      </c>
      <c r="Z159" s="24"/>
      <c r="AA159" s="24"/>
      <c r="AB159" s="95">
        <f t="shared" si="29"/>
        <v>41638</v>
      </c>
      <c r="AC159" s="96">
        <f t="shared" ca="1" si="30"/>
        <v>-255</v>
      </c>
      <c r="AD159" s="21">
        <v>104</v>
      </c>
      <c r="AE159" s="21">
        <v>104</v>
      </c>
      <c r="AF159" s="21">
        <v>105</v>
      </c>
      <c r="AG159" s="87">
        <f t="shared" si="32"/>
        <v>0</v>
      </c>
      <c r="AH159" s="83">
        <f t="shared" si="33"/>
        <v>0</v>
      </c>
      <c r="AI159" s="87" t="str">
        <f t="shared" si="31"/>
        <v>2013</v>
      </c>
      <c r="AJ159" s="16">
        <f t="shared" si="31"/>
        <v>10</v>
      </c>
      <c r="AK159" s="9">
        <f>IF(ISERROR(VLOOKUP(E159,[4]CostoXpedido!$A$15:$B$1690,2,FALSE)),0,(VLOOKUP(E159,[4]CostoXpedido!$A$15:$B$1690,2,FALSE)))</f>
        <v>0</v>
      </c>
      <c r="AL159" s="20"/>
      <c r="AM159" s="93">
        <f t="shared" ref="AM159:AN222" si="40">C159</f>
        <v>41578</v>
      </c>
      <c r="AN159" s="93">
        <f t="shared" si="40"/>
        <v>60</v>
      </c>
      <c r="AO159" s="94">
        <f t="shared" si="34"/>
        <v>10</v>
      </c>
    </row>
    <row r="160" spans="1:41" x14ac:dyDescent="0.2">
      <c r="A160" s="82" t="s">
        <v>66</v>
      </c>
      <c r="B160" s="16">
        <v>11</v>
      </c>
      <c r="C160" s="17">
        <v>41580</v>
      </c>
      <c r="D160" s="18">
        <v>30</v>
      </c>
      <c r="E160" s="32">
        <v>11417</v>
      </c>
      <c r="F160" s="83" t="str">
        <f>VLOOKUP(E160,'[3]pedidos 2012'!$E$327:$AE$6000,2,FALSE)</f>
        <v>a - Entregado</v>
      </c>
      <c r="G160" s="10">
        <f>VLOOKUP(E160,'[3]pedidos 2012'!$E$327:$AE$6000,4,FALSE)</f>
        <v>41629</v>
      </c>
      <c r="H160" s="20" t="s">
        <v>229</v>
      </c>
      <c r="I160" s="21">
        <v>11490</v>
      </c>
      <c r="J160" s="21">
        <v>300</v>
      </c>
      <c r="K160" s="21">
        <f t="shared" si="35"/>
        <v>11790</v>
      </c>
      <c r="L160" s="21">
        <f t="shared" si="36"/>
        <v>9743.8016528925618</v>
      </c>
      <c r="M160" s="84">
        <f>SUMIF('[1]Movimientos Caja'!$G:$G,E160,'[1]Movimientos Caja'!$I:$I)</f>
        <v>0</v>
      </c>
      <c r="N160" s="84">
        <f>SUMIF('[2]Movimientos Bancarios'!$G:$G,E160,'[2]Movimientos Bancarios'!$I:$I)</f>
        <v>11790</v>
      </c>
      <c r="O160" s="8">
        <f t="shared" si="37"/>
        <v>11790</v>
      </c>
      <c r="P160" s="85">
        <f t="shared" si="38"/>
        <v>0</v>
      </c>
      <c r="Q160" s="86">
        <f t="shared" si="39"/>
        <v>1</v>
      </c>
      <c r="R160" s="18" t="s">
        <v>63</v>
      </c>
      <c r="S160" s="18"/>
      <c r="T160" s="13"/>
      <c r="U160" s="22"/>
      <c r="V160" s="9"/>
      <c r="W160" s="23"/>
      <c r="X160" s="22"/>
      <c r="Y160" s="24" t="s">
        <v>55</v>
      </c>
      <c r="Z160" s="24"/>
      <c r="AA160" s="24"/>
      <c r="AB160" s="95" t="str">
        <f t="shared" si="29"/>
        <v>entregado</v>
      </c>
      <c r="AC160" s="96" t="str">
        <f t="shared" ca="1" si="30"/>
        <v>Entregado</v>
      </c>
      <c r="AD160" s="21">
        <v>104</v>
      </c>
      <c r="AE160" s="21">
        <v>104</v>
      </c>
      <c r="AF160" s="21">
        <v>105</v>
      </c>
      <c r="AG160" s="87">
        <f t="shared" si="32"/>
        <v>2013</v>
      </c>
      <c r="AH160" s="83">
        <f t="shared" si="33"/>
        <v>12</v>
      </c>
      <c r="AI160" s="87" t="str">
        <f t="shared" si="31"/>
        <v>2013</v>
      </c>
      <c r="AJ160" s="16">
        <f t="shared" si="31"/>
        <v>11</v>
      </c>
      <c r="AK160" s="9">
        <f>IF(ISERROR(VLOOKUP(E160,[4]CostoXpedido!$A$15:$B$1690,2,FALSE)),0,(VLOOKUP(E160,[4]CostoXpedido!$A$15:$B$1690,2,FALSE)))</f>
        <v>0</v>
      </c>
      <c r="AL160" s="20"/>
      <c r="AM160" s="93">
        <f t="shared" si="40"/>
        <v>41580</v>
      </c>
      <c r="AN160" s="93">
        <f t="shared" si="40"/>
        <v>30</v>
      </c>
      <c r="AO160" s="94">
        <f t="shared" si="34"/>
        <v>11</v>
      </c>
    </row>
    <row r="161" spans="1:41" x14ac:dyDescent="0.2">
      <c r="A161" s="82" t="s">
        <v>66</v>
      </c>
      <c r="B161" s="16">
        <v>11</v>
      </c>
      <c r="C161" s="17">
        <v>41580</v>
      </c>
      <c r="D161" s="18">
        <v>30</v>
      </c>
      <c r="E161" s="32">
        <v>11418</v>
      </c>
      <c r="F161" s="83" t="str">
        <f>VLOOKUP(E161,'[3]pedidos 2012'!$E$327:$AE$6000,2,FALSE)</f>
        <v>a - Entregado</v>
      </c>
      <c r="G161" s="10">
        <f>VLOOKUP(E161,'[3]pedidos 2012'!$E$327:$AE$6000,4,FALSE)</f>
        <v>41606</v>
      </c>
      <c r="H161" s="20" t="s">
        <v>230</v>
      </c>
      <c r="I161" s="21">
        <v>29600</v>
      </c>
      <c r="J161" s="21">
        <v>400</v>
      </c>
      <c r="K161" s="21">
        <f t="shared" si="35"/>
        <v>30000</v>
      </c>
      <c r="L161" s="21">
        <f t="shared" si="36"/>
        <v>24793.388429752067</v>
      </c>
      <c r="M161" s="84">
        <f>SUMIF('[1]Movimientos Caja'!$G:$G,E161,'[1]Movimientos Caja'!$I:$I)</f>
        <v>200</v>
      </c>
      <c r="N161" s="84">
        <f>SUMIF('[2]Movimientos Bancarios'!$G:$G,E161,'[2]Movimientos Bancarios'!$I:$I)</f>
        <v>29800</v>
      </c>
      <c r="O161" s="8">
        <f t="shared" si="37"/>
        <v>30000</v>
      </c>
      <c r="P161" s="85">
        <f t="shared" si="38"/>
        <v>0</v>
      </c>
      <c r="Q161" s="86">
        <f t="shared" si="39"/>
        <v>1</v>
      </c>
      <c r="R161" s="18" t="s">
        <v>51</v>
      </c>
      <c r="S161" s="18"/>
      <c r="T161" s="13"/>
      <c r="U161" s="22"/>
      <c r="V161" s="9"/>
      <c r="W161" s="23"/>
      <c r="X161" s="22"/>
      <c r="Y161" s="24" t="s">
        <v>55</v>
      </c>
      <c r="Z161" s="24"/>
      <c r="AA161" s="24"/>
      <c r="AB161" s="95" t="str">
        <f t="shared" si="29"/>
        <v>entregado</v>
      </c>
      <c r="AC161" s="96" t="str">
        <f t="shared" ca="1" si="30"/>
        <v>Entregado</v>
      </c>
      <c r="AD161" s="21">
        <v>104</v>
      </c>
      <c r="AE161" s="21">
        <v>104</v>
      </c>
      <c r="AF161" s="21">
        <v>105</v>
      </c>
      <c r="AG161" s="87">
        <f t="shared" si="32"/>
        <v>2013</v>
      </c>
      <c r="AH161" s="83">
        <f t="shared" si="33"/>
        <v>11</v>
      </c>
      <c r="AI161" s="87" t="str">
        <f t="shared" si="31"/>
        <v>2013</v>
      </c>
      <c r="AJ161" s="16">
        <f t="shared" si="31"/>
        <v>11</v>
      </c>
      <c r="AK161" s="9">
        <f>IF(ISERROR(VLOOKUP(E161,[4]CostoXpedido!$A$15:$B$1690,2,FALSE)),0,(VLOOKUP(E161,[4]CostoXpedido!$A$15:$B$1690,2,FALSE)))</f>
        <v>0</v>
      </c>
      <c r="AL161" s="20"/>
      <c r="AM161" s="93">
        <f t="shared" si="40"/>
        <v>41580</v>
      </c>
      <c r="AN161" s="93">
        <f t="shared" si="40"/>
        <v>30</v>
      </c>
      <c r="AO161" s="94">
        <f t="shared" si="34"/>
        <v>11</v>
      </c>
    </row>
    <row r="162" spans="1:41" x14ac:dyDescent="0.2">
      <c r="A162" s="82" t="s">
        <v>66</v>
      </c>
      <c r="B162" s="16">
        <v>11</v>
      </c>
      <c r="C162" s="17">
        <v>41580</v>
      </c>
      <c r="D162" s="18">
        <v>15</v>
      </c>
      <c r="E162" s="32">
        <v>11419</v>
      </c>
      <c r="F162" s="83" t="str">
        <f>VLOOKUP(E162,'[3]pedidos 2012'!$E$327:$AE$6000,2,FALSE)</f>
        <v>a - Entregado</v>
      </c>
      <c r="G162" s="14">
        <f>VLOOKUP(E162,'[3]pedidos 2012'!$E$327:$AE$6000,4,FALSE)</f>
        <v>41608</v>
      </c>
      <c r="H162" s="26" t="s">
        <v>231</v>
      </c>
      <c r="I162" s="27">
        <v>1760</v>
      </c>
      <c r="J162" s="27"/>
      <c r="K162" s="27">
        <f t="shared" si="35"/>
        <v>1760</v>
      </c>
      <c r="L162" s="27">
        <f t="shared" si="36"/>
        <v>1454.5454545454545</v>
      </c>
      <c r="M162" s="36">
        <f>SUMIF('[1]Movimientos Caja'!$G:$G,E162,'[1]Movimientos Caja'!$I:$I)</f>
        <v>1370</v>
      </c>
      <c r="N162" s="84">
        <f>SUMIF('[2]Movimientos Bancarios'!$G:$G,E162,'[2]Movimientos Bancarios'!$I:$I)</f>
        <v>0</v>
      </c>
      <c r="O162" s="11">
        <f t="shared" si="37"/>
        <v>1370</v>
      </c>
      <c r="P162" s="89">
        <f t="shared" si="38"/>
        <v>390</v>
      </c>
      <c r="Q162" s="90">
        <f t="shared" si="39"/>
        <v>0.77840909090909094</v>
      </c>
      <c r="R162" s="28" t="s">
        <v>51</v>
      </c>
      <c r="S162" s="18"/>
      <c r="T162" s="13"/>
      <c r="U162" s="22"/>
      <c r="V162" s="9"/>
      <c r="W162" s="23"/>
      <c r="X162" s="22"/>
      <c r="Y162" s="24" t="s">
        <v>55</v>
      </c>
      <c r="Z162" s="24"/>
      <c r="AA162" s="24"/>
      <c r="AB162" s="95" t="str">
        <f t="shared" si="29"/>
        <v>entregado</v>
      </c>
      <c r="AC162" s="96" t="str">
        <f t="shared" ca="1" si="30"/>
        <v>Entregado</v>
      </c>
      <c r="AD162" s="21">
        <v>104</v>
      </c>
      <c r="AE162" s="21">
        <v>104</v>
      </c>
      <c r="AF162" s="21">
        <v>105</v>
      </c>
      <c r="AG162" s="87">
        <f t="shared" si="32"/>
        <v>2013</v>
      </c>
      <c r="AH162" s="83">
        <f t="shared" si="33"/>
        <v>11</v>
      </c>
      <c r="AI162" s="87" t="str">
        <f t="shared" si="31"/>
        <v>2013</v>
      </c>
      <c r="AJ162" s="16">
        <f t="shared" si="31"/>
        <v>11</v>
      </c>
      <c r="AK162" s="9">
        <f>IF(ISERROR(VLOOKUP(E162,[4]CostoXpedido!$A$15:$B$1690,2,FALSE)),0,(VLOOKUP(E162,[4]CostoXpedido!$A$15:$B$1690,2,FALSE)))</f>
        <v>0</v>
      </c>
      <c r="AL162" s="20"/>
      <c r="AM162" s="93">
        <f t="shared" si="40"/>
        <v>41580</v>
      </c>
      <c r="AN162" s="93">
        <f t="shared" si="40"/>
        <v>15</v>
      </c>
      <c r="AO162" s="94">
        <f t="shared" si="34"/>
        <v>11</v>
      </c>
    </row>
    <row r="163" spans="1:41" x14ac:dyDescent="0.2">
      <c r="A163" s="82" t="s">
        <v>66</v>
      </c>
      <c r="B163" s="16">
        <v>11</v>
      </c>
      <c r="C163" s="17">
        <v>41582</v>
      </c>
      <c r="D163" s="18">
        <v>20</v>
      </c>
      <c r="E163" s="32">
        <v>11420</v>
      </c>
      <c r="F163" s="83" t="str">
        <f>VLOOKUP(E163,'[3]pedidos 2012'!$E$327:$AE$6000,2,FALSE)</f>
        <v>g - listo LIBER</v>
      </c>
      <c r="G163" s="10">
        <f>VLOOKUP(E163,'[3]pedidos 2012'!$E$327:$AE$6000,4,FALSE)</f>
        <v>42003</v>
      </c>
      <c r="H163" s="20" t="s">
        <v>232</v>
      </c>
      <c r="I163" s="21">
        <v>3520</v>
      </c>
      <c r="J163" s="21"/>
      <c r="K163" s="21">
        <f t="shared" si="35"/>
        <v>3520</v>
      </c>
      <c r="L163" s="21">
        <f t="shared" si="36"/>
        <v>2909.090909090909</v>
      </c>
      <c r="M163" s="84">
        <f>SUMIF('[1]Movimientos Caja'!$G:$G,E163,'[1]Movimientos Caja'!$I:$I)</f>
        <v>1000</v>
      </c>
      <c r="N163" s="84">
        <f>SUMIF('[2]Movimientos Bancarios'!$G:$G,E163,'[2]Movimientos Bancarios'!$I:$I)</f>
        <v>0</v>
      </c>
      <c r="O163" s="8">
        <f t="shared" si="37"/>
        <v>1000</v>
      </c>
      <c r="P163" s="85">
        <f t="shared" si="38"/>
        <v>2520</v>
      </c>
      <c r="Q163" s="86">
        <f t="shared" si="39"/>
        <v>0.28409090909090912</v>
      </c>
      <c r="R163" s="18" t="s">
        <v>63</v>
      </c>
      <c r="S163" s="18"/>
      <c r="T163" s="13"/>
      <c r="U163" s="22"/>
      <c r="V163" s="9"/>
      <c r="W163" s="23"/>
      <c r="X163" s="22"/>
      <c r="Y163" s="24" t="s">
        <v>55</v>
      </c>
      <c r="Z163" s="24"/>
      <c r="AA163" s="24"/>
      <c r="AB163" s="95">
        <f t="shared" si="29"/>
        <v>41602</v>
      </c>
      <c r="AC163" s="96">
        <f t="shared" ca="1" si="30"/>
        <v>-291</v>
      </c>
      <c r="AD163" s="21">
        <v>104</v>
      </c>
      <c r="AE163" s="21">
        <v>104</v>
      </c>
      <c r="AF163" s="21">
        <v>105</v>
      </c>
      <c r="AG163" s="87">
        <f t="shared" si="32"/>
        <v>2014</v>
      </c>
      <c r="AH163" s="83">
        <f t="shared" si="33"/>
        <v>12</v>
      </c>
      <c r="AI163" s="87" t="str">
        <f t="shared" si="31"/>
        <v>2013</v>
      </c>
      <c r="AJ163" s="16">
        <f t="shared" si="31"/>
        <v>11</v>
      </c>
      <c r="AK163" s="9">
        <f>IF(ISERROR(VLOOKUP(E163,[4]CostoXpedido!$A$15:$B$1690,2,FALSE)),0,(VLOOKUP(E163,[4]CostoXpedido!$A$15:$B$1690,2,FALSE)))</f>
        <v>0</v>
      </c>
      <c r="AL163" s="20"/>
      <c r="AM163" s="93">
        <f t="shared" si="40"/>
        <v>41582</v>
      </c>
      <c r="AN163" s="93">
        <f t="shared" si="40"/>
        <v>20</v>
      </c>
      <c r="AO163" s="94">
        <f t="shared" si="34"/>
        <v>11</v>
      </c>
    </row>
    <row r="164" spans="1:41" x14ac:dyDescent="0.2">
      <c r="A164" s="82" t="s">
        <v>66</v>
      </c>
      <c r="B164" s="16">
        <v>11</v>
      </c>
      <c r="C164" s="17">
        <v>41583</v>
      </c>
      <c r="D164" s="18">
        <v>30</v>
      </c>
      <c r="E164" s="32">
        <v>11421</v>
      </c>
      <c r="F164" s="83" t="str">
        <f>VLOOKUP(E164,'[3]pedidos 2012'!$E$327:$AE$6000,2,FALSE)</f>
        <v>a - Entregado</v>
      </c>
      <c r="G164" s="10">
        <f>VLOOKUP(E164,'[3]pedidos 2012'!$E$327:$AE$6000,4,FALSE)</f>
        <v>41673</v>
      </c>
      <c r="H164" s="20" t="s">
        <v>233</v>
      </c>
      <c r="I164" s="21">
        <v>24190</v>
      </c>
      <c r="J164" s="21">
        <v>200</v>
      </c>
      <c r="K164" s="21">
        <f t="shared" si="35"/>
        <v>24390</v>
      </c>
      <c r="L164" s="21">
        <f t="shared" si="36"/>
        <v>20157.024793388431</v>
      </c>
      <c r="M164" s="84">
        <f>SUMIF('[1]Movimientos Caja'!$G:$G,E164,'[1]Movimientos Caja'!$I:$I)</f>
        <v>6390</v>
      </c>
      <c r="N164" s="84">
        <f>SUMIF('[2]Movimientos Bancarios'!$G:$G,E164,'[2]Movimientos Bancarios'!$I:$I)</f>
        <v>18000</v>
      </c>
      <c r="O164" s="8">
        <f t="shared" si="37"/>
        <v>24390</v>
      </c>
      <c r="P164" s="85">
        <f t="shared" si="38"/>
        <v>0</v>
      </c>
      <c r="Q164" s="86">
        <f t="shared" si="39"/>
        <v>1</v>
      </c>
      <c r="R164" s="18" t="s">
        <v>51</v>
      </c>
      <c r="S164" s="18"/>
      <c r="T164" s="13"/>
      <c r="U164" s="22"/>
      <c r="V164" s="9"/>
      <c r="W164" s="23"/>
      <c r="X164" s="22"/>
      <c r="Y164" s="24" t="s">
        <v>55</v>
      </c>
      <c r="Z164" s="24"/>
      <c r="AA164" s="24"/>
      <c r="AB164" s="95" t="str">
        <f t="shared" si="29"/>
        <v>entregado</v>
      </c>
      <c r="AC164" s="96" t="str">
        <f t="shared" ca="1" si="30"/>
        <v>Entregado</v>
      </c>
      <c r="AD164" s="21">
        <v>104</v>
      </c>
      <c r="AE164" s="21">
        <v>104</v>
      </c>
      <c r="AF164" s="21">
        <v>105</v>
      </c>
      <c r="AG164" s="87">
        <f t="shared" si="32"/>
        <v>2014</v>
      </c>
      <c r="AH164" s="83">
        <f t="shared" si="33"/>
        <v>2</v>
      </c>
      <c r="AI164" s="87" t="str">
        <f t="shared" si="31"/>
        <v>2013</v>
      </c>
      <c r="AJ164" s="16">
        <f t="shared" si="31"/>
        <v>11</v>
      </c>
      <c r="AK164" s="9">
        <f>IF(ISERROR(VLOOKUP(E164,[4]CostoXpedido!$A$15:$B$1690,2,FALSE)),0,(VLOOKUP(E164,[4]CostoXpedido!$A$15:$B$1690,2,FALSE)))</f>
        <v>0</v>
      </c>
      <c r="AL164" s="20"/>
      <c r="AM164" s="93">
        <f t="shared" si="40"/>
        <v>41583</v>
      </c>
      <c r="AN164" s="93">
        <f t="shared" si="40"/>
        <v>30</v>
      </c>
      <c r="AO164" s="94">
        <f t="shared" si="34"/>
        <v>11</v>
      </c>
    </row>
    <row r="165" spans="1:41" x14ac:dyDescent="0.2">
      <c r="A165" s="82" t="s">
        <v>66</v>
      </c>
      <c r="B165" s="16">
        <v>11</v>
      </c>
      <c r="C165" s="17">
        <v>41583</v>
      </c>
      <c r="D165" s="18">
        <v>20</v>
      </c>
      <c r="E165" s="32">
        <v>11422</v>
      </c>
      <c r="F165" s="83" t="str">
        <f>VLOOKUP(E165,'[3]pedidos 2012'!$E$327:$AE$6000,2,FALSE)</f>
        <v>a - Entregado</v>
      </c>
      <c r="G165" s="10">
        <f>VLOOKUP(E165,'[3]pedidos 2012'!$E$327:$AE$6000,4,FALSE)</f>
        <v>41613</v>
      </c>
      <c r="H165" s="20" t="s">
        <v>234</v>
      </c>
      <c r="I165" s="21">
        <v>14600</v>
      </c>
      <c r="J165" s="21">
        <v>400</v>
      </c>
      <c r="K165" s="21">
        <f t="shared" si="35"/>
        <v>15000</v>
      </c>
      <c r="L165" s="21">
        <f t="shared" si="36"/>
        <v>12396.694214876034</v>
      </c>
      <c r="M165" s="84">
        <f>SUMIF('[1]Movimientos Caja'!$G:$G,E165,'[1]Movimientos Caja'!$I:$I)</f>
        <v>500</v>
      </c>
      <c r="N165" s="84">
        <f>SUMIF('[2]Movimientos Bancarios'!$G:$G,E165,'[2]Movimientos Bancarios'!$I:$I)</f>
        <v>14500</v>
      </c>
      <c r="O165" s="8">
        <f t="shared" si="37"/>
        <v>15000</v>
      </c>
      <c r="P165" s="85">
        <f t="shared" si="38"/>
        <v>0</v>
      </c>
      <c r="Q165" s="86">
        <f t="shared" si="39"/>
        <v>1</v>
      </c>
      <c r="R165" s="18" t="s">
        <v>64</v>
      </c>
      <c r="S165" s="18"/>
      <c r="T165" s="13"/>
      <c r="U165" s="22"/>
      <c r="V165" s="9"/>
      <c r="W165" s="23"/>
      <c r="X165" s="22"/>
      <c r="Y165" s="24" t="s">
        <v>55</v>
      </c>
      <c r="Z165" s="24"/>
      <c r="AA165" s="24"/>
      <c r="AB165" s="95" t="str">
        <f t="shared" ref="AB165:AB228" si="41">IF(F165="a - Entregado","entregado",(C165+D165))</f>
        <v>entregado</v>
      </c>
      <c r="AC165" s="96" t="str">
        <f t="shared" ref="AC165:AC228" ca="1" si="42">IF(E165=0,0,(IF(AB165="entregado","Entregado",(AB165-TODAY()))))</f>
        <v>Entregado</v>
      </c>
      <c r="AD165" s="21">
        <v>104</v>
      </c>
      <c r="AE165" s="21">
        <v>104</v>
      </c>
      <c r="AF165" s="21">
        <v>105</v>
      </c>
      <c r="AG165" s="87">
        <f t="shared" si="32"/>
        <v>2013</v>
      </c>
      <c r="AH165" s="83">
        <f t="shared" si="33"/>
        <v>12</v>
      </c>
      <c r="AI165" s="87" t="str">
        <f t="shared" si="31"/>
        <v>2013</v>
      </c>
      <c r="AJ165" s="16">
        <f t="shared" si="31"/>
        <v>11</v>
      </c>
      <c r="AK165" s="9">
        <f>IF(ISERROR(VLOOKUP(E165,[4]CostoXpedido!$A$15:$B$1690,2,FALSE)),0,(VLOOKUP(E165,[4]CostoXpedido!$A$15:$B$1690,2,FALSE)))</f>
        <v>0</v>
      </c>
      <c r="AL165" s="20"/>
      <c r="AM165" s="93">
        <f t="shared" si="40"/>
        <v>41583</v>
      </c>
      <c r="AN165" s="93">
        <f t="shared" si="40"/>
        <v>20</v>
      </c>
      <c r="AO165" s="94">
        <f t="shared" si="34"/>
        <v>11</v>
      </c>
    </row>
    <row r="166" spans="1:41" x14ac:dyDescent="0.2">
      <c r="A166" s="82" t="s">
        <v>66</v>
      </c>
      <c r="B166" s="16">
        <v>11</v>
      </c>
      <c r="C166" s="17">
        <v>41584</v>
      </c>
      <c r="D166" s="18">
        <v>15</v>
      </c>
      <c r="E166" s="32">
        <v>11423</v>
      </c>
      <c r="F166" s="83" t="str">
        <f>VLOOKUP(E166,'[3]pedidos 2012'!$E$327:$AE$6000,2,FALSE)</f>
        <v>a - Entregado</v>
      </c>
      <c r="G166" s="10">
        <f>VLOOKUP(E166,'[3]pedidos 2012'!$E$327:$AE$6000,4,FALSE)</f>
        <v>41608</v>
      </c>
      <c r="H166" s="20" t="s">
        <v>235</v>
      </c>
      <c r="I166" s="21">
        <v>1760</v>
      </c>
      <c r="J166" s="21"/>
      <c r="K166" s="21">
        <f t="shared" si="35"/>
        <v>1760</v>
      </c>
      <c r="L166" s="21">
        <f t="shared" si="36"/>
        <v>1454.5454545454545</v>
      </c>
      <c r="M166" s="84">
        <f>SUMIF('[1]Movimientos Caja'!$G:$G,E166,'[1]Movimientos Caja'!$I:$I)</f>
        <v>1760</v>
      </c>
      <c r="N166" s="84">
        <f>SUMIF('[2]Movimientos Bancarios'!$G:$G,E166,'[2]Movimientos Bancarios'!$I:$I)</f>
        <v>0</v>
      </c>
      <c r="O166" s="8">
        <f t="shared" si="37"/>
        <v>1760</v>
      </c>
      <c r="P166" s="85">
        <f t="shared" si="38"/>
        <v>0</v>
      </c>
      <c r="Q166" s="86">
        <f t="shared" si="39"/>
        <v>1</v>
      </c>
      <c r="R166" s="18" t="s">
        <v>63</v>
      </c>
      <c r="S166" s="18"/>
      <c r="T166" s="13"/>
      <c r="U166" s="22"/>
      <c r="V166" s="9"/>
      <c r="W166" s="23"/>
      <c r="X166" s="22"/>
      <c r="Y166" s="24" t="s">
        <v>55</v>
      </c>
      <c r="Z166" s="24"/>
      <c r="AA166" s="24"/>
      <c r="AB166" s="95" t="str">
        <f t="shared" si="41"/>
        <v>entregado</v>
      </c>
      <c r="AC166" s="96" t="str">
        <f t="shared" ca="1" si="42"/>
        <v>Entregado</v>
      </c>
      <c r="AD166" s="21">
        <v>104</v>
      </c>
      <c r="AE166" s="21">
        <v>104</v>
      </c>
      <c r="AF166" s="21">
        <v>105</v>
      </c>
      <c r="AG166" s="87">
        <f t="shared" si="32"/>
        <v>2013</v>
      </c>
      <c r="AH166" s="83">
        <f t="shared" si="33"/>
        <v>11</v>
      </c>
      <c r="AI166" s="87" t="str">
        <f t="shared" si="31"/>
        <v>2013</v>
      </c>
      <c r="AJ166" s="16">
        <f t="shared" si="31"/>
        <v>11</v>
      </c>
      <c r="AK166" s="9">
        <f>IF(ISERROR(VLOOKUP(E166,[4]CostoXpedido!$A$15:$B$1690,2,FALSE)),0,(VLOOKUP(E166,[4]CostoXpedido!$A$15:$B$1690,2,FALSE)))</f>
        <v>0</v>
      </c>
      <c r="AL166" s="20"/>
      <c r="AM166" s="93">
        <f t="shared" si="40"/>
        <v>41584</v>
      </c>
      <c r="AN166" s="93">
        <f t="shared" si="40"/>
        <v>15</v>
      </c>
      <c r="AO166" s="94">
        <f t="shared" si="34"/>
        <v>11</v>
      </c>
    </row>
    <row r="167" spans="1:41" x14ac:dyDescent="0.2">
      <c r="A167" s="82" t="s">
        <v>66</v>
      </c>
      <c r="B167" s="16">
        <v>11</v>
      </c>
      <c r="C167" s="17">
        <v>41585</v>
      </c>
      <c r="D167" s="18">
        <v>15</v>
      </c>
      <c r="E167" s="32">
        <v>11424</v>
      </c>
      <c r="F167" s="83" t="str">
        <f>VLOOKUP(E167,'[3]pedidos 2012'!$E$327:$AE$6000,2,FALSE)</f>
        <v>a - Entregado</v>
      </c>
      <c r="G167" s="10">
        <f>VLOOKUP(E167,'[3]pedidos 2012'!$E$327:$AE$6000,4,FALSE)</f>
        <v>41613</v>
      </c>
      <c r="H167" s="20" t="s">
        <v>236</v>
      </c>
      <c r="I167" s="21">
        <v>1760</v>
      </c>
      <c r="J167" s="21"/>
      <c r="K167" s="21">
        <f t="shared" si="35"/>
        <v>1760</v>
      </c>
      <c r="L167" s="21">
        <f t="shared" si="36"/>
        <v>1454.5454545454545</v>
      </c>
      <c r="M167" s="84">
        <f>SUMIF('[1]Movimientos Caja'!$G:$G,E167,'[1]Movimientos Caja'!$I:$I)</f>
        <v>1760</v>
      </c>
      <c r="N167" s="84">
        <f>SUMIF('[2]Movimientos Bancarios'!$G:$G,E167,'[2]Movimientos Bancarios'!$I:$I)</f>
        <v>0</v>
      </c>
      <c r="O167" s="8">
        <f t="shared" si="37"/>
        <v>1760</v>
      </c>
      <c r="P167" s="85">
        <f t="shared" si="38"/>
        <v>0</v>
      </c>
      <c r="Q167" s="86">
        <f t="shared" si="39"/>
        <v>1</v>
      </c>
      <c r="R167" s="18"/>
      <c r="S167" s="18"/>
      <c r="T167" s="13"/>
      <c r="U167" s="22"/>
      <c r="V167" s="9"/>
      <c r="W167" s="23"/>
      <c r="X167" s="22"/>
      <c r="Y167" s="24" t="s">
        <v>55</v>
      </c>
      <c r="Z167" s="24"/>
      <c r="AA167" s="24"/>
      <c r="AB167" s="95" t="str">
        <f t="shared" si="41"/>
        <v>entregado</v>
      </c>
      <c r="AC167" s="96" t="str">
        <f t="shared" ca="1" si="42"/>
        <v>Entregado</v>
      </c>
      <c r="AD167" s="21">
        <v>104</v>
      </c>
      <c r="AE167" s="21">
        <v>104</v>
      </c>
      <c r="AF167" s="21">
        <v>105</v>
      </c>
      <c r="AG167" s="87">
        <f t="shared" si="32"/>
        <v>2013</v>
      </c>
      <c r="AH167" s="83">
        <f t="shared" si="33"/>
        <v>12</v>
      </c>
      <c r="AI167" s="87" t="str">
        <f t="shared" si="31"/>
        <v>2013</v>
      </c>
      <c r="AJ167" s="16">
        <f t="shared" si="31"/>
        <v>11</v>
      </c>
      <c r="AK167" s="9">
        <f>IF(ISERROR(VLOOKUP(E167,[4]CostoXpedido!$A$15:$B$1690,2,FALSE)),0,(VLOOKUP(E167,[4]CostoXpedido!$A$15:$B$1690,2,FALSE)))</f>
        <v>0</v>
      </c>
      <c r="AL167" s="20"/>
      <c r="AM167" s="93">
        <f t="shared" si="40"/>
        <v>41585</v>
      </c>
      <c r="AN167" s="93">
        <f t="shared" si="40"/>
        <v>15</v>
      </c>
      <c r="AO167" s="94">
        <f t="shared" si="34"/>
        <v>11</v>
      </c>
    </row>
    <row r="168" spans="1:41" x14ac:dyDescent="0.2">
      <c r="A168" s="82" t="s">
        <v>66</v>
      </c>
      <c r="B168" s="16">
        <v>11</v>
      </c>
      <c r="C168" s="17">
        <v>41585</v>
      </c>
      <c r="D168" s="18">
        <v>1</v>
      </c>
      <c r="E168" s="32">
        <v>11425</v>
      </c>
      <c r="F168" s="83" t="str">
        <f>VLOOKUP(E168,'[3]pedidos 2012'!$E$327:$AE$6000,2,FALSE)</f>
        <v>h - Anulado</v>
      </c>
      <c r="G168" s="10">
        <f>VLOOKUP(E168,'[3]pedidos 2012'!$E$327:$AE$6000,4,FALSE)</f>
        <v>0</v>
      </c>
      <c r="H168" s="20" t="s">
        <v>74</v>
      </c>
      <c r="I168" s="21"/>
      <c r="J168" s="21"/>
      <c r="K168" s="21">
        <f t="shared" si="35"/>
        <v>0</v>
      </c>
      <c r="L168" s="21">
        <f t="shared" si="36"/>
        <v>0</v>
      </c>
      <c r="M168" s="84">
        <f>SUMIF('[1]Movimientos Caja'!$G:$G,E168,'[1]Movimientos Caja'!$I:$I)</f>
        <v>0</v>
      </c>
      <c r="N168" s="84">
        <f>SUMIF('[2]Movimientos Bancarios'!$G:$G,E168,'[2]Movimientos Bancarios'!$I:$I)</f>
        <v>0</v>
      </c>
      <c r="O168" s="8">
        <f t="shared" si="37"/>
        <v>0</v>
      </c>
      <c r="P168" s="85">
        <f t="shared" si="38"/>
        <v>0</v>
      </c>
      <c r="Q168" s="86">
        <f t="shared" si="39"/>
        <v>0</v>
      </c>
      <c r="R168" s="18" t="s">
        <v>63</v>
      </c>
      <c r="S168" s="18"/>
      <c r="T168" s="13"/>
      <c r="U168" s="22"/>
      <c r="V168" s="9"/>
      <c r="W168" s="23"/>
      <c r="X168" s="22"/>
      <c r="Y168" s="24" t="s">
        <v>55</v>
      </c>
      <c r="Z168" s="24"/>
      <c r="AA168" s="24"/>
      <c r="AB168" s="95">
        <f t="shared" si="41"/>
        <v>41586</v>
      </c>
      <c r="AC168" s="96">
        <f t="shared" ca="1" si="42"/>
        <v>-307</v>
      </c>
      <c r="AD168" s="21">
        <v>104</v>
      </c>
      <c r="AE168" s="21">
        <v>104</v>
      </c>
      <c r="AF168" s="21">
        <v>105</v>
      </c>
      <c r="AG168" s="87">
        <f t="shared" si="32"/>
        <v>0</v>
      </c>
      <c r="AH168" s="83">
        <f t="shared" si="33"/>
        <v>0</v>
      </c>
      <c r="AI168" s="87" t="str">
        <f t="shared" ref="AI168:AJ231" si="43">+A168</f>
        <v>2013</v>
      </c>
      <c r="AJ168" s="16">
        <f t="shared" si="43"/>
        <v>11</v>
      </c>
      <c r="AK168" s="9">
        <f>IF(ISERROR(VLOOKUP(E168,[4]CostoXpedido!$A$15:$B$1690,2,FALSE)),0,(VLOOKUP(E168,[4]CostoXpedido!$A$15:$B$1690,2,FALSE)))</f>
        <v>0</v>
      </c>
      <c r="AL168" s="20"/>
      <c r="AM168" s="93">
        <f t="shared" si="40"/>
        <v>41585</v>
      </c>
      <c r="AN168" s="93">
        <f t="shared" si="40"/>
        <v>1</v>
      </c>
      <c r="AO168" s="94">
        <f t="shared" si="34"/>
        <v>11</v>
      </c>
    </row>
    <row r="169" spans="1:41" x14ac:dyDescent="0.2">
      <c r="A169" s="82" t="s">
        <v>66</v>
      </c>
      <c r="B169" s="16">
        <v>11</v>
      </c>
      <c r="C169" s="17">
        <v>41586</v>
      </c>
      <c r="D169" s="18">
        <v>20</v>
      </c>
      <c r="E169" s="32">
        <v>11426</v>
      </c>
      <c r="F169" s="83" t="str">
        <f>VLOOKUP(E169,'[3]pedidos 2012'!$E$327:$AE$6000,2,FALSE)</f>
        <v>a - Entregado</v>
      </c>
      <c r="G169" s="10">
        <f>VLOOKUP(E169,'[3]pedidos 2012'!$E$327:$AE$6000,4,FALSE)</f>
        <v>41618</v>
      </c>
      <c r="H169" s="20" t="s">
        <v>237</v>
      </c>
      <c r="I169" s="21">
        <v>1760</v>
      </c>
      <c r="J169" s="21"/>
      <c r="K169" s="21">
        <f t="shared" si="35"/>
        <v>1760</v>
      </c>
      <c r="L169" s="21">
        <f t="shared" si="36"/>
        <v>1454.5454545454545</v>
      </c>
      <c r="M169" s="84">
        <f>SUMIF('[1]Movimientos Caja'!$G:$G,E169,'[1]Movimientos Caja'!$I:$I)</f>
        <v>1260</v>
      </c>
      <c r="N169" s="84">
        <f>SUMIF('[2]Movimientos Bancarios'!$G:$G,E169,'[2]Movimientos Bancarios'!$I:$I)</f>
        <v>500</v>
      </c>
      <c r="O169" s="8">
        <f t="shared" si="37"/>
        <v>1760</v>
      </c>
      <c r="P169" s="85">
        <f t="shared" si="38"/>
        <v>0</v>
      </c>
      <c r="Q169" s="86">
        <f t="shared" si="39"/>
        <v>1</v>
      </c>
      <c r="R169" s="18" t="s">
        <v>51</v>
      </c>
      <c r="S169" s="18"/>
      <c r="T169" s="13"/>
      <c r="U169" s="22"/>
      <c r="V169" s="9"/>
      <c r="W169" s="23"/>
      <c r="X169" s="22"/>
      <c r="Y169" s="24" t="s">
        <v>55</v>
      </c>
      <c r="Z169" s="24"/>
      <c r="AA169" s="24"/>
      <c r="AB169" s="95" t="str">
        <f t="shared" si="41"/>
        <v>entregado</v>
      </c>
      <c r="AC169" s="96" t="str">
        <f t="shared" ca="1" si="42"/>
        <v>Entregado</v>
      </c>
      <c r="AD169" s="21">
        <v>104</v>
      </c>
      <c r="AE169" s="21">
        <v>104</v>
      </c>
      <c r="AF169" s="21">
        <v>105</v>
      </c>
      <c r="AG169" s="87">
        <f t="shared" ref="AG169:AG232" si="44">IF(G169=0,0,YEAR(G169))</f>
        <v>2013</v>
      </c>
      <c r="AH169" s="83">
        <f t="shared" ref="AH169:AH232" si="45">IF(G169=0,0,MONTH(G169))</f>
        <v>12</v>
      </c>
      <c r="AI169" s="87" t="str">
        <f t="shared" si="43"/>
        <v>2013</v>
      </c>
      <c r="AJ169" s="16">
        <f t="shared" si="43"/>
        <v>11</v>
      </c>
      <c r="AK169" s="9">
        <f>IF(ISERROR(VLOOKUP(E169,[4]CostoXpedido!$A$15:$B$1690,2,FALSE)),0,(VLOOKUP(E169,[4]CostoXpedido!$A$15:$B$1690,2,FALSE)))</f>
        <v>0</v>
      </c>
      <c r="AL169" s="20"/>
      <c r="AM169" s="93">
        <f t="shared" si="40"/>
        <v>41586</v>
      </c>
      <c r="AN169" s="93">
        <f t="shared" si="40"/>
        <v>20</v>
      </c>
      <c r="AO169" s="94">
        <f t="shared" si="34"/>
        <v>11</v>
      </c>
    </row>
    <row r="170" spans="1:41" x14ac:dyDescent="0.2">
      <c r="A170" s="82" t="s">
        <v>66</v>
      </c>
      <c r="B170" s="16">
        <v>11</v>
      </c>
      <c r="C170" s="17">
        <v>41587</v>
      </c>
      <c r="D170" s="18">
        <v>45</v>
      </c>
      <c r="E170" s="32">
        <v>11427</v>
      </c>
      <c r="F170" s="83" t="str">
        <f>VLOOKUP(E170,'[3]pedidos 2012'!$E$327:$AE$6000,2,FALSE)</f>
        <v>a - Entregado</v>
      </c>
      <c r="G170" s="10">
        <f>VLOOKUP(E170,'[3]pedidos 2012'!$E$327:$AE$6000,4,FALSE)</f>
        <v>41631</v>
      </c>
      <c r="H170" s="20" t="s">
        <v>238</v>
      </c>
      <c r="I170" s="21">
        <v>6700</v>
      </c>
      <c r="J170" s="21">
        <v>300</v>
      </c>
      <c r="K170" s="21">
        <f t="shared" si="35"/>
        <v>7000</v>
      </c>
      <c r="L170" s="21">
        <f t="shared" si="36"/>
        <v>5785.1239669421493</v>
      </c>
      <c r="M170" s="84">
        <f>SUMIF('[1]Movimientos Caja'!$G:$G,E170,'[1]Movimientos Caja'!$I:$I)</f>
        <v>500</v>
      </c>
      <c r="N170" s="84">
        <f>SUMIF('[2]Movimientos Bancarios'!$G:$G,E170,'[2]Movimientos Bancarios'!$I:$I)</f>
        <v>6500</v>
      </c>
      <c r="O170" s="8">
        <f t="shared" si="37"/>
        <v>7000</v>
      </c>
      <c r="P170" s="85">
        <f t="shared" si="38"/>
        <v>0</v>
      </c>
      <c r="Q170" s="86">
        <f t="shared" si="39"/>
        <v>1</v>
      </c>
      <c r="R170" s="18" t="s">
        <v>51</v>
      </c>
      <c r="S170" s="18"/>
      <c r="T170" s="13"/>
      <c r="U170" s="22"/>
      <c r="V170" s="9"/>
      <c r="W170" s="23"/>
      <c r="X170" s="22"/>
      <c r="Y170" s="24" t="s">
        <v>55</v>
      </c>
      <c r="Z170" s="24"/>
      <c r="AA170" s="24"/>
      <c r="AB170" s="95" t="str">
        <f t="shared" si="41"/>
        <v>entregado</v>
      </c>
      <c r="AC170" s="96" t="str">
        <f t="shared" ca="1" si="42"/>
        <v>Entregado</v>
      </c>
      <c r="AD170" s="21">
        <v>104</v>
      </c>
      <c r="AE170" s="21">
        <v>104</v>
      </c>
      <c r="AF170" s="21">
        <v>105</v>
      </c>
      <c r="AG170" s="87">
        <f t="shared" si="44"/>
        <v>2013</v>
      </c>
      <c r="AH170" s="83">
        <f t="shared" si="45"/>
        <v>12</v>
      </c>
      <c r="AI170" s="87" t="str">
        <f t="shared" si="43"/>
        <v>2013</v>
      </c>
      <c r="AJ170" s="16">
        <f t="shared" si="43"/>
        <v>11</v>
      </c>
      <c r="AK170" s="9">
        <f>IF(ISERROR(VLOOKUP(E170,[4]CostoXpedido!$A$15:$B$1690,2,FALSE)),0,(VLOOKUP(E170,[4]CostoXpedido!$A$15:$B$1690,2,FALSE)))</f>
        <v>0</v>
      </c>
      <c r="AL170" s="20"/>
      <c r="AM170" s="93">
        <f t="shared" si="40"/>
        <v>41587</v>
      </c>
      <c r="AN170" s="93">
        <f t="shared" si="40"/>
        <v>45</v>
      </c>
      <c r="AO170" s="94">
        <f t="shared" si="34"/>
        <v>11</v>
      </c>
    </row>
    <row r="171" spans="1:41" x14ac:dyDescent="0.2">
      <c r="A171" s="82" t="s">
        <v>66</v>
      </c>
      <c r="B171" s="16">
        <v>11</v>
      </c>
      <c r="C171" s="17">
        <v>41587</v>
      </c>
      <c r="D171" s="18">
        <v>1</v>
      </c>
      <c r="E171" s="32">
        <v>11428</v>
      </c>
      <c r="F171" s="83" t="str">
        <f>VLOOKUP(E171,'[3]pedidos 2012'!$E$327:$AE$6000,2,FALSE)</f>
        <v>a - Entregado</v>
      </c>
      <c r="G171" s="10">
        <f>VLOOKUP(E171,'[3]pedidos 2012'!$E$327:$AE$6000,4,FALSE)</f>
        <v>41596</v>
      </c>
      <c r="H171" s="20" t="s">
        <v>239</v>
      </c>
      <c r="I171" s="21">
        <v>7100</v>
      </c>
      <c r="J171" s="21">
        <v>300</v>
      </c>
      <c r="K171" s="21">
        <f t="shared" si="35"/>
        <v>7400</v>
      </c>
      <c r="L171" s="21">
        <f t="shared" si="36"/>
        <v>6115.7024793388427</v>
      </c>
      <c r="M171" s="84">
        <f>SUMIF('[1]Movimientos Caja'!$G:$G,E171,'[1]Movimientos Caja'!$I:$I)</f>
        <v>7400</v>
      </c>
      <c r="N171" s="84">
        <f>SUMIF('[2]Movimientos Bancarios'!$G:$G,E171,'[2]Movimientos Bancarios'!$I:$I)</f>
        <v>0</v>
      </c>
      <c r="O171" s="8">
        <f t="shared" si="37"/>
        <v>7400</v>
      </c>
      <c r="P171" s="85">
        <f t="shared" si="38"/>
        <v>0</v>
      </c>
      <c r="Q171" s="86">
        <f t="shared" si="39"/>
        <v>1</v>
      </c>
      <c r="R171" s="18" t="s">
        <v>63</v>
      </c>
      <c r="S171" s="18"/>
      <c r="T171" s="13"/>
      <c r="U171" s="22"/>
      <c r="V171" s="9"/>
      <c r="W171" s="23"/>
      <c r="X171" s="22"/>
      <c r="Y171" s="24" t="s">
        <v>55</v>
      </c>
      <c r="Z171" s="24"/>
      <c r="AA171" s="24"/>
      <c r="AB171" s="95" t="str">
        <f t="shared" si="41"/>
        <v>entregado</v>
      </c>
      <c r="AC171" s="96" t="str">
        <f t="shared" ca="1" si="42"/>
        <v>Entregado</v>
      </c>
      <c r="AD171" s="21">
        <v>104</v>
      </c>
      <c r="AE171" s="21">
        <v>104</v>
      </c>
      <c r="AF171" s="21">
        <v>105</v>
      </c>
      <c r="AG171" s="87">
        <f t="shared" si="44"/>
        <v>2013</v>
      </c>
      <c r="AH171" s="83">
        <f t="shared" si="45"/>
        <v>11</v>
      </c>
      <c r="AI171" s="87" t="str">
        <f t="shared" si="43"/>
        <v>2013</v>
      </c>
      <c r="AJ171" s="16">
        <f t="shared" si="43"/>
        <v>11</v>
      </c>
      <c r="AK171" s="9">
        <f>IF(ISERROR(VLOOKUP(E171,[4]CostoXpedido!$A$15:$B$1690,2,FALSE)),0,(VLOOKUP(E171,[4]CostoXpedido!$A$15:$B$1690,2,FALSE)))</f>
        <v>0</v>
      </c>
      <c r="AL171" s="20"/>
      <c r="AM171" s="93">
        <f t="shared" si="40"/>
        <v>41587</v>
      </c>
      <c r="AN171" s="93">
        <f t="shared" si="40"/>
        <v>1</v>
      </c>
      <c r="AO171" s="94">
        <f t="shared" ref="AO171:AO234" si="46">B171</f>
        <v>11</v>
      </c>
    </row>
    <row r="172" spans="1:41" x14ac:dyDescent="0.2">
      <c r="A172" s="82" t="s">
        <v>66</v>
      </c>
      <c r="B172" s="16">
        <v>11</v>
      </c>
      <c r="C172" s="17">
        <v>41587</v>
      </c>
      <c r="D172" s="18">
        <v>30</v>
      </c>
      <c r="E172" s="32">
        <v>11429</v>
      </c>
      <c r="F172" s="83" t="str">
        <f>VLOOKUP(E172,'[3]pedidos 2012'!$E$327:$AE$6000,2,FALSE)</f>
        <v>a - Entregado</v>
      </c>
      <c r="G172" s="10">
        <f>VLOOKUP(E172,'[3]pedidos 2012'!$E$327:$AE$6000,4,FALSE)</f>
        <v>41631</v>
      </c>
      <c r="H172" s="20" t="s">
        <v>240</v>
      </c>
      <c r="I172" s="21">
        <v>19500</v>
      </c>
      <c r="J172" s="21">
        <v>200</v>
      </c>
      <c r="K172" s="21">
        <f t="shared" si="35"/>
        <v>19700</v>
      </c>
      <c r="L172" s="21">
        <f t="shared" si="36"/>
        <v>16280.991735537191</v>
      </c>
      <c r="M172" s="84">
        <f>SUMIF('[1]Movimientos Caja'!$G:$G,E172,'[1]Movimientos Caja'!$I:$I)</f>
        <v>100</v>
      </c>
      <c r="N172" s="84">
        <f>SUMIF('[2]Movimientos Bancarios'!$G:$G,E172,'[2]Movimientos Bancarios'!$I:$I)</f>
        <v>19700</v>
      </c>
      <c r="O172" s="8">
        <f t="shared" si="37"/>
        <v>19800</v>
      </c>
      <c r="P172" s="85">
        <f t="shared" si="38"/>
        <v>-100</v>
      </c>
      <c r="Q172" s="86">
        <f t="shared" si="39"/>
        <v>1.0050761421319796</v>
      </c>
      <c r="R172" s="18" t="s">
        <v>51</v>
      </c>
      <c r="S172" s="18"/>
      <c r="T172" s="13"/>
      <c r="U172" s="22"/>
      <c r="V172" s="9"/>
      <c r="W172" s="23"/>
      <c r="X172" s="22"/>
      <c r="Y172" s="24" t="s">
        <v>55</v>
      </c>
      <c r="Z172" s="24"/>
      <c r="AA172" s="24"/>
      <c r="AB172" s="95" t="str">
        <f t="shared" si="41"/>
        <v>entregado</v>
      </c>
      <c r="AC172" s="96" t="str">
        <f t="shared" ca="1" si="42"/>
        <v>Entregado</v>
      </c>
      <c r="AD172" s="21">
        <v>104</v>
      </c>
      <c r="AE172" s="21">
        <v>104</v>
      </c>
      <c r="AF172" s="21">
        <v>105</v>
      </c>
      <c r="AG172" s="87">
        <f t="shared" si="44"/>
        <v>2013</v>
      </c>
      <c r="AH172" s="83">
        <f t="shared" si="45"/>
        <v>12</v>
      </c>
      <c r="AI172" s="87" t="str">
        <f t="shared" si="43"/>
        <v>2013</v>
      </c>
      <c r="AJ172" s="16">
        <f t="shared" si="43"/>
        <v>11</v>
      </c>
      <c r="AK172" s="9">
        <f>IF(ISERROR(VLOOKUP(E172,[4]CostoXpedido!$A$15:$B$1690,2,FALSE)),0,(VLOOKUP(E172,[4]CostoXpedido!$A$15:$B$1690,2,FALSE)))</f>
        <v>0</v>
      </c>
      <c r="AL172" s="20"/>
      <c r="AM172" s="93">
        <f t="shared" si="40"/>
        <v>41587</v>
      </c>
      <c r="AN172" s="93">
        <f t="shared" si="40"/>
        <v>30</v>
      </c>
      <c r="AO172" s="94">
        <f t="shared" si="46"/>
        <v>11</v>
      </c>
    </row>
    <row r="173" spans="1:41" x14ac:dyDescent="0.2">
      <c r="A173" s="82" t="s">
        <v>66</v>
      </c>
      <c r="B173" s="16">
        <v>11</v>
      </c>
      <c r="C173" s="17">
        <v>41587</v>
      </c>
      <c r="D173" s="18">
        <v>30</v>
      </c>
      <c r="E173" s="32">
        <v>11430</v>
      </c>
      <c r="F173" s="83" t="str">
        <f>VLOOKUP(E173,'[3]pedidos 2012'!$E$327:$AE$6000,2,FALSE)</f>
        <v>a - Entregado</v>
      </c>
      <c r="G173" s="10">
        <f>VLOOKUP(E173,'[3]pedidos 2012'!$E$327:$AE$6000,4,FALSE)</f>
        <v>41622</v>
      </c>
      <c r="H173" s="20" t="s">
        <v>241</v>
      </c>
      <c r="I173" s="21">
        <v>19000</v>
      </c>
      <c r="J173" s="21">
        <v>500</v>
      </c>
      <c r="K173" s="21">
        <f t="shared" si="35"/>
        <v>19500</v>
      </c>
      <c r="L173" s="21">
        <f t="shared" si="36"/>
        <v>16115.702479338843</v>
      </c>
      <c r="M173" s="84">
        <f>SUMIF('[1]Movimientos Caja'!$G:$G,E173,'[1]Movimientos Caja'!$I:$I)</f>
        <v>19500</v>
      </c>
      <c r="N173" s="84">
        <f>SUMIF('[2]Movimientos Bancarios'!$G:$G,E173,'[2]Movimientos Bancarios'!$I:$I)</f>
        <v>0</v>
      </c>
      <c r="O173" s="8">
        <f t="shared" si="37"/>
        <v>19500</v>
      </c>
      <c r="P173" s="85">
        <f t="shared" si="38"/>
        <v>0</v>
      </c>
      <c r="Q173" s="86">
        <f t="shared" si="39"/>
        <v>1</v>
      </c>
      <c r="R173" s="18" t="s">
        <v>51</v>
      </c>
      <c r="S173" s="18"/>
      <c r="T173" s="13"/>
      <c r="U173" s="22"/>
      <c r="V173" s="9"/>
      <c r="W173" s="23"/>
      <c r="X173" s="22"/>
      <c r="Y173" s="24" t="s">
        <v>55</v>
      </c>
      <c r="Z173" s="24"/>
      <c r="AA173" s="24"/>
      <c r="AB173" s="95" t="str">
        <f t="shared" si="41"/>
        <v>entregado</v>
      </c>
      <c r="AC173" s="96" t="str">
        <f t="shared" ca="1" si="42"/>
        <v>Entregado</v>
      </c>
      <c r="AD173" s="21">
        <v>104</v>
      </c>
      <c r="AE173" s="21">
        <v>104</v>
      </c>
      <c r="AF173" s="21">
        <v>105</v>
      </c>
      <c r="AG173" s="87">
        <f t="shared" si="44"/>
        <v>2013</v>
      </c>
      <c r="AH173" s="83">
        <f t="shared" si="45"/>
        <v>12</v>
      </c>
      <c r="AI173" s="87" t="str">
        <f t="shared" si="43"/>
        <v>2013</v>
      </c>
      <c r="AJ173" s="16">
        <f t="shared" si="43"/>
        <v>11</v>
      </c>
      <c r="AK173" s="9">
        <f>IF(ISERROR(VLOOKUP(E173,[4]CostoXpedido!$A$15:$B$1690,2,FALSE)),0,(VLOOKUP(E173,[4]CostoXpedido!$A$15:$B$1690,2,FALSE)))</f>
        <v>0</v>
      </c>
      <c r="AL173" s="20"/>
      <c r="AM173" s="93">
        <f t="shared" si="40"/>
        <v>41587</v>
      </c>
      <c r="AN173" s="93">
        <f t="shared" si="40"/>
        <v>30</v>
      </c>
      <c r="AO173" s="94">
        <f t="shared" si="46"/>
        <v>11</v>
      </c>
    </row>
    <row r="174" spans="1:41" x14ac:dyDescent="0.2">
      <c r="A174" s="82" t="s">
        <v>66</v>
      </c>
      <c r="B174" s="16">
        <v>11</v>
      </c>
      <c r="C174" s="17">
        <v>41587</v>
      </c>
      <c r="D174" s="18">
        <v>1</v>
      </c>
      <c r="E174" s="32">
        <v>11431</v>
      </c>
      <c r="F174" s="83" t="str">
        <f>VLOOKUP(E174,'[3]pedidos 2012'!$E$327:$AE$6000,2,FALSE)</f>
        <v>a - Entregado</v>
      </c>
      <c r="G174" s="10">
        <f>VLOOKUP(E174,'[3]pedidos 2012'!$E$327:$AE$6000,4,FALSE)</f>
        <v>41589</v>
      </c>
      <c r="H174" s="20" t="s">
        <v>48</v>
      </c>
      <c r="I174" s="21">
        <v>270</v>
      </c>
      <c r="J174" s="21"/>
      <c r="K174" s="21">
        <f t="shared" si="35"/>
        <v>270</v>
      </c>
      <c r="L174" s="21">
        <f t="shared" si="36"/>
        <v>223.14049586776861</v>
      </c>
      <c r="M174" s="84">
        <f>SUMIF('[1]Movimientos Caja'!$G:$G,E174,'[1]Movimientos Caja'!$I:$I)</f>
        <v>270</v>
      </c>
      <c r="N174" s="84">
        <f>SUMIF('[2]Movimientos Bancarios'!$G:$G,E174,'[2]Movimientos Bancarios'!$I:$I)</f>
        <v>0</v>
      </c>
      <c r="O174" s="8">
        <f t="shared" si="37"/>
        <v>270</v>
      </c>
      <c r="P174" s="85">
        <f t="shared" si="38"/>
        <v>0</v>
      </c>
      <c r="Q174" s="86">
        <f t="shared" si="39"/>
        <v>1</v>
      </c>
      <c r="R174" s="18" t="s">
        <v>51</v>
      </c>
      <c r="S174" s="18"/>
      <c r="T174" s="13"/>
      <c r="U174" s="22"/>
      <c r="V174" s="9"/>
      <c r="W174" s="23"/>
      <c r="X174" s="22"/>
      <c r="Y174" s="24" t="s">
        <v>55</v>
      </c>
      <c r="Z174" s="24"/>
      <c r="AA174" s="24"/>
      <c r="AB174" s="95" t="str">
        <f t="shared" si="41"/>
        <v>entregado</v>
      </c>
      <c r="AC174" s="96" t="str">
        <f t="shared" ca="1" si="42"/>
        <v>Entregado</v>
      </c>
      <c r="AD174" s="21">
        <v>104</v>
      </c>
      <c r="AE174" s="21">
        <v>104</v>
      </c>
      <c r="AF174" s="21">
        <v>105</v>
      </c>
      <c r="AG174" s="87">
        <f t="shared" si="44"/>
        <v>2013</v>
      </c>
      <c r="AH174" s="83">
        <f t="shared" si="45"/>
        <v>11</v>
      </c>
      <c r="AI174" s="87" t="str">
        <f t="shared" si="43"/>
        <v>2013</v>
      </c>
      <c r="AJ174" s="16">
        <f t="shared" si="43"/>
        <v>11</v>
      </c>
      <c r="AK174" s="9">
        <f>IF(ISERROR(VLOOKUP(E174,[4]CostoXpedido!$A$15:$B$1690,2,FALSE)),0,(VLOOKUP(E174,[4]CostoXpedido!$A$15:$B$1690,2,FALSE)))</f>
        <v>0</v>
      </c>
      <c r="AL174" s="20"/>
      <c r="AM174" s="93">
        <f t="shared" si="40"/>
        <v>41587</v>
      </c>
      <c r="AN174" s="93">
        <f t="shared" si="40"/>
        <v>1</v>
      </c>
      <c r="AO174" s="94">
        <f t="shared" si="46"/>
        <v>11</v>
      </c>
    </row>
    <row r="175" spans="1:41" x14ac:dyDescent="0.2">
      <c r="A175" s="82" t="s">
        <v>66</v>
      </c>
      <c r="B175" s="16">
        <v>11</v>
      </c>
      <c r="C175" s="17">
        <v>41587</v>
      </c>
      <c r="D175" s="18">
        <v>30</v>
      </c>
      <c r="E175" s="32">
        <v>11432</v>
      </c>
      <c r="F175" s="83" t="str">
        <f>VLOOKUP(E175,'[3]pedidos 2012'!$E$327:$AE$6000,2,FALSE)</f>
        <v>a - Entregado</v>
      </c>
      <c r="G175" s="10">
        <f>VLOOKUP(E175,'[3]pedidos 2012'!$E$327:$AE$6000,4,FALSE)</f>
        <v>41590</v>
      </c>
      <c r="H175" s="20" t="s">
        <v>242</v>
      </c>
      <c r="I175" s="21">
        <v>8490</v>
      </c>
      <c r="J175" s="21">
        <v>200</v>
      </c>
      <c r="K175" s="21">
        <f t="shared" si="35"/>
        <v>8690</v>
      </c>
      <c r="L175" s="21">
        <f t="shared" si="36"/>
        <v>7181.818181818182</v>
      </c>
      <c r="M175" s="84">
        <f>SUMIF('[1]Movimientos Caja'!$G:$G,E175,'[1]Movimientos Caja'!$I:$I)</f>
        <v>0</v>
      </c>
      <c r="N175" s="84">
        <f>SUMIF('[2]Movimientos Bancarios'!$G:$G,E175,'[2]Movimientos Bancarios'!$I:$I)</f>
        <v>8690</v>
      </c>
      <c r="O175" s="8">
        <f t="shared" si="37"/>
        <v>8690</v>
      </c>
      <c r="P175" s="85">
        <f t="shared" si="38"/>
        <v>0</v>
      </c>
      <c r="Q175" s="86">
        <f t="shared" si="39"/>
        <v>1</v>
      </c>
      <c r="R175" s="18" t="s">
        <v>63</v>
      </c>
      <c r="S175" s="18"/>
      <c r="T175" s="13"/>
      <c r="U175" s="22"/>
      <c r="V175" s="9"/>
      <c r="W175" s="23"/>
      <c r="X175" s="22"/>
      <c r="Y175" s="24" t="s">
        <v>55</v>
      </c>
      <c r="Z175" s="24"/>
      <c r="AA175" s="24"/>
      <c r="AB175" s="95" t="str">
        <f t="shared" si="41"/>
        <v>entregado</v>
      </c>
      <c r="AC175" s="96" t="str">
        <f t="shared" ca="1" si="42"/>
        <v>Entregado</v>
      </c>
      <c r="AD175" s="21">
        <v>104</v>
      </c>
      <c r="AE175" s="21">
        <v>104</v>
      </c>
      <c r="AF175" s="21">
        <v>105</v>
      </c>
      <c r="AG175" s="87">
        <f t="shared" si="44"/>
        <v>2013</v>
      </c>
      <c r="AH175" s="83">
        <f t="shared" si="45"/>
        <v>11</v>
      </c>
      <c r="AI175" s="87" t="str">
        <f t="shared" si="43"/>
        <v>2013</v>
      </c>
      <c r="AJ175" s="16">
        <f t="shared" si="43"/>
        <v>11</v>
      </c>
      <c r="AK175" s="9">
        <f>IF(ISERROR(VLOOKUP(E175,[4]CostoXpedido!$A$15:$B$1690,2,FALSE)),0,(VLOOKUP(E175,[4]CostoXpedido!$A$15:$B$1690,2,FALSE)))</f>
        <v>0</v>
      </c>
      <c r="AL175" s="20"/>
      <c r="AM175" s="93">
        <f t="shared" si="40"/>
        <v>41587</v>
      </c>
      <c r="AN175" s="93">
        <f t="shared" si="40"/>
        <v>30</v>
      </c>
      <c r="AO175" s="94">
        <f t="shared" si="46"/>
        <v>11</v>
      </c>
    </row>
    <row r="176" spans="1:41" x14ac:dyDescent="0.2">
      <c r="A176" s="82" t="s">
        <v>66</v>
      </c>
      <c r="B176" s="16">
        <v>11</v>
      </c>
      <c r="C176" s="17">
        <v>41589</v>
      </c>
      <c r="D176" s="18">
        <v>20</v>
      </c>
      <c r="E176" s="32">
        <v>11433</v>
      </c>
      <c r="F176" s="83" t="str">
        <f>VLOOKUP(E176,'[3]pedidos 2012'!$E$327:$AE$6000,2,FALSE)</f>
        <v>a - Entregado</v>
      </c>
      <c r="G176" s="10">
        <f>VLOOKUP(E176,'[3]pedidos 2012'!$E$327:$AE$6000,4,FALSE)</f>
        <v>41590</v>
      </c>
      <c r="H176" s="20" t="s">
        <v>43</v>
      </c>
      <c r="I176" s="21">
        <v>5280</v>
      </c>
      <c r="J176" s="21"/>
      <c r="K176" s="21">
        <f t="shared" ref="K176:K190" si="47">+I176+J176</f>
        <v>5280</v>
      </c>
      <c r="L176" s="21">
        <f t="shared" ref="L176:L190" si="48">+K176/1.21</f>
        <v>4363.636363636364</v>
      </c>
      <c r="M176" s="84">
        <f>SUMIF('[1]Movimientos Caja'!$G:$G,E176,'[1]Movimientos Caja'!$I:$I)</f>
        <v>0</v>
      </c>
      <c r="N176" s="84">
        <f>SUMIF('[2]Movimientos Bancarios'!$G:$G,E176,'[2]Movimientos Bancarios'!$I:$I)</f>
        <v>5280</v>
      </c>
      <c r="O176" s="8">
        <f t="shared" ref="O176:O190" si="49">+M176+N176</f>
        <v>5280</v>
      </c>
      <c r="P176" s="85">
        <f t="shared" ref="P176:P190" si="50">+K176-O176</f>
        <v>0</v>
      </c>
      <c r="Q176" s="86">
        <f t="shared" ref="Q176:Q190" si="51">IF(K176=0,0,O176/K176)</f>
        <v>1</v>
      </c>
      <c r="R176" s="18" t="s">
        <v>51</v>
      </c>
      <c r="S176" s="18"/>
      <c r="T176" s="13"/>
      <c r="U176" s="22"/>
      <c r="V176" s="9"/>
      <c r="W176" s="23"/>
      <c r="X176" s="22"/>
      <c r="Y176" s="24" t="s">
        <v>55</v>
      </c>
      <c r="Z176" s="24"/>
      <c r="AA176" s="24"/>
      <c r="AB176" s="95" t="str">
        <f t="shared" si="41"/>
        <v>entregado</v>
      </c>
      <c r="AC176" s="96" t="str">
        <f t="shared" ca="1" si="42"/>
        <v>Entregado</v>
      </c>
      <c r="AD176" s="21">
        <v>104</v>
      </c>
      <c r="AE176" s="21">
        <v>104</v>
      </c>
      <c r="AF176" s="21">
        <v>105</v>
      </c>
      <c r="AG176" s="87">
        <f t="shared" si="44"/>
        <v>2013</v>
      </c>
      <c r="AH176" s="83">
        <f t="shared" si="45"/>
        <v>11</v>
      </c>
      <c r="AI176" s="87" t="str">
        <f t="shared" si="43"/>
        <v>2013</v>
      </c>
      <c r="AJ176" s="16">
        <f t="shared" si="43"/>
        <v>11</v>
      </c>
      <c r="AK176" s="9">
        <f>IF(ISERROR(VLOOKUP(E176,[4]CostoXpedido!$A$15:$B$1690,2,FALSE)),0,(VLOOKUP(E176,[4]CostoXpedido!$A$15:$B$1690,2,FALSE)))</f>
        <v>0</v>
      </c>
      <c r="AL176" s="20"/>
      <c r="AM176" s="93">
        <f t="shared" si="40"/>
        <v>41589</v>
      </c>
      <c r="AN176" s="93">
        <f t="shared" si="40"/>
        <v>20</v>
      </c>
      <c r="AO176" s="94">
        <f t="shared" si="46"/>
        <v>11</v>
      </c>
    </row>
    <row r="177" spans="1:41" x14ac:dyDescent="0.2">
      <c r="A177" s="82" t="s">
        <v>66</v>
      </c>
      <c r="B177" s="16">
        <v>11</v>
      </c>
      <c r="C177" s="17">
        <v>41592</v>
      </c>
      <c r="D177" s="18">
        <v>15</v>
      </c>
      <c r="E177" s="32">
        <v>11434</v>
      </c>
      <c r="F177" s="83" t="str">
        <f>VLOOKUP(E177,'[3]pedidos 2012'!$E$327:$AE$6000,2,FALSE)</f>
        <v>a - Entregado</v>
      </c>
      <c r="G177" s="10">
        <f>VLOOKUP(E177,'[3]pedidos 2012'!$E$327:$AE$6000,4,FALSE)</f>
        <v>41634</v>
      </c>
      <c r="H177" s="20" t="s">
        <v>243</v>
      </c>
      <c r="I177" s="21">
        <v>1500</v>
      </c>
      <c r="J177" s="21"/>
      <c r="K177" s="21">
        <f t="shared" si="47"/>
        <v>1500</v>
      </c>
      <c r="L177" s="21">
        <f t="shared" si="48"/>
        <v>1239.6694214876034</v>
      </c>
      <c r="M177" s="84">
        <f>SUMIF('[1]Movimientos Caja'!$G:$G,E177,'[1]Movimientos Caja'!$I:$I)</f>
        <v>1500</v>
      </c>
      <c r="N177" s="84">
        <f>SUMIF('[2]Movimientos Bancarios'!$G:$G,E177,'[2]Movimientos Bancarios'!$I:$I)</f>
        <v>0</v>
      </c>
      <c r="O177" s="8">
        <f t="shared" si="49"/>
        <v>1500</v>
      </c>
      <c r="P177" s="85">
        <f t="shared" si="50"/>
        <v>0</v>
      </c>
      <c r="Q177" s="86">
        <f t="shared" si="51"/>
        <v>1</v>
      </c>
      <c r="R177" s="18" t="s">
        <v>63</v>
      </c>
      <c r="S177" s="18"/>
      <c r="T177" s="13"/>
      <c r="U177" s="22"/>
      <c r="V177" s="9"/>
      <c r="W177" s="23"/>
      <c r="X177" s="22"/>
      <c r="Y177" s="24" t="s">
        <v>55</v>
      </c>
      <c r="Z177" s="24"/>
      <c r="AA177" s="24"/>
      <c r="AB177" s="95" t="str">
        <f t="shared" si="41"/>
        <v>entregado</v>
      </c>
      <c r="AC177" s="96" t="str">
        <f t="shared" ca="1" si="42"/>
        <v>Entregado</v>
      </c>
      <c r="AD177" s="21">
        <v>104</v>
      </c>
      <c r="AE177" s="21">
        <v>104</v>
      </c>
      <c r="AF177" s="21">
        <v>105</v>
      </c>
      <c r="AG177" s="87">
        <f t="shared" si="44"/>
        <v>2013</v>
      </c>
      <c r="AH177" s="83">
        <f t="shared" si="45"/>
        <v>12</v>
      </c>
      <c r="AI177" s="87" t="str">
        <f t="shared" si="43"/>
        <v>2013</v>
      </c>
      <c r="AJ177" s="16">
        <f t="shared" si="43"/>
        <v>11</v>
      </c>
      <c r="AK177" s="9">
        <f>IF(ISERROR(VLOOKUP(E177,[4]CostoXpedido!$A$15:$B$1690,2,FALSE)),0,(VLOOKUP(E177,[4]CostoXpedido!$A$15:$B$1690,2,FALSE)))</f>
        <v>0</v>
      </c>
      <c r="AL177" s="20"/>
      <c r="AM177" s="93">
        <f t="shared" si="40"/>
        <v>41592</v>
      </c>
      <c r="AN177" s="93">
        <f t="shared" si="40"/>
        <v>15</v>
      </c>
      <c r="AO177" s="94">
        <f t="shared" si="46"/>
        <v>11</v>
      </c>
    </row>
    <row r="178" spans="1:41" x14ac:dyDescent="0.2">
      <c r="A178" s="82" t="s">
        <v>66</v>
      </c>
      <c r="B178" s="16">
        <v>11</v>
      </c>
      <c r="C178" s="17">
        <v>41592</v>
      </c>
      <c r="D178" s="18">
        <v>45</v>
      </c>
      <c r="E178" s="32">
        <v>11435</v>
      </c>
      <c r="F178" s="83" t="str">
        <f>VLOOKUP(E178,'[3]pedidos 2012'!$E$327:$AE$6000,2,FALSE)</f>
        <v>a - Entregado</v>
      </c>
      <c r="G178" s="10">
        <f>VLOOKUP(E178,'[3]pedidos 2012'!$E$327:$AE$6000,4,FALSE)</f>
        <v>41649</v>
      </c>
      <c r="H178" s="20" t="s">
        <v>244</v>
      </c>
      <c r="I178" s="21">
        <v>28600</v>
      </c>
      <c r="J178" s="21">
        <v>400</v>
      </c>
      <c r="K178" s="21">
        <f t="shared" si="47"/>
        <v>29000</v>
      </c>
      <c r="L178" s="21">
        <f t="shared" si="48"/>
        <v>23966.942148760332</v>
      </c>
      <c r="M178" s="84">
        <f>SUMIF('[1]Movimientos Caja'!$G:$G,E178,'[1]Movimientos Caja'!$I:$I)</f>
        <v>0</v>
      </c>
      <c r="N178" s="84">
        <f>SUMIF('[2]Movimientos Bancarios'!$G:$G,E178,'[2]Movimientos Bancarios'!$I:$I)</f>
        <v>29000</v>
      </c>
      <c r="O178" s="8">
        <f t="shared" si="49"/>
        <v>29000</v>
      </c>
      <c r="P178" s="85">
        <f t="shared" si="50"/>
        <v>0</v>
      </c>
      <c r="Q178" s="86">
        <f t="shared" si="51"/>
        <v>1</v>
      </c>
      <c r="R178" s="18" t="s">
        <v>63</v>
      </c>
      <c r="S178" s="18"/>
      <c r="T178" s="13"/>
      <c r="U178" s="22"/>
      <c r="V178" s="9"/>
      <c r="W178" s="23"/>
      <c r="X178" s="22"/>
      <c r="Y178" s="24" t="s">
        <v>55</v>
      </c>
      <c r="Z178" s="24"/>
      <c r="AA178" s="24"/>
      <c r="AB178" s="95" t="str">
        <f t="shared" si="41"/>
        <v>entregado</v>
      </c>
      <c r="AC178" s="96" t="str">
        <f t="shared" ca="1" si="42"/>
        <v>Entregado</v>
      </c>
      <c r="AD178" s="21">
        <v>104</v>
      </c>
      <c r="AE178" s="21">
        <v>104</v>
      </c>
      <c r="AF178" s="21">
        <v>105</v>
      </c>
      <c r="AG178" s="87">
        <f t="shared" si="44"/>
        <v>2014</v>
      </c>
      <c r="AH178" s="83">
        <f t="shared" si="45"/>
        <v>1</v>
      </c>
      <c r="AI178" s="87" t="str">
        <f t="shared" si="43"/>
        <v>2013</v>
      </c>
      <c r="AJ178" s="16">
        <f t="shared" si="43"/>
        <v>11</v>
      </c>
      <c r="AK178" s="9">
        <f>IF(ISERROR(VLOOKUP(E178,[4]CostoXpedido!$A$15:$B$1690,2,FALSE)),0,(VLOOKUP(E178,[4]CostoXpedido!$A$15:$B$1690,2,FALSE)))</f>
        <v>0</v>
      </c>
      <c r="AL178" s="20"/>
      <c r="AM178" s="93">
        <f t="shared" si="40"/>
        <v>41592</v>
      </c>
      <c r="AN178" s="93">
        <f t="shared" si="40"/>
        <v>45</v>
      </c>
      <c r="AO178" s="94">
        <f t="shared" si="46"/>
        <v>11</v>
      </c>
    </row>
    <row r="179" spans="1:41" x14ac:dyDescent="0.2">
      <c r="A179" s="82" t="s">
        <v>66</v>
      </c>
      <c r="B179" s="16">
        <v>11</v>
      </c>
      <c r="C179" s="17">
        <v>41592</v>
      </c>
      <c r="D179" s="18">
        <v>40</v>
      </c>
      <c r="E179" s="32">
        <v>11436</v>
      </c>
      <c r="F179" s="83" t="str">
        <f>VLOOKUP(E179,'[3]pedidos 2012'!$E$327:$AE$6000,2,FALSE)</f>
        <v>a - Entregado</v>
      </c>
      <c r="G179" s="10">
        <f>VLOOKUP(E179,'[3]pedidos 2012'!$E$327:$AE$6000,4,FALSE)</f>
        <v>41673</v>
      </c>
      <c r="H179" s="97" t="s">
        <v>245</v>
      </c>
      <c r="I179" s="21">
        <v>18000</v>
      </c>
      <c r="J179" s="21">
        <v>300</v>
      </c>
      <c r="K179" s="21">
        <f t="shared" si="47"/>
        <v>18300</v>
      </c>
      <c r="L179" s="21">
        <f t="shared" si="48"/>
        <v>15123.966942148762</v>
      </c>
      <c r="M179" s="84">
        <f>SUMIF('[1]Movimientos Caja'!$G:$G,E179,'[1]Movimientos Caja'!$I:$I)</f>
        <v>0</v>
      </c>
      <c r="N179" s="84">
        <f>SUMIF('[2]Movimientos Bancarios'!$G:$G,E179,'[2]Movimientos Bancarios'!$I:$I)</f>
        <v>18300</v>
      </c>
      <c r="O179" s="8">
        <f t="shared" si="49"/>
        <v>18300</v>
      </c>
      <c r="P179" s="85">
        <f t="shared" si="50"/>
        <v>0</v>
      </c>
      <c r="Q179" s="86">
        <f t="shared" si="51"/>
        <v>1</v>
      </c>
      <c r="R179" s="18" t="s">
        <v>51</v>
      </c>
      <c r="S179" s="18"/>
      <c r="T179" s="13"/>
      <c r="U179" s="22"/>
      <c r="V179" s="9"/>
      <c r="W179" s="23"/>
      <c r="X179" s="22"/>
      <c r="Y179" s="24" t="s">
        <v>55</v>
      </c>
      <c r="Z179" s="24"/>
      <c r="AA179" s="24"/>
      <c r="AB179" s="95" t="str">
        <f t="shared" si="41"/>
        <v>entregado</v>
      </c>
      <c r="AC179" s="96" t="str">
        <f t="shared" ca="1" si="42"/>
        <v>Entregado</v>
      </c>
      <c r="AD179" s="21">
        <v>104</v>
      </c>
      <c r="AE179" s="21">
        <v>104</v>
      </c>
      <c r="AF179" s="21">
        <v>105</v>
      </c>
      <c r="AG179" s="87">
        <f t="shared" si="44"/>
        <v>2014</v>
      </c>
      <c r="AH179" s="83">
        <f t="shared" si="45"/>
        <v>2</v>
      </c>
      <c r="AI179" s="87" t="str">
        <f t="shared" si="43"/>
        <v>2013</v>
      </c>
      <c r="AJ179" s="16">
        <f t="shared" si="43"/>
        <v>11</v>
      </c>
      <c r="AK179" s="9">
        <f>IF(ISERROR(VLOOKUP(E179,[4]CostoXpedido!$A$15:$B$1690,2,FALSE)),0,(VLOOKUP(E179,[4]CostoXpedido!$A$15:$B$1690,2,FALSE)))</f>
        <v>0</v>
      </c>
      <c r="AL179" s="20"/>
      <c r="AM179" s="93">
        <f t="shared" si="40"/>
        <v>41592</v>
      </c>
      <c r="AN179" s="93">
        <f t="shared" si="40"/>
        <v>40</v>
      </c>
      <c r="AO179" s="94">
        <f t="shared" si="46"/>
        <v>11</v>
      </c>
    </row>
    <row r="180" spans="1:41" x14ac:dyDescent="0.2">
      <c r="A180" s="82" t="s">
        <v>66</v>
      </c>
      <c r="B180" s="16">
        <v>11</v>
      </c>
      <c r="C180" s="17">
        <v>41594</v>
      </c>
      <c r="D180" s="18">
        <v>70</v>
      </c>
      <c r="E180" s="32">
        <v>11437</v>
      </c>
      <c r="F180" s="83" t="str">
        <f>VLOOKUP(E180,'[3]pedidos 2012'!$E$327:$AE$6000,2,FALSE)</f>
        <v>d - Pendiente</v>
      </c>
      <c r="G180" s="10">
        <f>VLOOKUP(E180,'[3]pedidos 2012'!$E$327:$AE$6000,4,FALSE)</f>
        <v>0</v>
      </c>
      <c r="H180" s="97" t="s">
        <v>246</v>
      </c>
      <c r="I180" s="21">
        <v>9600</v>
      </c>
      <c r="J180" s="21">
        <v>400</v>
      </c>
      <c r="K180" s="21">
        <f t="shared" si="47"/>
        <v>10000</v>
      </c>
      <c r="L180" s="21">
        <f t="shared" si="48"/>
        <v>8264.4628099173551</v>
      </c>
      <c r="M180" s="84">
        <f>SUMIF('[1]Movimientos Caja'!$G:$G,E180,'[1]Movimientos Caja'!$I:$I)</f>
        <v>10000</v>
      </c>
      <c r="N180" s="84">
        <f>SUMIF('[2]Movimientos Bancarios'!$G:$G,E180,'[2]Movimientos Bancarios'!$I:$I)</f>
        <v>0</v>
      </c>
      <c r="O180" s="8">
        <f t="shared" si="49"/>
        <v>10000</v>
      </c>
      <c r="P180" s="85">
        <f t="shared" si="50"/>
        <v>0</v>
      </c>
      <c r="Q180" s="86">
        <f t="shared" si="51"/>
        <v>1</v>
      </c>
      <c r="R180" s="18" t="s">
        <v>51</v>
      </c>
      <c r="S180" s="18"/>
      <c r="T180" s="13"/>
      <c r="U180" s="22"/>
      <c r="V180" s="9"/>
      <c r="W180" s="23"/>
      <c r="X180" s="22"/>
      <c r="Y180" s="24" t="s">
        <v>55</v>
      </c>
      <c r="Z180" s="24"/>
      <c r="AA180" s="24"/>
      <c r="AB180" s="95">
        <f t="shared" si="41"/>
        <v>41664</v>
      </c>
      <c r="AC180" s="96">
        <f t="shared" ca="1" si="42"/>
        <v>-229</v>
      </c>
      <c r="AD180" s="21">
        <v>104</v>
      </c>
      <c r="AE180" s="21">
        <v>104</v>
      </c>
      <c r="AF180" s="21">
        <v>105</v>
      </c>
      <c r="AG180" s="87">
        <f t="shared" si="44"/>
        <v>0</v>
      </c>
      <c r="AH180" s="83">
        <f t="shared" si="45"/>
        <v>0</v>
      </c>
      <c r="AI180" s="87" t="str">
        <f t="shared" si="43"/>
        <v>2013</v>
      </c>
      <c r="AJ180" s="16">
        <f t="shared" si="43"/>
        <v>11</v>
      </c>
      <c r="AK180" s="9">
        <f>IF(ISERROR(VLOOKUP(E180,[4]CostoXpedido!$A$15:$B$1690,2,FALSE)),0,(VLOOKUP(E180,[4]CostoXpedido!$A$15:$B$1690,2,FALSE)))</f>
        <v>0</v>
      </c>
      <c r="AL180" s="20"/>
      <c r="AM180" s="93">
        <f t="shared" si="40"/>
        <v>41594</v>
      </c>
      <c r="AN180" s="93">
        <f t="shared" si="40"/>
        <v>70</v>
      </c>
      <c r="AO180" s="94">
        <f t="shared" si="46"/>
        <v>11</v>
      </c>
    </row>
    <row r="181" spans="1:41" x14ac:dyDescent="0.2">
      <c r="A181" s="82" t="s">
        <v>66</v>
      </c>
      <c r="B181" s="16">
        <v>11</v>
      </c>
      <c r="C181" s="17">
        <v>41594</v>
      </c>
      <c r="D181" s="18">
        <v>70</v>
      </c>
      <c r="E181" s="32">
        <v>11438</v>
      </c>
      <c r="F181" s="83" t="str">
        <f>VLOOKUP(E181,'[3]pedidos 2012'!$E$327:$AE$6000,2,FALSE)</f>
        <v>a - Entregado</v>
      </c>
      <c r="G181" s="10">
        <f>VLOOKUP(E181,'[3]pedidos 2012'!$E$327:$AE$6000,4,FALSE)</f>
        <v>41666</v>
      </c>
      <c r="H181" s="97" t="s">
        <v>247</v>
      </c>
      <c r="I181" s="21">
        <v>24500</v>
      </c>
      <c r="J181" s="21">
        <v>500</v>
      </c>
      <c r="K181" s="21">
        <f t="shared" si="47"/>
        <v>25000</v>
      </c>
      <c r="L181" s="21">
        <f t="shared" si="48"/>
        <v>20661.157024793389</v>
      </c>
      <c r="M181" s="84">
        <f>SUMIF('[1]Movimientos Caja'!$G:$G,E181,'[1]Movimientos Caja'!$I:$I)</f>
        <v>200</v>
      </c>
      <c r="N181" s="84">
        <f>SUMIF('[2]Movimientos Bancarios'!$G:$G,E181,'[2]Movimientos Bancarios'!$I:$I)</f>
        <v>24800</v>
      </c>
      <c r="O181" s="8">
        <f t="shared" si="49"/>
        <v>25000</v>
      </c>
      <c r="P181" s="85">
        <f t="shared" si="50"/>
        <v>0</v>
      </c>
      <c r="Q181" s="86">
        <f t="shared" si="51"/>
        <v>1</v>
      </c>
      <c r="R181" s="18" t="s">
        <v>51</v>
      </c>
      <c r="S181" s="18"/>
      <c r="T181" s="13"/>
      <c r="U181" s="22"/>
      <c r="V181" s="9"/>
      <c r="W181" s="23"/>
      <c r="X181" s="22"/>
      <c r="Y181" s="24" t="s">
        <v>55</v>
      </c>
      <c r="Z181" s="24"/>
      <c r="AA181" s="24"/>
      <c r="AB181" s="95" t="str">
        <f t="shared" si="41"/>
        <v>entregado</v>
      </c>
      <c r="AC181" s="96" t="str">
        <f t="shared" ca="1" si="42"/>
        <v>Entregado</v>
      </c>
      <c r="AD181" s="21">
        <v>104</v>
      </c>
      <c r="AE181" s="21">
        <v>104</v>
      </c>
      <c r="AF181" s="21">
        <v>105</v>
      </c>
      <c r="AG181" s="87">
        <f t="shared" si="44"/>
        <v>2014</v>
      </c>
      <c r="AH181" s="83">
        <f t="shared" si="45"/>
        <v>1</v>
      </c>
      <c r="AI181" s="87" t="str">
        <f t="shared" si="43"/>
        <v>2013</v>
      </c>
      <c r="AJ181" s="16">
        <f t="shared" si="43"/>
        <v>11</v>
      </c>
      <c r="AK181" s="9">
        <f>IF(ISERROR(VLOOKUP(E181,[4]CostoXpedido!$A$15:$B$1690,2,FALSE)),0,(VLOOKUP(E181,[4]CostoXpedido!$A$15:$B$1690,2,FALSE)))</f>
        <v>0</v>
      </c>
      <c r="AL181" s="20"/>
      <c r="AM181" s="93">
        <f t="shared" si="40"/>
        <v>41594</v>
      </c>
      <c r="AN181" s="93">
        <f t="shared" si="40"/>
        <v>70</v>
      </c>
      <c r="AO181" s="94">
        <f t="shared" si="46"/>
        <v>11</v>
      </c>
    </row>
    <row r="182" spans="1:41" x14ac:dyDescent="0.2">
      <c r="A182" s="82" t="s">
        <v>66</v>
      </c>
      <c r="B182" s="16">
        <v>11</v>
      </c>
      <c r="C182" s="17">
        <v>41594</v>
      </c>
      <c r="D182" s="18">
        <v>53</v>
      </c>
      <c r="E182" s="32">
        <v>11439</v>
      </c>
      <c r="F182" s="83" t="str">
        <f>VLOOKUP(E182,'[3]pedidos 2012'!$E$327:$AE$6000,2,FALSE)</f>
        <v>a - Entregado</v>
      </c>
      <c r="G182" s="10">
        <f>VLOOKUP(E182,'[3]pedidos 2012'!$E$327:$AE$6000,4,FALSE)</f>
        <v>41659</v>
      </c>
      <c r="H182" s="97" t="s">
        <v>45</v>
      </c>
      <c r="I182" s="21">
        <v>22300</v>
      </c>
      <c r="J182" s="21">
        <v>300</v>
      </c>
      <c r="K182" s="21">
        <f t="shared" si="47"/>
        <v>22600</v>
      </c>
      <c r="L182" s="21">
        <f t="shared" si="48"/>
        <v>18677.685950413223</v>
      </c>
      <c r="M182" s="84">
        <f>SUMIF('[1]Movimientos Caja'!$G:$G,E182,'[1]Movimientos Caja'!$I:$I)</f>
        <v>0</v>
      </c>
      <c r="N182" s="84">
        <f>SUMIF('[2]Movimientos Bancarios'!$G:$G,E182,'[2]Movimientos Bancarios'!$I:$I)</f>
        <v>22600</v>
      </c>
      <c r="O182" s="8">
        <f t="shared" si="49"/>
        <v>22600</v>
      </c>
      <c r="P182" s="85">
        <f t="shared" si="50"/>
        <v>0</v>
      </c>
      <c r="Q182" s="86">
        <f t="shared" si="51"/>
        <v>1</v>
      </c>
      <c r="R182" s="18" t="s">
        <v>63</v>
      </c>
      <c r="S182" s="18"/>
      <c r="T182" s="13"/>
      <c r="U182" s="22"/>
      <c r="V182" s="9"/>
      <c r="W182" s="23"/>
      <c r="X182" s="22"/>
      <c r="Y182" s="24" t="s">
        <v>55</v>
      </c>
      <c r="Z182" s="24"/>
      <c r="AA182" s="24"/>
      <c r="AB182" s="95" t="str">
        <f t="shared" si="41"/>
        <v>entregado</v>
      </c>
      <c r="AC182" s="96" t="str">
        <f t="shared" ca="1" si="42"/>
        <v>Entregado</v>
      </c>
      <c r="AD182" s="21">
        <v>104</v>
      </c>
      <c r="AE182" s="21">
        <v>104</v>
      </c>
      <c r="AF182" s="21">
        <v>105</v>
      </c>
      <c r="AG182" s="87">
        <f t="shared" si="44"/>
        <v>2014</v>
      </c>
      <c r="AH182" s="83">
        <f t="shared" si="45"/>
        <v>1</v>
      </c>
      <c r="AI182" s="87" t="str">
        <f t="shared" si="43"/>
        <v>2013</v>
      </c>
      <c r="AJ182" s="16">
        <f t="shared" si="43"/>
        <v>11</v>
      </c>
      <c r="AK182" s="9">
        <f>IF(ISERROR(VLOOKUP(E182,[4]CostoXpedido!$A$15:$B$1690,2,FALSE)),0,(VLOOKUP(E182,[4]CostoXpedido!$A$15:$B$1690,2,FALSE)))</f>
        <v>0</v>
      </c>
      <c r="AL182" s="20"/>
      <c r="AM182" s="93">
        <f t="shared" si="40"/>
        <v>41594</v>
      </c>
      <c r="AN182" s="93">
        <f t="shared" si="40"/>
        <v>53</v>
      </c>
      <c r="AO182" s="94">
        <f t="shared" si="46"/>
        <v>11</v>
      </c>
    </row>
    <row r="183" spans="1:41" x14ac:dyDescent="0.2">
      <c r="A183" s="82" t="s">
        <v>66</v>
      </c>
      <c r="B183" s="16">
        <v>11</v>
      </c>
      <c r="C183" s="17">
        <v>41594</v>
      </c>
      <c r="D183" s="18">
        <v>45</v>
      </c>
      <c r="E183" s="32">
        <v>11440</v>
      </c>
      <c r="F183" s="83" t="str">
        <f>VLOOKUP(E183,'[3]pedidos 2012'!$E$327:$AE$6000,2,FALSE)</f>
        <v>a - Entregado</v>
      </c>
      <c r="G183" s="10">
        <f>VLOOKUP(E183,'[3]pedidos 2012'!$E$327:$AE$6000,4,FALSE)</f>
        <v>41642</v>
      </c>
      <c r="H183" s="20" t="s">
        <v>248</v>
      </c>
      <c r="I183" s="21">
        <v>14700</v>
      </c>
      <c r="J183" s="21">
        <v>300</v>
      </c>
      <c r="K183" s="21">
        <f t="shared" si="47"/>
        <v>15000</v>
      </c>
      <c r="L183" s="21">
        <f t="shared" si="48"/>
        <v>12396.694214876034</v>
      </c>
      <c r="M183" s="84">
        <f>SUMIF('[1]Movimientos Caja'!$G:$G,E183,'[1]Movimientos Caja'!$I:$I)</f>
        <v>100</v>
      </c>
      <c r="N183" s="84">
        <f>SUMIF('[2]Movimientos Bancarios'!$G:$G,E183,'[2]Movimientos Bancarios'!$I:$I)</f>
        <v>14900</v>
      </c>
      <c r="O183" s="8">
        <f t="shared" si="49"/>
        <v>15000</v>
      </c>
      <c r="P183" s="85">
        <f t="shared" si="50"/>
        <v>0</v>
      </c>
      <c r="Q183" s="86">
        <f t="shared" si="51"/>
        <v>1</v>
      </c>
      <c r="R183" s="18" t="s">
        <v>51</v>
      </c>
      <c r="S183" s="18"/>
      <c r="T183" s="13"/>
      <c r="U183" s="22"/>
      <c r="V183" s="9"/>
      <c r="W183" s="23"/>
      <c r="X183" s="22"/>
      <c r="Y183" s="24" t="s">
        <v>55</v>
      </c>
      <c r="Z183" s="24"/>
      <c r="AA183" s="24"/>
      <c r="AB183" s="95" t="str">
        <f t="shared" si="41"/>
        <v>entregado</v>
      </c>
      <c r="AC183" s="96" t="str">
        <f t="shared" ca="1" si="42"/>
        <v>Entregado</v>
      </c>
      <c r="AD183" s="21">
        <v>104</v>
      </c>
      <c r="AE183" s="21">
        <v>104</v>
      </c>
      <c r="AF183" s="21">
        <v>105</v>
      </c>
      <c r="AG183" s="87">
        <f t="shared" si="44"/>
        <v>2014</v>
      </c>
      <c r="AH183" s="83">
        <f t="shared" si="45"/>
        <v>1</v>
      </c>
      <c r="AI183" s="87" t="str">
        <f t="shared" si="43"/>
        <v>2013</v>
      </c>
      <c r="AJ183" s="16">
        <f t="shared" si="43"/>
        <v>11</v>
      </c>
      <c r="AK183" s="9">
        <f>IF(ISERROR(VLOOKUP(E183,[4]CostoXpedido!$A$15:$B$1690,2,FALSE)),0,(VLOOKUP(E183,[4]CostoXpedido!$A$15:$B$1690,2,FALSE)))</f>
        <v>0</v>
      </c>
      <c r="AL183" s="20"/>
      <c r="AM183" s="93">
        <f t="shared" si="40"/>
        <v>41594</v>
      </c>
      <c r="AN183" s="93">
        <f t="shared" si="40"/>
        <v>45</v>
      </c>
      <c r="AO183" s="94">
        <f t="shared" si="46"/>
        <v>11</v>
      </c>
    </row>
    <row r="184" spans="1:41" x14ac:dyDescent="0.2">
      <c r="A184" s="82" t="s">
        <v>66</v>
      </c>
      <c r="B184" s="16">
        <v>11</v>
      </c>
      <c r="C184" s="17">
        <v>41594</v>
      </c>
      <c r="D184" s="18">
        <v>60</v>
      </c>
      <c r="E184" s="32">
        <v>11441</v>
      </c>
      <c r="F184" s="83" t="str">
        <f>VLOOKUP(E184,'[3]pedidos 2012'!$E$327:$AE$6000,2,FALSE)</f>
        <v>a - Entregado</v>
      </c>
      <c r="G184" s="10">
        <f>VLOOKUP(E184,'[3]pedidos 2012'!$E$327:$AE$6000,4,FALSE)</f>
        <v>41659</v>
      </c>
      <c r="H184" s="20" t="s">
        <v>249</v>
      </c>
      <c r="I184" s="21">
        <v>24700</v>
      </c>
      <c r="J184" s="21">
        <v>300</v>
      </c>
      <c r="K184" s="21">
        <f t="shared" si="47"/>
        <v>25000</v>
      </c>
      <c r="L184" s="21">
        <f t="shared" si="48"/>
        <v>20661.157024793389</v>
      </c>
      <c r="M184" s="84">
        <f>SUMIF('[1]Movimientos Caja'!$G:$G,E184,'[1]Movimientos Caja'!$I:$I)</f>
        <v>300</v>
      </c>
      <c r="N184" s="84">
        <f>SUMIF('[2]Movimientos Bancarios'!$G:$G,E184,'[2]Movimientos Bancarios'!$I:$I)</f>
        <v>24700</v>
      </c>
      <c r="O184" s="8">
        <f t="shared" si="49"/>
        <v>25000</v>
      </c>
      <c r="P184" s="85">
        <f t="shared" si="50"/>
        <v>0</v>
      </c>
      <c r="Q184" s="86">
        <f t="shared" si="51"/>
        <v>1</v>
      </c>
      <c r="R184" s="18" t="s">
        <v>51</v>
      </c>
      <c r="S184" s="18"/>
      <c r="T184" s="13"/>
      <c r="U184" s="22"/>
      <c r="V184" s="9"/>
      <c r="W184" s="23"/>
      <c r="X184" s="22"/>
      <c r="Y184" s="24" t="s">
        <v>55</v>
      </c>
      <c r="Z184" s="24"/>
      <c r="AA184" s="24"/>
      <c r="AB184" s="95" t="str">
        <f t="shared" si="41"/>
        <v>entregado</v>
      </c>
      <c r="AC184" s="96" t="str">
        <f t="shared" ca="1" si="42"/>
        <v>Entregado</v>
      </c>
      <c r="AD184" s="21">
        <v>104</v>
      </c>
      <c r="AE184" s="21">
        <v>104</v>
      </c>
      <c r="AF184" s="21">
        <v>105</v>
      </c>
      <c r="AG184" s="87">
        <f t="shared" si="44"/>
        <v>2014</v>
      </c>
      <c r="AH184" s="83">
        <f t="shared" si="45"/>
        <v>1</v>
      </c>
      <c r="AI184" s="87" t="str">
        <f t="shared" si="43"/>
        <v>2013</v>
      </c>
      <c r="AJ184" s="16">
        <f t="shared" si="43"/>
        <v>11</v>
      </c>
      <c r="AK184" s="9">
        <f>IF(ISERROR(VLOOKUP(E184,[4]CostoXpedido!$A$15:$B$1690,2,FALSE)),0,(VLOOKUP(E184,[4]CostoXpedido!$A$15:$B$1690,2,FALSE)))</f>
        <v>0</v>
      </c>
      <c r="AL184" s="20"/>
      <c r="AM184" s="93">
        <f t="shared" si="40"/>
        <v>41594</v>
      </c>
      <c r="AN184" s="93">
        <f t="shared" si="40"/>
        <v>60</v>
      </c>
      <c r="AO184" s="94">
        <f t="shared" si="46"/>
        <v>11</v>
      </c>
    </row>
    <row r="185" spans="1:41" x14ac:dyDescent="0.2">
      <c r="A185" s="82" t="s">
        <v>66</v>
      </c>
      <c r="B185" s="16">
        <v>11</v>
      </c>
      <c r="C185" s="17">
        <v>41599</v>
      </c>
      <c r="D185" s="18">
        <v>1</v>
      </c>
      <c r="E185" s="32">
        <v>11442</v>
      </c>
      <c r="F185" s="83" t="str">
        <f>VLOOKUP(E185,'[3]pedidos 2012'!$E$327:$AE$6000,2,FALSE)</f>
        <v>a - Entregado</v>
      </c>
      <c r="G185" s="10">
        <f>VLOOKUP(E185,'[3]pedidos 2012'!$E$327:$AE$6000,4,FALSE)</f>
        <v>41601</v>
      </c>
      <c r="H185" s="20" t="s">
        <v>250</v>
      </c>
      <c r="I185" s="21">
        <v>1760</v>
      </c>
      <c r="J185" s="21"/>
      <c r="K185" s="21">
        <f t="shared" si="47"/>
        <v>1760</v>
      </c>
      <c r="L185" s="21">
        <f t="shared" si="48"/>
        <v>1454.5454545454545</v>
      </c>
      <c r="M185" s="84">
        <f>SUMIF('[1]Movimientos Caja'!$G:$G,E185,'[1]Movimientos Caja'!$I:$I)</f>
        <v>1100</v>
      </c>
      <c r="N185" s="84">
        <f>SUMIF('[2]Movimientos Bancarios'!$G:$G,E185,'[2]Movimientos Bancarios'!$I:$I)</f>
        <v>660</v>
      </c>
      <c r="O185" s="8">
        <f t="shared" si="49"/>
        <v>1760</v>
      </c>
      <c r="P185" s="85">
        <f t="shared" si="50"/>
        <v>0</v>
      </c>
      <c r="Q185" s="86">
        <f t="shared" si="51"/>
        <v>1</v>
      </c>
      <c r="R185" s="18" t="s">
        <v>51</v>
      </c>
      <c r="S185" s="18"/>
      <c r="T185" s="13"/>
      <c r="U185" s="22"/>
      <c r="V185" s="9"/>
      <c r="W185" s="23"/>
      <c r="X185" s="22"/>
      <c r="Y185" s="24" t="s">
        <v>55</v>
      </c>
      <c r="Z185" s="24"/>
      <c r="AA185" s="24"/>
      <c r="AB185" s="95" t="str">
        <f t="shared" si="41"/>
        <v>entregado</v>
      </c>
      <c r="AC185" s="96" t="str">
        <f t="shared" ca="1" si="42"/>
        <v>Entregado</v>
      </c>
      <c r="AD185" s="21">
        <v>104</v>
      </c>
      <c r="AE185" s="21">
        <v>104</v>
      </c>
      <c r="AF185" s="21">
        <v>105</v>
      </c>
      <c r="AG185" s="87">
        <f t="shared" si="44"/>
        <v>2013</v>
      </c>
      <c r="AH185" s="83">
        <f t="shared" si="45"/>
        <v>11</v>
      </c>
      <c r="AI185" s="87" t="str">
        <f t="shared" si="43"/>
        <v>2013</v>
      </c>
      <c r="AJ185" s="16">
        <f t="shared" si="43"/>
        <v>11</v>
      </c>
      <c r="AK185" s="9">
        <f>IF(ISERROR(VLOOKUP(E185,[4]CostoXpedido!$A$15:$B$1690,2,FALSE)),0,(VLOOKUP(E185,[4]CostoXpedido!$A$15:$B$1690,2,FALSE)))</f>
        <v>0</v>
      </c>
      <c r="AL185" s="20"/>
      <c r="AM185" s="93">
        <f t="shared" si="40"/>
        <v>41599</v>
      </c>
      <c r="AN185" s="93">
        <f t="shared" si="40"/>
        <v>1</v>
      </c>
      <c r="AO185" s="94">
        <f t="shared" si="46"/>
        <v>11</v>
      </c>
    </row>
    <row r="186" spans="1:41" x14ac:dyDescent="0.2">
      <c r="A186" s="82" t="s">
        <v>66</v>
      </c>
      <c r="B186" s="16">
        <v>11</v>
      </c>
      <c r="C186" s="17">
        <v>41599</v>
      </c>
      <c r="D186" s="18">
        <v>60</v>
      </c>
      <c r="E186" s="32">
        <v>11443</v>
      </c>
      <c r="F186" s="83" t="str">
        <f>VLOOKUP(E186,'[3]pedidos 2012'!$E$327:$AE$6000,2,FALSE)</f>
        <v>h - Anulado</v>
      </c>
      <c r="G186" s="10">
        <f>VLOOKUP(E186,'[3]pedidos 2012'!$E$327:$AE$6000,4,FALSE)</f>
        <v>0</v>
      </c>
      <c r="H186" s="20" t="s">
        <v>251</v>
      </c>
      <c r="I186" s="21"/>
      <c r="J186" s="21"/>
      <c r="K186" s="21">
        <f t="shared" si="47"/>
        <v>0</v>
      </c>
      <c r="L186" s="21">
        <f t="shared" si="48"/>
        <v>0</v>
      </c>
      <c r="M186" s="84">
        <f>SUMIF('[1]Movimientos Caja'!$G:$G,E186,'[1]Movimientos Caja'!$I:$I)</f>
        <v>100</v>
      </c>
      <c r="N186" s="84">
        <f>SUMIF('[2]Movimientos Bancarios'!$G:$G,E186,'[2]Movimientos Bancarios'!$I:$I)</f>
        <v>0</v>
      </c>
      <c r="O186" s="8">
        <f t="shared" si="49"/>
        <v>100</v>
      </c>
      <c r="P186" s="85">
        <f t="shared" si="50"/>
        <v>-100</v>
      </c>
      <c r="Q186" s="86">
        <f t="shared" si="51"/>
        <v>0</v>
      </c>
      <c r="R186" s="18" t="s">
        <v>63</v>
      </c>
      <c r="S186" s="18"/>
      <c r="T186" s="13"/>
      <c r="U186" s="22"/>
      <c r="V186" s="9"/>
      <c r="W186" s="23"/>
      <c r="X186" s="22"/>
      <c r="Y186" s="24" t="s">
        <v>55</v>
      </c>
      <c r="Z186" s="24"/>
      <c r="AA186" s="24"/>
      <c r="AB186" s="95">
        <f t="shared" si="41"/>
        <v>41659</v>
      </c>
      <c r="AC186" s="96">
        <f t="shared" ca="1" si="42"/>
        <v>-234</v>
      </c>
      <c r="AD186" s="21">
        <v>104</v>
      </c>
      <c r="AE186" s="21">
        <v>104</v>
      </c>
      <c r="AF186" s="21">
        <v>105</v>
      </c>
      <c r="AG186" s="87">
        <f t="shared" si="44"/>
        <v>0</v>
      </c>
      <c r="AH186" s="83">
        <f t="shared" si="45"/>
        <v>0</v>
      </c>
      <c r="AI186" s="87" t="str">
        <f t="shared" si="43"/>
        <v>2013</v>
      </c>
      <c r="AJ186" s="16">
        <f t="shared" si="43"/>
        <v>11</v>
      </c>
      <c r="AK186" s="9">
        <f>IF(ISERROR(VLOOKUP(E186,[4]CostoXpedido!$A$15:$B$1690,2,FALSE)),0,(VLOOKUP(E186,[4]CostoXpedido!$A$15:$B$1690,2,FALSE)))</f>
        <v>0</v>
      </c>
      <c r="AL186" s="20"/>
      <c r="AM186" s="93">
        <f t="shared" si="40"/>
        <v>41599</v>
      </c>
      <c r="AN186" s="93">
        <f t="shared" si="40"/>
        <v>60</v>
      </c>
      <c r="AO186" s="94">
        <f t="shared" si="46"/>
        <v>11</v>
      </c>
    </row>
    <row r="187" spans="1:41" x14ac:dyDescent="0.2">
      <c r="A187" s="82" t="s">
        <v>66</v>
      </c>
      <c r="B187" s="16">
        <v>11</v>
      </c>
      <c r="C187" s="17">
        <v>41599</v>
      </c>
      <c r="D187" s="18">
        <v>30</v>
      </c>
      <c r="E187" s="32">
        <v>11444</v>
      </c>
      <c r="F187" s="83" t="str">
        <f>VLOOKUP(E187,'[3]pedidos 2012'!$E$327:$AE$6000,2,FALSE)</f>
        <v>a - Entregado</v>
      </c>
      <c r="G187" s="10">
        <f>VLOOKUP(E187,'[3]pedidos 2012'!$E$327:$AE$6000,4,FALSE)</f>
        <v>41638</v>
      </c>
      <c r="H187" s="20" t="s">
        <v>252</v>
      </c>
      <c r="I187" s="21">
        <v>19500</v>
      </c>
      <c r="J187" s="21">
        <v>500</v>
      </c>
      <c r="K187" s="21">
        <f t="shared" si="47"/>
        <v>20000</v>
      </c>
      <c r="L187" s="21">
        <f t="shared" si="48"/>
        <v>16528.92561983471</v>
      </c>
      <c r="M187" s="84">
        <f>SUMIF('[1]Movimientos Caja'!$G:$G,E187,'[1]Movimientos Caja'!$I:$I)</f>
        <v>20000</v>
      </c>
      <c r="N187" s="84">
        <f>SUMIF('[2]Movimientos Bancarios'!$G:$G,E187,'[2]Movimientos Bancarios'!$I:$I)</f>
        <v>0</v>
      </c>
      <c r="O187" s="8">
        <f t="shared" si="49"/>
        <v>20000</v>
      </c>
      <c r="P187" s="85">
        <f t="shared" si="50"/>
        <v>0</v>
      </c>
      <c r="Q187" s="86">
        <f t="shared" si="51"/>
        <v>1</v>
      </c>
      <c r="R187" s="18" t="s">
        <v>51</v>
      </c>
      <c r="S187" s="18"/>
      <c r="T187" s="13"/>
      <c r="U187" s="22"/>
      <c r="V187" s="9"/>
      <c r="W187" s="23"/>
      <c r="X187" s="22"/>
      <c r="Y187" s="24" t="s">
        <v>55</v>
      </c>
      <c r="Z187" s="24"/>
      <c r="AA187" s="24"/>
      <c r="AB187" s="95" t="str">
        <f t="shared" si="41"/>
        <v>entregado</v>
      </c>
      <c r="AC187" s="96" t="str">
        <f t="shared" ca="1" si="42"/>
        <v>Entregado</v>
      </c>
      <c r="AD187" s="21">
        <v>104</v>
      </c>
      <c r="AE187" s="21">
        <v>104</v>
      </c>
      <c r="AF187" s="21">
        <v>105</v>
      </c>
      <c r="AG187" s="87">
        <f t="shared" si="44"/>
        <v>2013</v>
      </c>
      <c r="AH187" s="83">
        <f t="shared" si="45"/>
        <v>12</v>
      </c>
      <c r="AI187" s="87" t="str">
        <f t="shared" si="43"/>
        <v>2013</v>
      </c>
      <c r="AJ187" s="16">
        <f t="shared" si="43"/>
        <v>11</v>
      </c>
      <c r="AK187" s="9">
        <f>IF(ISERROR(VLOOKUP(E187,[4]CostoXpedido!$A$15:$B$1690,2,FALSE)),0,(VLOOKUP(E187,[4]CostoXpedido!$A$15:$B$1690,2,FALSE)))</f>
        <v>0</v>
      </c>
      <c r="AL187" s="20"/>
      <c r="AM187" s="93">
        <f t="shared" si="40"/>
        <v>41599</v>
      </c>
      <c r="AN187" s="93">
        <f t="shared" si="40"/>
        <v>30</v>
      </c>
      <c r="AO187" s="94">
        <f t="shared" si="46"/>
        <v>11</v>
      </c>
    </row>
    <row r="188" spans="1:41" x14ac:dyDescent="0.2">
      <c r="A188" s="82" t="s">
        <v>66</v>
      </c>
      <c r="B188" s="16">
        <v>11</v>
      </c>
      <c r="C188" s="17">
        <v>41600</v>
      </c>
      <c r="D188" s="18">
        <v>50</v>
      </c>
      <c r="E188" s="32">
        <v>11445</v>
      </c>
      <c r="F188" s="83" t="str">
        <f>VLOOKUP(E188,'[3]pedidos 2012'!$E$327:$AE$6000,2,FALSE)</f>
        <v>h - Anulado</v>
      </c>
      <c r="G188" s="10">
        <f>VLOOKUP(E188,'[3]pedidos 2012'!$E$327:$AE$6000,4,FALSE)</f>
        <v>0</v>
      </c>
      <c r="H188" s="20" t="s">
        <v>253</v>
      </c>
      <c r="I188" s="21"/>
      <c r="J188" s="21"/>
      <c r="K188" s="21">
        <f t="shared" si="47"/>
        <v>0</v>
      </c>
      <c r="L188" s="21">
        <f t="shared" si="48"/>
        <v>0</v>
      </c>
      <c r="M188" s="84">
        <f>SUMIF('[1]Movimientos Caja'!$G:$G,E188,'[1]Movimientos Caja'!$I:$I)</f>
        <v>200</v>
      </c>
      <c r="N188" s="84">
        <f>SUMIF('[2]Movimientos Bancarios'!$G:$G,E188,'[2]Movimientos Bancarios'!$I:$I)</f>
        <v>0</v>
      </c>
      <c r="O188" s="8">
        <f t="shared" si="49"/>
        <v>200</v>
      </c>
      <c r="P188" s="85">
        <f t="shared" si="50"/>
        <v>-200</v>
      </c>
      <c r="Q188" s="86">
        <f t="shared" si="51"/>
        <v>0</v>
      </c>
      <c r="R188" s="18" t="s">
        <v>63</v>
      </c>
      <c r="S188" s="18"/>
      <c r="T188" s="13"/>
      <c r="U188" s="22"/>
      <c r="V188" s="9"/>
      <c r="W188" s="23"/>
      <c r="X188" s="22"/>
      <c r="Y188" s="24" t="s">
        <v>55</v>
      </c>
      <c r="Z188" s="24"/>
      <c r="AA188" s="24"/>
      <c r="AB188" s="95">
        <f t="shared" si="41"/>
        <v>41650</v>
      </c>
      <c r="AC188" s="96">
        <f t="shared" ca="1" si="42"/>
        <v>-243</v>
      </c>
      <c r="AD188" s="21">
        <v>104</v>
      </c>
      <c r="AE188" s="21">
        <v>104</v>
      </c>
      <c r="AF188" s="21">
        <v>105</v>
      </c>
      <c r="AG188" s="87">
        <f t="shared" si="44"/>
        <v>0</v>
      </c>
      <c r="AH188" s="83">
        <f t="shared" si="45"/>
        <v>0</v>
      </c>
      <c r="AI188" s="87" t="str">
        <f t="shared" si="43"/>
        <v>2013</v>
      </c>
      <c r="AJ188" s="16">
        <f t="shared" si="43"/>
        <v>11</v>
      </c>
      <c r="AK188" s="9">
        <f>IF(ISERROR(VLOOKUP(E188,[4]CostoXpedido!$A$15:$B$1690,2,FALSE)),0,(VLOOKUP(E188,[4]CostoXpedido!$A$15:$B$1690,2,FALSE)))</f>
        <v>0</v>
      </c>
      <c r="AL188" s="20"/>
      <c r="AM188" s="93">
        <f t="shared" si="40"/>
        <v>41600</v>
      </c>
      <c r="AN188" s="93">
        <f t="shared" si="40"/>
        <v>50</v>
      </c>
      <c r="AO188" s="94">
        <f t="shared" si="46"/>
        <v>11</v>
      </c>
    </row>
    <row r="189" spans="1:41" x14ac:dyDescent="0.2">
      <c r="A189" s="82" t="s">
        <v>66</v>
      </c>
      <c r="B189" s="16">
        <v>11</v>
      </c>
      <c r="C189" s="17">
        <v>41601</v>
      </c>
      <c r="D189" s="18">
        <v>30</v>
      </c>
      <c r="E189" s="32">
        <v>11446</v>
      </c>
      <c r="F189" s="83" t="str">
        <f>VLOOKUP(E189,'[3]pedidos 2012'!$E$327:$AE$6000,2,FALSE)</f>
        <v>a - Entregado</v>
      </c>
      <c r="G189" s="10">
        <f>VLOOKUP(E189,'[3]pedidos 2012'!$E$327:$AE$6000,4,FALSE)</f>
        <v>41647</v>
      </c>
      <c r="H189" s="20" t="s">
        <v>254</v>
      </c>
      <c r="I189" s="21">
        <v>20000</v>
      </c>
      <c r="J189" s="21">
        <v>500</v>
      </c>
      <c r="K189" s="21">
        <f t="shared" si="47"/>
        <v>20500</v>
      </c>
      <c r="L189" s="21">
        <f t="shared" si="48"/>
        <v>16942.14876033058</v>
      </c>
      <c r="M189" s="84">
        <f>SUMIF('[1]Movimientos Caja'!$G:$G,E189,'[1]Movimientos Caja'!$I:$I)</f>
        <v>20500</v>
      </c>
      <c r="N189" s="84">
        <f>SUMIF('[2]Movimientos Bancarios'!$G:$G,E189,'[2]Movimientos Bancarios'!$I:$I)</f>
        <v>0</v>
      </c>
      <c r="O189" s="8">
        <f t="shared" si="49"/>
        <v>20500</v>
      </c>
      <c r="P189" s="85">
        <f t="shared" si="50"/>
        <v>0</v>
      </c>
      <c r="Q189" s="86">
        <f t="shared" si="51"/>
        <v>1</v>
      </c>
      <c r="R189" s="18" t="s">
        <v>51</v>
      </c>
      <c r="S189" s="18"/>
      <c r="T189" s="13"/>
      <c r="U189" s="22"/>
      <c r="V189" s="9"/>
      <c r="W189" s="23"/>
      <c r="X189" s="22"/>
      <c r="Y189" s="24" t="s">
        <v>55</v>
      </c>
      <c r="Z189" s="24"/>
      <c r="AA189" s="24"/>
      <c r="AB189" s="95" t="str">
        <f t="shared" si="41"/>
        <v>entregado</v>
      </c>
      <c r="AC189" s="96" t="str">
        <f t="shared" ca="1" si="42"/>
        <v>Entregado</v>
      </c>
      <c r="AD189" s="21">
        <v>104</v>
      </c>
      <c r="AE189" s="21">
        <v>104</v>
      </c>
      <c r="AF189" s="21">
        <v>105</v>
      </c>
      <c r="AG189" s="87">
        <f t="shared" si="44"/>
        <v>2014</v>
      </c>
      <c r="AH189" s="83">
        <f t="shared" si="45"/>
        <v>1</v>
      </c>
      <c r="AI189" s="87" t="str">
        <f t="shared" si="43"/>
        <v>2013</v>
      </c>
      <c r="AJ189" s="16">
        <f t="shared" si="43"/>
        <v>11</v>
      </c>
      <c r="AK189" s="9">
        <f>IF(ISERROR(VLOOKUP(E189,[4]CostoXpedido!$A$15:$B$1690,2,FALSE)),0,(VLOOKUP(E189,[4]CostoXpedido!$A$15:$B$1690,2,FALSE)))</f>
        <v>0</v>
      </c>
      <c r="AL189" s="20"/>
      <c r="AM189" s="93">
        <f t="shared" si="40"/>
        <v>41601</v>
      </c>
      <c r="AN189" s="93">
        <f t="shared" si="40"/>
        <v>30</v>
      </c>
      <c r="AO189" s="94">
        <f t="shared" si="46"/>
        <v>11</v>
      </c>
    </row>
    <row r="190" spans="1:41" x14ac:dyDescent="0.2">
      <c r="A190" s="82" t="s">
        <v>66</v>
      </c>
      <c r="B190" s="16">
        <v>11</v>
      </c>
      <c r="C190" s="17">
        <v>41601</v>
      </c>
      <c r="D190" s="18">
        <v>30</v>
      </c>
      <c r="E190" s="32">
        <v>11447</v>
      </c>
      <c r="F190" s="83" t="str">
        <f>VLOOKUP(E190,'[3]pedidos 2012'!$E$327:$AE$6000,2,FALSE)</f>
        <v>a - Entregado</v>
      </c>
      <c r="G190" s="10">
        <f>VLOOKUP(E190,'[3]pedidos 2012'!$E$327:$AE$6000,4,FALSE)</f>
        <v>41643</v>
      </c>
      <c r="H190" s="20" t="s">
        <v>255</v>
      </c>
      <c r="I190" s="21">
        <v>54800</v>
      </c>
      <c r="J190" s="21">
        <v>200</v>
      </c>
      <c r="K190" s="21">
        <f t="shared" si="47"/>
        <v>55000</v>
      </c>
      <c r="L190" s="21">
        <f t="shared" si="48"/>
        <v>45454.545454545456</v>
      </c>
      <c r="M190" s="84">
        <f>SUMIF('[1]Movimientos Caja'!$G:$G,E190,'[1]Movimientos Caja'!$I:$I)</f>
        <v>28499.999999999996</v>
      </c>
      <c r="N190" s="84">
        <f>SUMIF('[2]Movimientos Bancarios'!$G:$G,E190,'[2]Movimientos Bancarios'!$I:$I)</f>
        <v>26500</v>
      </c>
      <c r="O190" s="8">
        <f t="shared" si="49"/>
        <v>55000</v>
      </c>
      <c r="P190" s="85">
        <f t="shared" si="50"/>
        <v>0</v>
      </c>
      <c r="Q190" s="86">
        <f t="shared" si="51"/>
        <v>1</v>
      </c>
      <c r="R190" s="18" t="s">
        <v>51</v>
      </c>
      <c r="S190" s="18"/>
      <c r="T190" s="13"/>
      <c r="U190" s="22"/>
      <c r="V190" s="9"/>
      <c r="W190" s="23"/>
      <c r="X190" s="22"/>
      <c r="Y190" s="24" t="s">
        <v>55</v>
      </c>
      <c r="Z190" s="24"/>
      <c r="AA190" s="24"/>
      <c r="AB190" s="95" t="str">
        <f t="shared" si="41"/>
        <v>entregado</v>
      </c>
      <c r="AC190" s="96" t="str">
        <f t="shared" ca="1" si="42"/>
        <v>Entregado</v>
      </c>
      <c r="AD190" s="21">
        <v>104</v>
      </c>
      <c r="AE190" s="21">
        <v>104</v>
      </c>
      <c r="AF190" s="21">
        <v>105</v>
      </c>
      <c r="AG190" s="87">
        <f t="shared" si="44"/>
        <v>2014</v>
      </c>
      <c r="AH190" s="83">
        <f t="shared" si="45"/>
        <v>1</v>
      </c>
      <c r="AI190" s="87" t="str">
        <f t="shared" si="43"/>
        <v>2013</v>
      </c>
      <c r="AJ190" s="16">
        <f t="shared" si="43"/>
        <v>11</v>
      </c>
      <c r="AK190" s="9">
        <f>IF(ISERROR(VLOOKUP(E190,[4]CostoXpedido!$A$15:$B$1690,2,FALSE)),0,(VLOOKUP(E190,[4]CostoXpedido!$A$15:$B$1690,2,FALSE)))</f>
        <v>0</v>
      </c>
      <c r="AL190" s="20"/>
      <c r="AM190" s="93">
        <f t="shared" si="40"/>
        <v>41601</v>
      </c>
      <c r="AN190" s="93">
        <f t="shared" si="40"/>
        <v>30</v>
      </c>
      <c r="AO190" s="94">
        <f t="shared" si="46"/>
        <v>11</v>
      </c>
    </row>
    <row r="191" spans="1:41" x14ac:dyDescent="0.2">
      <c r="A191" s="82" t="s">
        <v>66</v>
      </c>
      <c r="B191" s="16">
        <v>11</v>
      </c>
      <c r="C191" s="17">
        <v>41601</v>
      </c>
      <c r="D191" s="18">
        <v>70</v>
      </c>
      <c r="E191" s="32">
        <v>11448</v>
      </c>
      <c r="F191" s="83" t="str">
        <f>VLOOKUP(E191,'[3]pedidos 2012'!$E$327:$AE$6000,2,FALSE)</f>
        <v>a - Entregado</v>
      </c>
      <c r="G191" s="10">
        <f>VLOOKUP(E191,'[3]pedidos 2012'!$E$327:$AE$6000,4,FALSE)</f>
        <v>41789</v>
      </c>
      <c r="H191" s="97" t="s">
        <v>256</v>
      </c>
      <c r="I191" s="21">
        <v>36500</v>
      </c>
      <c r="J191" s="21">
        <v>500</v>
      </c>
      <c r="K191" s="21">
        <f>+I191+J191</f>
        <v>37000</v>
      </c>
      <c r="L191" s="21">
        <f>+K191/1.21</f>
        <v>30578.512396694216</v>
      </c>
      <c r="M191" s="84">
        <f>SUMIF('[1]Movimientos Caja'!$G:$G,E191,'[1]Movimientos Caja'!$I:$I)</f>
        <v>300</v>
      </c>
      <c r="N191" s="84">
        <f>SUMIF('[2]Movimientos Bancarios'!$G:$G,E191,'[2]Movimientos Bancarios'!$I:$I)</f>
        <v>36534.1</v>
      </c>
      <c r="O191" s="8">
        <f>+M191+N191</f>
        <v>36834.1</v>
      </c>
      <c r="P191" s="85">
        <f>+K191-O191</f>
        <v>165.90000000000146</v>
      </c>
      <c r="Q191" s="86">
        <f>IF(K191=0,0,O191/K191)</f>
        <v>0.99551621621621622</v>
      </c>
      <c r="R191" s="18" t="s">
        <v>51</v>
      </c>
      <c r="S191" s="18"/>
      <c r="T191" s="13"/>
      <c r="U191" s="22"/>
      <c r="V191" s="9"/>
      <c r="W191" s="23"/>
      <c r="X191" s="22"/>
      <c r="Y191" s="24" t="s">
        <v>55</v>
      </c>
      <c r="Z191" s="24"/>
      <c r="AA191" s="24"/>
      <c r="AB191" s="95" t="str">
        <f t="shared" si="41"/>
        <v>entregado</v>
      </c>
      <c r="AC191" s="96" t="str">
        <f t="shared" ca="1" si="42"/>
        <v>Entregado</v>
      </c>
      <c r="AD191" s="21">
        <v>104</v>
      </c>
      <c r="AE191" s="21">
        <v>104</v>
      </c>
      <c r="AF191" s="21">
        <v>105</v>
      </c>
      <c r="AG191" s="87">
        <f t="shared" si="44"/>
        <v>2014</v>
      </c>
      <c r="AH191" s="83">
        <f t="shared" si="45"/>
        <v>5</v>
      </c>
      <c r="AI191" s="87" t="str">
        <f t="shared" si="43"/>
        <v>2013</v>
      </c>
      <c r="AJ191" s="16">
        <f t="shared" si="43"/>
        <v>11</v>
      </c>
      <c r="AK191" s="9">
        <f>IF(ISERROR(VLOOKUP(E191,[4]CostoXpedido!$A$15:$B$1690,2,FALSE)),0,(VLOOKUP(E191,[4]CostoXpedido!$A$15:$B$1690,2,FALSE)))</f>
        <v>0</v>
      </c>
      <c r="AL191" s="20"/>
      <c r="AM191" s="93">
        <f t="shared" si="40"/>
        <v>41601</v>
      </c>
      <c r="AN191" s="93">
        <f t="shared" si="40"/>
        <v>70</v>
      </c>
      <c r="AO191" s="94">
        <f t="shared" si="46"/>
        <v>11</v>
      </c>
    </row>
    <row r="192" spans="1:41" x14ac:dyDescent="0.2">
      <c r="A192" s="82" t="s">
        <v>66</v>
      </c>
      <c r="B192" s="16">
        <v>11</v>
      </c>
      <c r="C192" s="17">
        <v>41602</v>
      </c>
      <c r="D192" s="18">
        <v>45</v>
      </c>
      <c r="E192" s="32">
        <v>11449</v>
      </c>
      <c r="F192" s="83" t="str">
        <f>VLOOKUP(E192,'[3]pedidos 2012'!$E$327:$AE$6000,2,FALSE)</f>
        <v>a - Entregado</v>
      </c>
      <c r="G192" s="10">
        <f>VLOOKUP(E192,'[3]pedidos 2012'!$E$327:$AE$6000,4,FALSE)</f>
        <v>41666</v>
      </c>
      <c r="H192" s="20" t="s">
        <v>257</v>
      </c>
      <c r="I192" s="21">
        <v>22200</v>
      </c>
      <c r="J192" s="21">
        <v>300</v>
      </c>
      <c r="K192" s="21">
        <f>+I192+J192</f>
        <v>22500</v>
      </c>
      <c r="L192" s="21">
        <f>+K192/1.21</f>
        <v>18595.041322314049</v>
      </c>
      <c r="M192" s="84">
        <f>SUMIF('[1]Movimientos Caja'!$G:$G,E192,'[1]Movimientos Caja'!$I:$I)</f>
        <v>200</v>
      </c>
      <c r="N192" s="84">
        <f>SUMIF('[2]Movimientos Bancarios'!$G:$G,E192,'[2]Movimientos Bancarios'!$I:$I)</f>
        <v>22300</v>
      </c>
      <c r="O192" s="8">
        <f>+M192+N192</f>
        <v>22500</v>
      </c>
      <c r="P192" s="85">
        <f>+K192-O192</f>
        <v>0</v>
      </c>
      <c r="Q192" s="86">
        <f>IF(K192=0,0,O192/K192)</f>
        <v>1</v>
      </c>
      <c r="R192" s="18" t="s">
        <v>63</v>
      </c>
      <c r="S192" s="18"/>
      <c r="T192" s="13"/>
      <c r="U192" s="22"/>
      <c r="V192" s="9"/>
      <c r="W192" s="23"/>
      <c r="X192" s="22"/>
      <c r="Y192" s="24" t="s">
        <v>55</v>
      </c>
      <c r="Z192" s="24"/>
      <c r="AA192" s="24"/>
      <c r="AB192" s="95" t="str">
        <f t="shared" si="41"/>
        <v>entregado</v>
      </c>
      <c r="AC192" s="96" t="str">
        <f t="shared" ca="1" si="42"/>
        <v>Entregado</v>
      </c>
      <c r="AD192" s="21">
        <v>104</v>
      </c>
      <c r="AE192" s="21">
        <v>104</v>
      </c>
      <c r="AF192" s="21">
        <v>105</v>
      </c>
      <c r="AG192" s="87">
        <f t="shared" si="44"/>
        <v>2014</v>
      </c>
      <c r="AH192" s="83">
        <f t="shared" si="45"/>
        <v>1</v>
      </c>
      <c r="AI192" s="87" t="str">
        <f t="shared" si="43"/>
        <v>2013</v>
      </c>
      <c r="AJ192" s="16">
        <f t="shared" si="43"/>
        <v>11</v>
      </c>
      <c r="AK192" s="9">
        <f>IF(ISERROR(VLOOKUP(E192,[4]CostoXpedido!$A$15:$B$1690,2,FALSE)),0,(VLOOKUP(E192,[4]CostoXpedido!$A$15:$B$1690,2,FALSE)))</f>
        <v>0</v>
      </c>
      <c r="AL192" s="20"/>
      <c r="AM192" s="93">
        <f t="shared" si="40"/>
        <v>41602</v>
      </c>
      <c r="AN192" s="93">
        <f t="shared" si="40"/>
        <v>45</v>
      </c>
      <c r="AO192" s="94">
        <f t="shared" si="46"/>
        <v>11</v>
      </c>
    </row>
    <row r="193" spans="1:41" x14ac:dyDescent="0.2">
      <c r="A193" s="82" t="s">
        <v>66</v>
      </c>
      <c r="B193" s="16">
        <v>11</v>
      </c>
      <c r="C193" s="17">
        <v>41602</v>
      </c>
      <c r="D193" s="18">
        <v>1</v>
      </c>
      <c r="E193" s="32">
        <v>11450</v>
      </c>
      <c r="F193" s="83" t="str">
        <f>VLOOKUP(E193,'[3]pedidos 2012'!$E$327:$AE$6000,2,FALSE)</f>
        <v>h - Anulado</v>
      </c>
      <c r="G193" s="10">
        <f>VLOOKUP(E193,'[3]pedidos 2012'!$E$327:$AE$6000,4,FALSE)</f>
        <v>0</v>
      </c>
      <c r="H193" s="26" t="s">
        <v>258</v>
      </c>
      <c r="I193" s="21"/>
      <c r="J193" s="21"/>
      <c r="K193" s="21">
        <f t="shared" ref="K193:K250" si="52">+I193+J193</f>
        <v>0</v>
      </c>
      <c r="L193" s="21">
        <f t="shared" ref="L193:L250" si="53">+K193/1.21</f>
        <v>0</v>
      </c>
      <c r="M193" s="84">
        <f>SUMIF('[1]Movimientos Caja'!$G:$G,E193,'[1]Movimientos Caja'!$I:$I)</f>
        <v>0</v>
      </c>
      <c r="N193" s="84">
        <f>SUMIF('[2]Movimientos Bancarios'!$G:$G,E193,'[2]Movimientos Bancarios'!$I:$I)</f>
        <v>0</v>
      </c>
      <c r="O193" s="8">
        <f t="shared" ref="O193:O250" si="54">+M193+N193</f>
        <v>0</v>
      </c>
      <c r="P193" s="85">
        <f t="shared" ref="P193:P250" si="55">+K193-O193</f>
        <v>0</v>
      </c>
      <c r="Q193" s="86">
        <f t="shared" ref="Q193:Q250" si="56">IF(K193=0,0,O193/K193)</f>
        <v>0</v>
      </c>
      <c r="R193" s="18"/>
      <c r="S193" s="18"/>
      <c r="T193" s="13"/>
      <c r="U193" s="22"/>
      <c r="V193" s="9"/>
      <c r="W193" s="23"/>
      <c r="X193" s="22"/>
      <c r="Y193" s="24" t="s">
        <v>55</v>
      </c>
      <c r="Z193" s="24"/>
      <c r="AA193" s="24"/>
      <c r="AB193" s="95">
        <f t="shared" si="41"/>
        <v>41603</v>
      </c>
      <c r="AC193" s="96">
        <f t="shared" ca="1" si="42"/>
        <v>-290</v>
      </c>
      <c r="AD193" s="21">
        <v>104</v>
      </c>
      <c r="AE193" s="21">
        <v>104</v>
      </c>
      <c r="AF193" s="21">
        <v>105</v>
      </c>
      <c r="AG193" s="87">
        <f t="shared" si="44"/>
        <v>0</v>
      </c>
      <c r="AH193" s="83">
        <f t="shared" si="45"/>
        <v>0</v>
      </c>
      <c r="AI193" s="87" t="str">
        <f t="shared" si="43"/>
        <v>2013</v>
      </c>
      <c r="AJ193" s="16">
        <f t="shared" si="43"/>
        <v>11</v>
      </c>
      <c r="AK193" s="9">
        <f>IF(ISERROR(VLOOKUP(E193,[4]CostoXpedido!$A$15:$B$1690,2,FALSE)),0,(VLOOKUP(E193,[4]CostoXpedido!$A$15:$B$1690,2,FALSE)))</f>
        <v>0</v>
      </c>
      <c r="AL193" s="20"/>
      <c r="AM193" s="93">
        <f t="shared" si="40"/>
        <v>41602</v>
      </c>
      <c r="AN193" s="93">
        <f t="shared" si="40"/>
        <v>1</v>
      </c>
      <c r="AO193" s="94">
        <f t="shared" si="46"/>
        <v>11</v>
      </c>
    </row>
    <row r="194" spans="1:41" ht="13.15" customHeight="1" x14ac:dyDescent="0.2">
      <c r="A194" s="82" t="s">
        <v>66</v>
      </c>
      <c r="B194" s="16">
        <v>11</v>
      </c>
      <c r="C194" s="17">
        <v>41602</v>
      </c>
      <c r="D194" s="18">
        <v>1</v>
      </c>
      <c r="E194" s="32">
        <v>11451</v>
      </c>
      <c r="F194" s="83" t="str">
        <f>VLOOKUP(E194,'[3]pedidos 2012'!$E$327:$AE$6000,2,FALSE)</f>
        <v>a - Entregado</v>
      </c>
      <c r="G194" s="14">
        <f>VLOOKUP(E194,'[3]pedidos 2012'!$E$327:$AE$6000,4,FALSE)</f>
        <v>41608</v>
      </c>
      <c r="H194" s="26" t="s">
        <v>259</v>
      </c>
      <c r="I194" s="27">
        <v>5155</v>
      </c>
      <c r="J194" s="27"/>
      <c r="K194" s="27">
        <f t="shared" si="52"/>
        <v>5155</v>
      </c>
      <c r="L194" s="27">
        <f t="shared" si="53"/>
        <v>4260.3305785123966</v>
      </c>
      <c r="M194" s="36">
        <f>SUMIF('[1]Movimientos Caja'!$G:$G,E194,'[1]Movimientos Caja'!$I:$I)</f>
        <v>5155</v>
      </c>
      <c r="N194" s="84">
        <f>SUMIF('[2]Movimientos Bancarios'!$G:$G,E194,'[2]Movimientos Bancarios'!$I:$I)</f>
        <v>0</v>
      </c>
      <c r="O194" s="11">
        <f t="shared" si="54"/>
        <v>5155</v>
      </c>
      <c r="P194" s="89">
        <f t="shared" si="55"/>
        <v>0</v>
      </c>
      <c r="Q194" s="90">
        <f t="shared" si="56"/>
        <v>1</v>
      </c>
      <c r="R194" s="28" t="s">
        <v>39</v>
      </c>
      <c r="S194" s="18"/>
      <c r="T194" s="13"/>
      <c r="U194" s="22"/>
      <c r="V194" s="9"/>
      <c r="W194" s="23"/>
      <c r="X194" s="22"/>
      <c r="Y194" s="24" t="s">
        <v>55</v>
      </c>
      <c r="Z194" s="24"/>
      <c r="AA194" s="24"/>
      <c r="AB194" s="95" t="str">
        <f t="shared" si="41"/>
        <v>entregado</v>
      </c>
      <c r="AC194" s="96" t="str">
        <f t="shared" ca="1" si="42"/>
        <v>Entregado</v>
      </c>
      <c r="AD194" s="21">
        <v>104</v>
      </c>
      <c r="AE194" s="21">
        <v>104</v>
      </c>
      <c r="AF194" s="21">
        <v>105</v>
      </c>
      <c r="AG194" s="87">
        <f t="shared" si="44"/>
        <v>2013</v>
      </c>
      <c r="AH194" s="83">
        <f t="shared" si="45"/>
        <v>11</v>
      </c>
      <c r="AI194" s="87" t="str">
        <f t="shared" si="43"/>
        <v>2013</v>
      </c>
      <c r="AJ194" s="16">
        <f t="shared" si="43"/>
        <v>11</v>
      </c>
      <c r="AK194" s="9">
        <f>IF(ISERROR(VLOOKUP(E194,[4]CostoXpedido!$A$15:$B$1690,2,FALSE)),0,(VLOOKUP(E194,[4]CostoXpedido!$A$15:$B$1690,2,FALSE)))</f>
        <v>0</v>
      </c>
      <c r="AL194" s="20"/>
      <c r="AM194" s="93">
        <f t="shared" si="40"/>
        <v>41602</v>
      </c>
      <c r="AN194" s="93">
        <f t="shared" si="40"/>
        <v>1</v>
      </c>
      <c r="AO194" s="94">
        <f t="shared" si="46"/>
        <v>11</v>
      </c>
    </row>
    <row r="195" spans="1:41" ht="13.15" customHeight="1" x14ac:dyDescent="0.2">
      <c r="A195" s="82" t="s">
        <v>66</v>
      </c>
      <c r="B195" s="16">
        <v>11</v>
      </c>
      <c r="C195" s="17">
        <v>41602</v>
      </c>
      <c r="D195" s="18">
        <v>1</v>
      </c>
      <c r="E195" s="32">
        <v>11452</v>
      </c>
      <c r="F195" s="83" t="str">
        <f>VLOOKUP(E195,'[3]pedidos 2012'!$E$327:$AE$6000,2,FALSE)</f>
        <v>a - Entregado</v>
      </c>
      <c r="G195" s="10">
        <f>VLOOKUP(E195,'[3]pedidos 2012'!$E$327:$AE$6000,4,FALSE)</f>
        <v>41613</v>
      </c>
      <c r="H195" s="20" t="s">
        <v>260</v>
      </c>
      <c r="I195" s="21">
        <v>25670</v>
      </c>
      <c r="J195" s="21">
        <v>500</v>
      </c>
      <c r="K195" s="21">
        <f t="shared" si="52"/>
        <v>26170</v>
      </c>
      <c r="L195" s="21">
        <f t="shared" si="53"/>
        <v>21628.099173553721</v>
      </c>
      <c r="M195" s="84">
        <f>SUMIF('[1]Movimientos Caja'!$G:$G,E195,'[1]Movimientos Caja'!$I:$I)</f>
        <v>26170</v>
      </c>
      <c r="N195" s="84">
        <f>SUMIF('[2]Movimientos Bancarios'!$G:$G,E195,'[2]Movimientos Bancarios'!$I:$I)</f>
        <v>0</v>
      </c>
      <c r="O195" s="8">
        <f t="shared" si="54"/>
        <v>26170</v>
      </c>
      <c r="P195" s="85">
        <f t="shared" si="55"/>
        <v>0</v>
      </c>
      <c r="Q195" s="86">
        <f t="shared" si="56"/>
        <v>1</v>
      </c>
      <c r="R195" s="18" t="s">
        <v>51</v>
      </c>
      <c r="S195" s="18"/>
      <c r="T195" s="13"/>
      <c r="U195" s="22"/>
      <c r="V195" s="9"/>
      <c r="W195" s="23"/>
      <c r="X195" s="22"/>
      <c r="Y195" s="24" t="s">
        <v>55</v>
      </c>
      <c r="Z195" s="24"/>
      <c r="AA195" s="24"/>
      <c r="AB195" s="95" t="str">
        <f t="shared" si="41"/>
        <v>entregado</v>
      </c>
      <c r="AC195" s="96" t="str">
        <f t="shared" ca="1" si="42"/>
        <v>Entregado</v>
      </c>
      <c r="AD195" s="21">
        <v>104</v>
      </c>
      <c r="AE195" s="21">
        <v>104</v>
      </c>
      <c r="AF195" s="21">
        <v>105</v>
      </c>
      <c r="AG195" s="87">
        <f t="shared" si="44"/>
        <v>2013</v>
      </c>
      <c r="AH195" s="83">
        <f t="shared" si="45"/>
        <v>12</v>
      </c>
      <c r="AI195" s="87" t="str">
        <f t="shared" si="43"/>
        <v>2013</v>
      </c>
      <c r="AJ195" s="16">
        <f t="shared" si="43"/>
        <v>11</v>
      </c>
      <c r="AK195" s="9">
        <f>IF(ISERROR(VLOOKUP(E195,[4]CostoXpedido!$A$15:$B$1690,2,FALSE)),0,(VLOOKUP(E195,[4]CostoXpedido!$A$15:$B$1690,2,FALSE)))</f>
        <v>0</v>
      </c>
      <c r="AL195" s="20"/>
      <c r="AM195" s="93">
        <f t="shared" si="40"/>
        <v>41602</v>
      </c>
      <c r="AN195" s="93">
        <f t="shared" si="40"/>
        <v>1</v>
      </c>
      <c r="AO195" s="94">
        <f t="shared" si="46"/>
        <v>11</v>
      </c>
    </row>
    <row r="196" spans="1:41" ht="13.15" customHeight="1" x14ac:dyDescent="0.2">
      <c r="A196" s="82" t="s">
        <v>66</v>
      </c>
      <c r="B196" s="16">
        <v>11</v>
      </c>
      <c r="C196" s="17">
        <v>41602</v>
      </c>
      <c r="D196" s="18">
        <v>1</v>
      </c>
      <c r="E196" s="32">
        <v>11453</v>
      </c>
      <c r="F196" s="83" t="str">
        <f>VLOOKUP(E196,'[3]pedidos 2012'!$E$327:$AE$6000,2,FALSE)</f>
        <v>a - Entregado</v>
      </c>
      <c r="G196" s="10">
        <f>VLOOKUP(E196,'[3]pedidos 2012'!$E$327:$AE$6000,4,FALSE)</f>
        <v>41613</v>
      </c>
      <c r="H196" s="26" t="s">
        <v>261</v>
      </c>
      <c r="I196" s="21">
        <v>300</v>
      </c>
      <c r="J196" s="21"/>
      <c r="K196" s="21">
        <f t="shared" si="52"/>
        <v>300</v>
      </c>
      <c r="L196" s="21">
        <f t="shared" si="53"/>
        <v>247.93388429752068</v>
      </c>
      <c r="M196" s="84">
        <f>SUMIF('[1]Movimientos Caja'!$G:$G,E196,'[1]Movimientos Caja'!$I:$I)</f>
        <v>300</v>
      </c>
      <c r="N196" s="84">
        <f>SUMIF('[2]Movimientos Bancarios'!$G:$G,E196,'[2]Movimientos Bancarios'!$I:$I)</f>
        <v>0</v>
      </c>
      <c r="O196" s="8">
        <f t="shared" si="54"/>
        <v>300</v>
      </c>
      <c r="P196" s="85">
        <f t="shared" si="55"/>
        <v>0</v>
      </c>
      <c r="Q196" s="86">
        <f t="shared" si="56"/>
        <v>1</v>
      </c>
      <c r="R196" s="18" t="s">
        <v>39</v>
      </c>
      <c r="S196" s="18"/>
      <c r="T196" s="13"/>
      <c r="U196" s="22"/>
      <c r="V196" s="9"/>
      <c r="W196" s="23"/>
      <c r="X196" s="22"/>
      <c r="Y196" s="24" t="s">
        <v>55</v>
      </c>
      <c r="Z196" s="24"/>
      <c r="AA196" s="24"/>
      <c r="AB196" s="95" t="str">
        <f t="shared" si="41"/>
        <v>entregado</v>
      </c>
      <c r="AC196" s="96" t="str">
        <f t="shared" ca="1" si="42"/>
        <v>Entregado</v>
      </c>
      <c r="AD196" s="21">
        <v>104</v>
      </c>
      <c r="AE196" s="21">
        <v>104</v>
      </c>
      <c r="AF196" s="21">
        <v>105</v>
      </c>
      <c r="AG196" s="87">
        <f t="shared" si="44"/>
        <v>2013</v>
      </c>
      <c r="AH196" s="83">
        <f t="shared" si="45"/>
        <v>12</v>
      </c>
      <c r="AI196" s="87" t="str">
        <f t="shared" si="43"/>
        <v>2013</v>
      </c>
      <c r="AJ196" s="16">
        <f t="shared" si="43"/>
        <v>11</v>
      </c>
      <c r="AK196" s="9">
        <f>IF(ISERROR(VLOOKUP(E196,[4]CostoXpedido!$A$15:$B$1690,2,FALSE)),0,(VLOOKUP(E196,[4]CostoXpedido!$A$15:$B$1690,2,FALSE)))</f>
        <v>0</v>
      </c>
      <c r="AL196" s="20"/>
      <c r="AM196" s="93">
        <f t="shared" si="40"/>
        <v>41602</v>
      </c>
      <c r="AN196" s="93">
        <f t="shared" si="40"/>
        <v>1</v>
      </c>
      <c r="AO196" s="94">
        <f t="shared" si="46"/>
        <v>11</v>
      </c>
    </row>
    <row r="197" spans="1:41" x14ac:dyDescent="0.2">
      <c r="A197" s="82" t="s">
        <v>66</v>
      </c>
      <c r="B197" s="16">
        <v>11</v>
      </c>
      <c r="C197" s="17">
        <v>41602</v>
      </c>
      <c r="D197" s="18">
        <v>1</v>
      </c>
      <c r="E197" s="32">
        <v>11454</v>
      </c>
      <c r="F197" s="83" t="str">
        <f>VLOOKUP(E197,'[3]pedidos 2012'!$E$327:$AE$6000,2,FALSE)</f>
        <v>h - Anulado</v>
      </c>
      <c r="G197" s="10">
        <f>VLOOKUP(E197,'[3]pedidos 2012'!$E$327:$AE$6000,4,FALSE)</f>
        <v>0</v>
      </c>
      <c r="H197" s="26" t="s">
        <v>74</v>
      </c>
      <c r="I197" s="21"/>
      <c r="J197" s="21"/>
      <c r="K197" s="21">
        <f t="shared" si="52"/>
        <v>0</v>
      </c>
      <c r="L197" s="21">
        <f t="shared" si="53"/>
        <v>0</v>
      </c>
      <c r="M197" s="84">
        <f>SUMIF('[1]Movimientos Caja'!$G:$G,E197,'[1]Movimientos Caja'!$I:$I)</f>
        <v>0</v>
      </c>
      <c r="N197" s="84">
        <f>SUMIF('[2]Movimientos Bancarios'!$G:$G,E197,'[2]Movimientos Bancarios'!$I:$I)</f>
        <v>0</v>
      </c>
      <c r="O197" s="8">
        <f t="shared" si="54"/>
        <v>0</v>
      </c>
      <c r="P197" s="85">
        <f t="shared" si="55"/>
        <v>0</v>
      </c>
      <c r="Q197" s="86">
        <f t="shared" si="56"/>
        <v>0</v>
      </c>
      <c r="R197" s="18"/>
      <c r="S197" s="18"/>
      <c r="T197" s="13"/>
      <c r="U197" s="22"/>
      <c r="V197" s="9"/>
      <c r="W197" s="23"/>
      <c r="X197" s="22"/>
      <c r="Y197" s="24" t="s">
        <v>55</v>
      </c>
      <c r="Z197" s="24"/>
      <c r="AA197" s="24"/>
      <c r="AB197" s="95">
        <f t="shared" si="41"/>
        <v>41603</v>
      </c>
      <c r="AC197" s="96">
        <f t="shared" ca="1" si="42"/>
        <v>-290</v>
      </c>
      <c r="AD197" s="21">
        <v>104</v>
      </c>
      <c r="AE197" s="21">
        <v>104</v>
      </c>
      <c r="AF197" s="21">
        <v>105</v>
      </c>
      <c r="AG197" s="87">
        <f t="shared" si="44"/>
        <v>0</v>
      </c>
      <c r="AH197" s="83">
        <f t="shared" si="45"/>
        <v>0</v>
      </c>
      <c r="AI197" s="87" t="str">
        <f t="shared" si="43"/>
        <v>2013</v>
      </c>
      <c r="AJ197" s="16">
        <f t="shared" si="43"/>
        <v>11</v>
      </c>
      <c r="AK197" s="9">
        <f>IF(ISERROR(VLOOKUP(E197,[4]CostoXpedido!$A$15:$B$1690,2,FALSE)),0,(VLOOKUP(E197,[4]CostoXpedido!$A$15:$B$1690,2,FALSE)))</f>
        <v>0</v>
      </c>
      <c r="AL197" s="20"/>
      <c r="AM197" s="93">
        <f t="shared" si="40"/>
        <v>41602</v>
      </c>
      <c r="AN197" s="93">
        <f t="shared" si="40"/>
        <v>1</v>
      </c>
      <c r="AO197" s="94">
        <f t="shared" si="46"/>
        <v>11</v>
      </c>
    </row>
    <row r="198" spans="1:41" x14ac:dyDescent="0.2">
      <c r="A198" s="82" t="s">
        <v>66</v>
      </c>
      <c r="B198" s="16">
        <v>11</v>
      </c>
      <c r="C198" s="17">
        <v>41603</v>
      </c>
      <c r="D198" s="18">
        <v>30</v>
      </c>
      <c r="E198" s="32">
        <v>11455</v>
      </c>
      <c r="F198" s="83" t="str">
        <f>VLOOKUP(E198,'[3]pedidos 2012'!$E$327:$AE$6000,2,FALSE)</f>
        <v>a - Entregado</v>
      </c>
      <c r="G198" s="10">
        <f>VLOOKUP(E198,'[3]pedidos 2012'!$E$327:$AE$6000,4,FALSE)</f>
        <v>41666</v>
      </c>
      <c r="H198" s="97" t="s">
        <v>262</v>
      </c>
      <c r="I198" s="21">
        <f>47000-5216</f>
        <v>41784</v>
      </c>
      <c r="J198" s="21">
        <v>500</v>
      </c>
      <c r="K198" s="21">
        <f t="shared" si="52"/>
        <v>42284</v>
      </c>
      <c r="L198" s="21">
        <f t="shared" si="53"/>
        <v>34945.454545454544</v>
      </c>
      <c r="M198" s="84">
        <f>SUMIF('[1]Movimientos Caja'!$G:$G,E198,'[1]Movimientos Caja'!$I:$I)</f>
        <v>200</v>
      </c>
      <c r="N198" s="84">
        <f>SUMIF('[2]Movimientos Bancarios'!$G:$G,E198,'[2]Movimientos Bancarios'!$I:$I)</f>
        <v>42084</v>
      </c>
      <c r="O198" s="8">
        <f t="shared" si="54"/>
        <v>42284</v>
      </c>
      <c r="P198" s="85">
        <f t="shared" si="55"/>
        <v>0</v>
      </c>
      <c r="Q198" s="86">
        <f t="shared" si="56"/>
        <v>1</v>
      </c>
      <c r="R198" s="18" t="s">
        <v>51</v>
      </c>
      <c r="S198" s="18"/>
      <c r="T198" s="13"/>
      <c r="U198" s="22"/>
      <c r="V198" s="9"/>
      <c r="W198" s="23"/>
      <c r="X198" s="22"/>
      <c r="Y198" s="24" t="s">
        <v>55</v>
      </c>
      <c r="Z198" s="24"/>
      <c r="AA198" s="24"/>
      <c r="AB198" s="95" t="str">
        <f t="shared" si="41"/>
        <v>entregado</v>
      </c>
      <c r="AC198" s="96" t="str">
        <f t="shared" ca="1" si="42"/>
        <v>Entregado</v>
      </c>
      <c r="AD198" s="21">
        <v>104</v>
      </c>
      <c r="AE198" s="21">
        <v>104</v>
      </c>
      <c r="AF198" s="21">
        <v>105</v>
      </c>
      <c r="AG198" s="87">
        <f t="shared" si="44"/>
        <v>2014</v>
      </c>
      <c r="AH198" s="83">
        <f t="shared" si="45"/>
        <v>1</v>
      </c>
      <c r="AI198" s="87" t="str">
        <f t="shared" si="43"/>
        <v>2013</v>
      </c>
      <c r="AJ198" s="16">
        <f t="shared" si="43"/>
        <v>11</v>
      </c>
      <c r="AK198" s="9">
        <f>IF(ISERROR(VLOOKUP(E198,[4]CostoXpedido!$A$15:$B$1690,2,FALSE)),0,(VLOOKUP(E198,[4]CostoXpedido!$A$15:$B$1690,2,FALSE)))</f>
        <v>0</v>
      </c>
      <c r="AL198" s="20"/>
      <c r="AM198" s="93">
        <f t="shared" si="40"/>
        <v>41603</v>
      </c>
      <c r="AN198" s="93">
        <f t="shared" si="40"/>
        <v>30</v>
      </c>
      <c r="AO198" s="94">
        <f t="shared" si="46"/>
        <v>11</v>
      </c>
    </row>
    <row r="199" spans="1:41" x14ac:dyDescent="0.2">
      <c r="A199" s="82" t="s">
        <v>66</v>
      </c>
      <c r="B199" s="16">
        <v>11</v>
      </c>
      <c r="C199" s="17">
        <v>41603</v>
      </c>
      <c r="D199" s="18">
        <v>45</v>
      </c>
      <c r="E199" s="32">
        <v>11456</v>
      </c>
      <c r="F199" s="83" t="str">
        <f>VLOOKUP(E199,'[3]pedidos 2012'!$E$327:$AE$6000,2,FALSE)</f>
        <v>a - Entregado</v>
      </c>
      <c r="G199" s="10">
        <f>VLOOKUP(E199,'[3]pedidos 2012'!$E$327:$AE$6000,4,FALSE)</f>
        <v>41684</v>
      </c>
      <c r="H199" s="20" t="s">
        <v>263</v>
      </c>
      <c r="I199" s="21">
        <v>34700</v>
      </c>
      <c r="J199" s="21">
        <v>300</v>
      </c>
      <c r="K199" s="21">
        <f t="shared" si="52"/>
        <v>35000</v>
      </c>
      <c r="L199" s="21">
        <f t="shared" si="53"/>
        <v>28925.619834710746</v>
      </c>
      <c r="M199" s="84">
        <f>SUMIF('[1]Movimientos Caja'!$G:$G,E199,'[1]Movimientos Caja'!$I:$I)</f>
        <v>300</v>
      </c>
      <c r="N199" s="84">
        <f>SUMIF('[2]Movimientos Bancarios'!$G:$G,E199,'[2]Movimientos Bancarios'!$I:$I)</f>
        <v>34700</v>
      </c>
      <c r="O199" s="8">
        <f t="shared" si="54"/>
        <v>35000</v>
      </c>
      <c r="P199" s="85">
        <f t="shared" si="55"/>
        <v>0</v>
      </c>
      <c r="Q199" s="86">
        <f t="shared" si="56"/>
        <v>1</v>
      </c>
      <c r="R199" s="18" t="s">
        <v>63</v>
      </c>
      <c r="S199" s="18"/>
      <c r="T199" s="13"/>
      <c r="U199" s="22"/>
      <c r="V199" s="9"/>
      <c r="W199" s="23"/>
      <c r="X199" s="22"/>
      <c r="Y199" s="24" t="s">
        <v>55</v>
      </c>
      <c r="Z199" s="24"/>
      <c r="AA199" s="24"/>
      <c r="AB199" s="95" t="str">
        <f t="shared" si="41"/>
        <v>entregado</v>
      </c>
      <c r="AC199" s="96" t="str">
        <f t="shared" ca="1" si="42"/>
        <v>Entregado</v>
      </c>
      <c r="AD199" s="21">
        <v>104</v>
      </c>
      <c r="AE199" s="21">
        <v>104</v>
      </c>
      <c r="AF199" s="21">
        <v>105</v>
      </c>
      <c r="AG199" s="87">
        <f t="shared" si="44"/>
        <v>2014</v>
      </c>
      <c r="AH199" s="83">
        <f t="shared" si="45"/>
        <v>2</v>
      </c>
      <c r="AI199" s="87" t="str">
        <f t="shared" si="43"/>
        <v>2013</v>
      </c>
      <c r="AJ199" s="16">
        <f t="shared" si="43"/>
        <v>11</v>
      </c>
      <c r="AK199" s="9">
        <f>IF(ISERROR(VLOOKUP(E199,[4]CostoXpedido!$A$15:$B$1690,2,FALSE)),0,(VLOOKUP(E199,[4]CostoXpedido!$A$15:$B$1690,2,FALSE)))</f>
        <v>0</v>
      </c>
      <c r="AL199" s="20"/>
      <c r="AM199" s="93">
        <f t="shared" si="40"/>
        <v>41603</v>
      </c>
      <c r="AN199" s="93">
        <f t="shared" si="40"/>
        <v>45</v>
      </c>
      <c r="AO199" s="94">
        <f t="shared" si="46"/>
        <v>11</v>
      </c>
    </row>
    <row r="200" spans="1:41" x14ac:dyDescent="0.2">
      <c r="A200" s="82" t="s">
        <v>66</v>
      </c>
      <c r="B200" s="16">
        <v>11</v>
      </c>
      <c r="C200" s="17">
        <v>41608</v>
      </c>
      <c r="D200" s="18">
        <v>45</v>
      </c>
      <c r="E200" s="32">
        <v>11457</v>
      </c>
      <c r="F200" s="83" t="str">
        <f>VLOOKUP(E200,'[3]pedidos 2012'!$E$327:$AE$6000,2,FALSE)</f>
        <v>a - Entregado</v>
      </c>
      <c r="G200" s="10">
        <f>VLOOKUP(E200,'[3]pedidos 2012'!$E$327:$AE$6000,4,FALSE)</f>
        <v>41727</v>
      </c>
      <c r="H200" s="20" t="s">
        <v>264</v>
      </c>
      <c r="I200" s="21">
        <v>22600</v>
      </c>
      <c r="J200" s="21">
        <v>300</v>
      </c>
      <c r="K200" s="21">
        <f t="shared" si="52"/>
        <v>22900</v>
      </c>
      <c r="L200" s="21">
        <f t="shared" si="53"/>
        <v>18925.619834710746</v>
      </c>
      <c r="M200" s="84">
        <f>SUMIF('[1]Movimientos Caja'!$G:$G,E200,'[1]Movimientos Caja'!$I:$I)</f>
        <v>600</v>
      </c>
      <c r="N200" s="84">
        <f>SUMIF('[2]Movimientos Bancarios'!$G:$G,E200,'[2]Movimientos Bancarios'!$I:$I)</f>
        <v>22300</v>
      </c>
      <c r="O200" s="8">
        <f t="shared" si="54"/>
        <v>22900</v>
      </c>
      <c r="P200" s="85">
        <f t="shared" si="55"/>
        <v>0</v>
      </c>
      <c r="Q200" s="86">
        <f t="shared" si="56"/>
        <v>1</v>
      </c>
      <c r="R200" s="18" t="s">
        <v>63</v>
      </c>
      <c r="S200" s="18"/>
      <c r="T200" s="13"/>
      <c r="U200" s="22"/>
      <c r="V200" s="9"/>
      <c r="W200" s="23"/>
      <c r="X200" s="22"/>
      <c r="Y200" s="24" t="s">
        <v>55</v>
      </c>
      <c r="Z200" s="24"/>
      <c r="AA200" s="24"/>
      <c r="AB200" s="95" t="str">
        <f t="shared" si="41"/>
        <v>entregado</v>
      </c>
      <c r="AC200" s="96" t="str">
        <f t="shared" ca="1" si="42"/>
        <v>Entregado</v>
      </c>
      <c r="AD200" s="21">
        <v>104</v>
      </c>
      <c r="AE200" s="21">
        <v>104</v>
      </c>
      <c r="AF200" s="21">
        <v>105</v>
      </c>
      <c r="AG200" s="87">
        <f t="shared" si="44"/>
        <v>2014</v>
      </c>
      <c r="AH200" s="83">
        <f t="shared" si="45"/>
        <v>3</v>
      </c>
      <c r="AI200" s="87" t="str">
        <f t="shared" si="43"/>
        <v>2013</v>
      </c>
      <c r="AJ200" s="16">
        <f t="shared" si="43"/>
        <v>11</v>
      </c>
      <c r="AK200" s="9">
        <f>IF(ISERROR(VLOOKUP(E200,[4]CostoXpedido!$A$15:$B$1690,2,FALSE)),0,(VLOOKUP(E200,[4]CostoXpedido!$A$15:$B$1690,2,FALSE)))</f>
        <v>0</v>
      </c>
      <c r="AL200" s="20"/>
      <c r="AM200" s="93">
        <f t="shared" si="40"/>
        <v>41608</v>
      </c>
      <c r="AN200" s="93">
        <f t="shared" si="40"/>
        <v>45</v>
      </c>
      <c r="AO200" s="94">
        <f t="shared" si="46"/>
        <v>11</v>
      </c>
    </row>
    <row r="201" spans="1:41" x14ac:dyDescent="0.2">
      <c r="A201" s="82" t="s">
        <v>66</v>
      </c>
      <c r="B201" s="16">
        <v>11</v>
      </c>
      <c r="C201" s="17">
        <v>41608</v>
      </c>
      <c r="D201" s="18">
        <v>30</v>
      </c>
      <c r="E201" s="19">
        <v>11458</v>
      </c>
      <c r="F201" s="83" t="str">
        <f>VLOOKUP(E201,'[3]pedidos 2012'!$E$327:$AE$6000,2,FALSE)</f>
        <v>a - Entregado</v>
      </c>
      <c r="G201" s="10">
        <f>VLOOKUP(E201,'[3]pedidos 2012'!$E$327:$AE$6000,4,FALSE)</f>
        <v>41660</v>
      </c>
      <c r="H201" s="20" t="s">
        <v>265</v>
      </c>
      <c r="I201" s="21">
        <v>22000</v>
      </c>
      <c r="J201" s="21">
        <v>200</v>
      </c>
      <c r="K201" s="21">
        <f t="shared" si="52"/>
        <v>22200</v>
      </c>
      <c r="L201" s="21">
        <f t="shared" si="53"/>
        <v>18347.10743801653</v>
      </c>
      <c r="M201" s="84">
        <f>SUMIF('[1]Movimientos Caja'!$G:$G,E201,'[1]Movimientos Caja'!$I:$I)</f>
        <v>22200</v>
      </c>
      <c r="N201" s="84">
        <f>SUMIF('[2]Movimientos Bancarios'!$G:$G,E201,'[2]Movimientos Bancarios'!$I:$I)</f>
        <v>0</v>
      </c>
      <c r="O201" s="8">
        <f t="shared" si="54"/>
        <v>22200</v>
      </c>
      <c r="P201" s="85">
        <f t="shared" si="55"/>
        <v>0</v>
      </c>
      <c r="Q201" s="86">
        <f t="shared" si="56"/>
        <v>1</v>
      </c>
      <c r="R201" s="18" t="s">
        <v>64</v>
      </c>
      <c r="S201" s="18" t="s">
        <v>266</v>
      </c>
      <c r="T201" s="13">
        <v>22200</v>
      </c>
      <c r="U201" s="22"/>
      <c r="V201" s="9"/>
      <c r="W201" s="23"/>
      <c r="X201" s="22"/>
      <c r="Y201" s="24" t="s">
        <v>55</v>
      </c>
      <c r="Z201" s="24"/>
      <c r="AA201" s="24"/>
      <c r="AB201" s="95" t="str">
        <f t="shared" si="41"/>
        <v>entregado</v>
      </c>
      <c r="AC201" s="96" t="str">
        <f t="shared" ca="1" si="42"/>
        <v>Entregado</v>
      </c>
      <c r="AD201" s="21">
        <v>104</v>
      </c>
      <c r="AE201" s="21">
        <v>104</v>
      </c>
      <c r="AF201" s="21">
        <v>105</v>
      </c>
      <c r="AG201" s="87">
        <f t="shared" si="44"/>
        <v>2014</v>
      </c>
      <c r="AH201" s="83">
        <f t="shared" si="45"/>
        <v>1</v>
      </c>
      <c r="AI201" s="87" t="str">
        <f t="shared" si="43"/>
        <v>2013</v>
      </c>
      <c r="AJ201" s="16">
        <f t="shared" si="43"/>
        <v>11</v>
      </c>
      <c r="AK201" s="9">
        <f>IF(ISERROR(VLOOKUP(E201,[4]CostoXpedido!$A$15:$B$1690,2,FALSE)),0,(VLOOKUP(E201,[4]CostoXpedido!$A$15:$B$1690,2,FALSE)))</f>
        <v>0</v>
      </c>
      <c r="AL201" s="20"/>
      <c r="AM201" s="93">
        <f t="shared" si="40"/>
        <v>41608</v>
      </c>
      <c r="AN201" s="93">
        <f t="shared" si="40"/>
        <v>30</v>
      </c>
      <c r="AO201" s="94">
        <f t="shared" si="46"/>
        <v>11</v>
      </c>
    </row>
    <row r="202" spans="1:41" x14ac:dyDescent="0.2">
      <c r="A202" s="82" t="s">
        <v>66</v>
      </c>
      <c r="B202" s="16">
        <v>11</v>
      </c>
      <c r="C202" s="17">
        <v>41608</v>
      </c>
      <c r="D202" s="18">
        <v>40</v>
      </c>
      <c r="E202" s="19">
        <v>11459</v>
      </c>
      <c r="F202" s="83" t="str">
        <f>VLOOKUP(E202,'[3]pedidos 2012'!$E$327:$AE$6000,2,FALSE)</f>
        <v>a - Entregado</v>
      </c>
      <c r="G202" s="10">
        <f>VLOOKUP(E202,'[3]pedidos 2012'!$E$327:$AE$6000,4,FALSE)</f>
        <v>41660</v>
      </c>
      <c r="H202" s="20" t="s">
        <v>267</v>
      </c>
      <c r="I202" s="21">
        <v>1760</v>
      </c>
      <c r="J202" s="21"/>
      <c r="K202" s="21">
        <f t="shared" si="52"/>
        <v>1760</v>
      </c>
      <c r="L202" s="21">
        <f t="shared" si="53"/>
        <v>1454.5454545454545</v>
      </c>
      <c r="M202" s="84">
        <f>SUMIF('[1]Movimientos Caja'!$G:$G,E202,'[1]Movimientos Caja'!$I:$I)</f>
        <v>0</v>
      </c>
      <c r="N202" s="84">
        <f>SUMIF('[2]Movimientos Bancarios'!$G:$G,E202,'[2]Movimientos Bancarios'!$I:$I)</f>
        <v>1760</v>
      </c>
      <c r="O202" s="8">
        <f t="shared" si="54"/>
        <v>1760</v>
      </c>
      <c r="P202" s="85">
        <f t="shared" si="55"/>
        <v>0</v>
      </c>
      <c r="Q202" s="86">
        <f t="shared" si="56"/>
        <v>1</v>
      </c>
      <c r="R202" s="18" t="s">
        <v>63</v>
      </c>
      <c r="S202" s="18"/>
      <c r="T202" s="13"/>
      <c r="U202" s="22"/>
      <c r="V202" s="9"/>
      <c r="W202" s="23"/>
      <c r="X202" s="22"/>
      <c r="Y202" s="24" t="s">
        <v>55</v>
      </c>
      <c r="Z202" s="24"/>
      <c r="AA202" s="24"/>
      <c r="AB202" s="95" t="str">
        <f t="shared" si="41"/>
        <v>entregado</v>
      </c>
      <c r="AC202" s="96" t="str">
        <f t="shared" ca="1" si="42"/>
        <v>Entregado</v>
      </c>
      <c r="AD202" s="21">
        <v>104</v>
      </c>
      <c r="AE202" s="21">
        <v>104</v>
      </c>
      <c r="AF202" s="21">
        <v>105</v>
      </c>
      <c r="AG202" s="87">
        <f t="shared" si="44"/>
        <v>2014</v>
      </c>
      <c r="AH202" s="83">
        <f t="shared" si="45"/>
        <v>1</v>
      </c>
      <c r="AI202" s="87" t="str">
        <f t="shared" si="43"/>
        <v>2013</v>
      </c>
      <c r="AJ202" s="16">
        <f t="shared" si="43"/>
        <v>11</v>
      </c>
      <c r="AK202" s="9">
        <f>IF(ISERROR(VLOOKUP(E202,[4]CostoXpedido!$A$15:$B$1690,2,FALSE)),0,(VLOOKUP(E202,[4]CostoXpedido!$A$15:$B$1690,2,FALSE)))</f>
        <v>0</v>
      </c>
      <c r="AL202" s="20"/>
      <c r="AM202" s="93">
        <f t="shared" si="40"/>
        <v>41608</v>
      </c>
      <c r="AN202" s="93">
        <f t="shared" si="40"/>
        <v>40</v>
      </c>
      <c r="AO202" s="94">
        <f t="shared" si="46"/>
        <v>11</v>
      </c>
    </row>
    <row r="203" spans="1:41" x14ac:dyDescent="0.2">
      <c r="A203" s="82" t="s">
        <v>66</v>
      </c>
      <c r="B203" s="16">
        <v>11</v>
      </c>
      <c r="C203" s="17">
        <v>41608</v>
      </c>
      <c r="D203" s="18">
        <v>15</v>
      </c>
      <c r="E203" s="19">
        <v>11460</v>
      </c>
      <c r="F203" s="83" t="str">
        <f>VLOOKUP(E203,'[3]pedidos 2012'!$E$327:$AE$6000,2,FALSE)</f>
        <v>h - Anulado</v>
      </c>
      <c r="G203" s="10">
        <f>VLOOKUP(E203,'[3]pedidos 2012'!$E$327:$AE$6000,4,FALSE)</f>
        <v>0</v>
      </c>
      <c r="H203" s="20" t="s">
        <v>73</v>
      </c>
      <c r="I203" s="21"/>
      <c r="J203" s="21"/>
      <c r="K203" s="21">
        <f t="shared" si="52"/>
        <v>0</v>
      </c>
      <c r="L203" s="21">
        <f t="shared" si="53"/>
        <v>0</v>
      </c>
      <c r="M203" s="84">
        <f>SUMIF('[1]Movimientos Caja'!$G:$G,E203,'[1]Movimientos Caja'!$I:$I)</f>
        <v>0</v>
      </c>
      <c r="N203" s="84">
        <f>SUMIF('[2]Movimientos Bancarios'!$G:$G,E203,'[2]Movimientos Bancarios'!$I:$I)</f>
        <v>0</v>
      </c>
      <c r="O203" s="8">
        <f t="shared" si="54"/>
        <v>0</v>
      </c>
      <c r="P203" s="85">
        <f t="shared" si="55"/>
        <v>0</v>
      </c>
      <c r="Q203" s="86">
        <f t="shared" si="56"/>
        <v>0</v>
      </c>
      <c r="R203" s="18" t="s">
        <v>64</v>
      </c>
      <c r="S203" s="18"/>
      <c r="T203" s="13"/>
      <c r="U203" s="22"/>
      <c r="V203" s="9"/>
      <c r="W203" s="23"/>
      <c r="X203" s="22"/>
      <c r="Y203" s="24" t="s">
        <v>55</v>
      </c>
      <c r="Z203" s="24"/>
      <c r="AA203" s="24"/>
      <c r="AB203" s="95">
        <f t="shared" si="41"/>
        <v>41623</v>
      </c>
      <c r="AC203" s="96">
        <f t="shared" ca="1" si="42"/>
        <v>-270</v>
      </c>
      <c r="AD203" s="21">
        <v>104</v>
      </c>
      <c r="AE203" s="21">
        <v>104</v>
      </c>
      <c r="AF203" s="21">
        <v>105</v>
      </c>
      <c r="AG203" s="87">
        <f t="shared" si="44"/>
        <v>0</v>
      </c>
      <c r="AH203" s="83">
        <f t="shared" si="45"/>
        <v>0</v>
      </c>
      <c r="AI203" s="87" t="str">
        <f t="shared" si="43"/>
        <v>2013</v>
      </c>
      <c r="AJ203" s="16">
        <f t="shared" si="43"/>
        <v>11</v>
      </c>
      <c r="AK203" s="9">
        <f>IF(ISERROR(VLOOKUP(E203,[4]CostoXpedido!$A$15:$B$1690,2,FALSE)),0,(VLOOKUP(E203,[4]CostoXpedido!$A$15:$B$1690,2,FALSE)))</f>
        <v>0</v>
      </c>
      <c r="AL203" s="20"/>
      <c r="AM203" s="93">
        <f t="shared" si="40"/>
        <v>41608</v>
      </c>
      <c r="AN203" s="93">
        <f t="shared" si="40"/>
        <v>15</v>
      </c>
      <c r="AO203" s="94">
        <f t="shared" si="46"/>
        <v>11</v>
      </c>
    </row>
    <row r="204" spans="1:41" x14ac:dyDescent="0.2">
      <c r="A204" s="82" t="s">
        <v>66</v>
      </c>
      <c r="B204" s="16">
        <v>11</v>
      </c>
      <c r="C204" s="17">
        <v>41608</v>
      </c>
      <c r="D204" s="18">
        <v>1</v>
      </c>
      <c r="E204" s="19">
        <v>11461</v>
      </c>
      <c r="F204" s="83" t="str">
        <f>VLOOKUP(E204,'[3]pedidos 2012'!$E$327:$AE$6000,2,FALSE)</f>
        <v>h - Anulado</v>
      </c>
      <c r="G204" s="10">
        <f>VLOOKUP(E204,'[3]pedidos 2012'!$E$327:$AE$6000,4,FALSE)</f>
        <v>0</v>
      </c>
      <c r="H204" s="20" t="s">
        <v>74</v>
      </c>
      <c r="I204" s="21"/>
      <c r="J204" s="21"/>
      <c r="K204" s="21">
        <f t="shared" si="52"/>
        <v>0</v>
      </c>
      <c r="L204" s="21">
        <f t="shared" si="53"/>
        <v>0</v>
      </c>
      <c r="M204" s="84">
        <f>SUMIF('[1]Movimientos Caja'!$G:$G,E204,'[1]Movimientos Caja'!$I:$I)</f>
        <v>0</v>
      </c>
      <c r="N204" s="84">
        <f>SUMIF('[2]Movimientos Bancarios'!$G:$G,E204,'[2]Movimientos Bancarios'!$I:$I)</f>
        <v>0</v>
      </c>
      <c r="O204" s="8">
        <f t="shared" si="54"/>
        <v>0</v>
      </c>
      <c r="P204" s="85">
        <f t="shared" si="55"/>
        <v>0</v>
      </c>
      <c r="Q204" s="86">
        <f t="shared" si="56"/>
        <v>0</v>
      </c>
      <c r="R204" s="18"/>
      <c r="S204" s="18"/>
      <c r="T204" s="13"/>
      <c r="U204" s="22"/>
      <c r="V204" s="9"/>
      <c r="W204" s="23"/>
      <c r="X204" s="22"/>
      <c r="Y204" s="24" t="s">
        <v>55</v>
      </c>
      <c r="Z204" s="24"/>
      <c r="AA204" s="24"/>
      <c r="AB204" s="95">
        <f t="shared" si="41"/>
        <v>41609</v>
      </c>
      <c r="AC204" s="96">
        <f t="shared" ca="1" si="42"/>
        <v>-284</v>
      </c>
      <c r="AD204" s="21">
        <v>104</v>
      </c>
      <c r="AE204" s="21">
        <v>104</v>
      </c>
      <c r="AF204" s="21">
        <v>105</v>
      </c>
      <c r="AG204" s="87">
        <f t="shared" si="44"/>
        <v>0</v>
      </c>
      <c r="AH204" s="83">
        <f t="shared" si="45"/>
        <v>0</v>
      </c>
      <c r="AI204" s="87" t="str">
        <f t="shared" si="43"/>
        <v>2013</v>
      </c>
      <c r="AJ204" s="16">
        <f t="shared" si="43"/>
        <v>11</v>
      </c>
      <c r="AK204" s="9">
        <f>IF(ISERROR(VLOOKUP(E204,[4]CostoXpedido!$A$15:$B$1690,2,FALSE)),0,(VLOOKUP(E204,[4]CostoXpedido!$A$15:$B$1690,2,FALSE)))</f>
        <v>0</v>
      </c>
      <c r="AL204" s="20"/>
      <c r="AM204" s="93">
        <f t="shared" si="40"/>
        <v>41608</v>
      </c>
      <c r="AN204" s="93">
        <f t="shared" si="40"/>
        <v>1</v>
      </c>
      <c r="AO204" s="94">
        <f t="shared" si="46"/>
        <v>11</v>
      </c>
    </row>
    <row r="205" spans="1:41" x14ac:dyDescent="0.2">
      <c r="A205" s="82" t="s">
        <v>66</v>
      </c>
      <c r="B205" s="16">
        <v>11</v>
      </c>
      <c r="C205" s="17">
        <v>41608</v>
      </c>
      <c r="D205" s="18">
        <v>1</v>
      </c>
      <c r="E205" s="19">
        <v>11462</v>
      </c>
      <c r="F205" s="83" t="str">
        <f>VLOOKUP(E205,'[3]pedidos 2012'!$E$327:$AE$6000,2,FALSE)</f>
        <v>h - Anulado</v>
      </c>
      <c r="G205" s="10">
        <f>VLOOKUP(E205,'[3]pedidos 2012'!$E$327:$AE$6000,4,FALSE)</f>
        <v>0</v>
      </c>
      <c r="H205" s="20" t="s">
        <v>74</v>
      </c>
      <c r="I205" s="21"/>
      <c r="J205" s="21"/>
      <c r="K205" s="21">
        <f t="shared" si="52"/>
        <v>0</v>
      </c>
      <c r="L205" s="21">
        <f t="shared" si="53"/>
        <v>0</v>
      </c>
      <c r="M205" s="84">
        <f>SUMIF('[1]Movimientos Caja'!$G:$G,E205,'[1]Movimientos Caja'!$I:$I)</f>
        <v>0</v>
      </c>
      <c r="N205" s="84">
        <f>SUMIF('[2]Movimientos Bancarios'!$G:$G,E205,'[2]Movimientos Bancarios'!$I:$I)</f>
        <v>0</v>
      </c>
      <c r="O205" s="8">
        <f t="shared" si="54"/>
        <v>0</v>
      </c>
      <c r="P205" s="85">
        <f t="shared" si="55"/>
        <v>0</v>
      </c>
      <c r="Q205" s="86">
        <f t="shared" si="56"/>
        <v>0</v>
      </c>
      <c r="R205" s="18"/>
      <c r="S205" s="18"/>
      <c r="T205" s="13"/>
      <c r="U205" s="22"/>
      <c r="V205" s="9"/>
      <c r="W205" s="23"/>
      <c r="X205" s="22"/>
      <c r="Y205" s="24" t="s">
        <v>55</v>
      </c>
      <c r="Z205" s="24"/>
      <c r="AA205" s="24"/>
      <c r="AB205" s="95">
        <f t="shared" si="41"/>
        <v>41609</v>
      </c>
      <c r="AC205" s="96">
        <f t="shared" ca="1" si="42"/>
        <v>-284</v>
      </c>
      <c r="AD205" s="21">
        <v>104</v>
      </c>
      <c r="AE205" s="21">
        <v>104</v>
      </c>
      <c r="AF205" s="21">
        <v>105</v>
      </c>
      <c r="AG205" s="87">
        <f t="shared" si="44"/>
        <v>0</v>
      </c>
      <c r="AH205" s="83">
        <f t="shared" si="45"/>
        <v>0</v>
      </c>
      <c r="AI205" s="87" t="str">
        <f t="shared" si="43"/>
        <v>2013</v>
      </c>
      <c r="AJ205" s="16">
        <f t="shared" si="43"/>
        <v>11</v>
      </c>
      <c r="AK205" s="9">
        <f>IF(ISERROR(VLOOKUP(E205,[4]CostoXpedido!$A$15:$B$1690,2,FALSE)),0,(VLOOKUP(E205,[4]CostoXpedido!$A$15:$B$1690,2,FALSE)))</f>
        <v>0</v>
      </c>
      <c r="AL205" s="20"/>
      <c r="AM205" s="93">
        <f t="shared" si="40"/>
        <v>41608</v>
      </c>
      <c r="AN205" s="93">
        <f t="shared" si="40"/>
        <v>1</v>
      </c>
      <c r="AO205" s="94">
        <f t="shared" si="46"/>
        <v>11</v>
      </c>
    </row>
    <row r="206" spans="1:41" x14ac:dyDescent="0.2">
      <c r="A206" s="82" t="s">
        <v>66</v>
      </c>
      <c r="B206" s="16">
        <v>11</v>
      </c>
      <c r="C206" s="17">
        <v>41608</v>
      </c>
      <c r="D206" s="18">
        <v>1</v>
      </c>
      <c r="E206" s="19">
        <v>11463</v>
      </c>
      <c r="F206" s="83" t="str">
        <f>VLOOKUP(E206,'[3]pedidos 2012'!$E$327:$AE$6000,2,FALSE)</f>
        <v>a - Entregado</v>
      </c>
      <c r="G206" s="10">
        <f>VLOOKUP(E206,'[3]pedidos 2012'!$E$327:$AE$6000,4,FALSE)</f>
        <v>41666</v>
      </c>
      <c r="H206" s="20" t="s">
        <v>268</v>
      </c>
      <c r="I206" s="21">
        <v>23000</v>
      </c>
      <c r="J206" s="21"/>
      <c r="K206" s="21">
        <f t="shared" si="52"/>
        <v>23000</v>
      </c>
      <c r="L206" s="21">
        <f t="shared" si="53"/>
        <v>19008.264462809919</v>
      </c>
      <c r="M206" s="84">
        <f>SUMIF('[1]Movimientos Caja'!$G:$G,E206,'[1]Movimientos Caja'!$I:$I)</f>
        <v>100</v>
      </c>
      <c r="N206" s="84">
        <f>SUMIF('[2]Movimientos Bancarios'!$G:$G,E206,'[2]Movimientos Bancarios'!$I:$I)</f>
        <v>22900</v>
      </c>
      <c r="O206" s="8">
        <f t="shared" si="54"/>
        <v>23000</v>
      </c>
      <c r="P206" s="85">
        <f t="shared" si="55"/>
        <v>0</v>
      </c>
      <c r="Q206" s="86">
        <f t="shared" si="56"/>
        <v>1</v>
      </c>
      <c r="R206" s="18" t="s">
        <v>64</v>
      </c>
      <c r="S206" s="18"/>
      <c r="T206" s="13"/>
      <c r="U206" s="22"/>
      <c r="V206" s="9"/>
      <c r="W206" s="23"/>
      <c r="X206" s="22"/>
      <c r="Y206" s="24" t="s">
        <v>55</v>
      </c>
      <c r="Z206" s="24"/>
      <c r="AA206" s="24"/>
      <c r="AB206" s="95" t="str">
        <f t="shared" si="41"/>
        <v>entregado</v>
      </c>
      <c r="AC206" s="96" t="str">
        <f t="shared" ca="1" si="42"/>
        <v>Entregado</v>
      </c>
      <c r="AD206" s="21">
        <v>104</v>
      </c>
      <c r="AE206" s="21">
        <v>104</v>
      </c>
      <c r="AF206" s="21">
        <v>105</v>
      </c>
      <c r="AG206" s="87">
        <f t="shared" si="44"/>
        <v>2014</v>
      </c>
      <c r="AH206" s="83">
        <f t="shared" si="45"/>
        <v>1</v>
      </c>
      <c r="AI206" s="87" t="str">
        <f t="shared" si="43"/>
        <v>2013</v>
      </c>
      <c r="AJ206" s="16">
        <f t="shared" si="43"/>
        <v>11</v>
      </c>
      <c r="AK206" s="9">
        <f>IF(ISERROR(VLOOKUP(E206,[4]CostoXpedido!$A$15:$B$1690,2,FALSE)),0,(VLOOKUP(E206,[4]CostoXpedido!$A$15:$B$1690,2,FALSE)))</f>
        <v>0</v>
      </c>
      <c r="AL206" s="20"/>
      <c r="AM206" s="93">
        <f t="shared" si="40"/>
        <v>41608</v>
      </c>
      <c r="AN206" s="93">
        <f t="shared" si="40"/>
        <v>1</v>
      </c>
      <c r="AO206" s="94">
        <f t="shared" si="46"/>
        <v>11</v>
      </c>
    </row>
    <row r="207" spans="1:41" x14ac:dyDescent="0.2">
      <c r="A207" s="82" t="s">
        <v>66</v>
      </c>
      <c r="B207" s="16">
        <v>11</v>
      </c>
      <c r="C207" s="17">
        <v>41606</v>
      </c>
      <c r="D207" s="18">
        <v>45</v>
      </c>
      <c r="E207" s="19">
        <v>11464</v>
      </c>
      <c r="F207" s="83" t="str">
        <f>VLOOKUP(E207,'[3]pedidos 2012'!$E$327:$AE$6000,2,FALSE)</f>
        <v>a - Entregado</v>
      </c>
      <c r="G207" s="10">
        <f>VLOOKUP(E207,'[3]pedidos 2012'!$E$327:$AE$6000,4,FALSE)</f>
        <v>41659</v>
      </c>
      <c r="H207" s="20" t="s">
        <v>269</v>
      </c>
      <c r="I207" s="21">
        <v>25000</v>
      </c>
      <c r="J207" s="21">
        <v>300</v>
      </c>
      <c r="K207" s="21">
        <f t="shared" si="52"/>
        <v>25300</v>
      </c>
      <c r="L207" s="21">
        <f t="shared" si="53"/>
        <v>20909.090909090908</v>
      </c>
      <c r="M207" s="84">
        <f>SUMIF('[1]Movimientos Caja'!$G:$G,E207,'[1]Movimientos Caja'!$I:$I)</f>
        <v>24800</v>
      </c>
      <c r="N207" s="84">
        <f>SUMIF('[2]Movimientos Bancarios'!$G:$G,E207,'[2]Movimientos Bancarios'!$I:$I)</f>
        <v>500</v>
      </c>
      <c r="O207" s="8">
        <f t="shared" si="54"/>
        <v>25300</v>
      </c>
      <c r="P207" s="85">
        <f t="shared" si="55"/>
        <v>0</v>
      </c>
      <c r="Q207" s="86">
        <f t="shared" si="56"/>
        <v>1</v>
      </c>
      <c r="R207" s="18"/>
      <c r="S207" s="18"/>
      <c r="T207" s="13"/>
      <c r="U207" s="22"/>
      <c r="V207" s="9"/>
      <c r="W207" s="23"/>
      <c r="X207" s="22"/>
      <c r="Y207" s="24" t="s">
        <v>55</v>
      </c>
      <c r="Z207" s="24"/>
      <c r="AA207" s="24"/>
      <c r="AB207" s="95" t="str">
        <f t="shared" si="41"/>
        <v>entregado</v>
      </c>
      <c r="AC207" s="96" t="str">
        <f t="shared" ca="1" si="42"/>
        <v>Entregado</v>
      </c>
      <c r="AD207" s="21">
        <v>104</v>
      </c>
      <c r="AE207" s="21">
        <v>104</v>
      </c>
      <c r="AF207" s="21">
        <v>105</v>
      </c>
      <c r="AG207" s="87">
        <f t="shared" si="44"/>
        <v>2014</v>
      </c>
      <c r="AH207" s="83">
        <f t="shared" si="45"/>
        <v>1</v>
      </c>
      <c r="AI207" s="87" t="str">
        <f t="shared" si="43"/>
        <v>2013</v>
      </c>
      <c r="AJ207" s="16">
        <f t="shared" si="43"/>
        <v>11</v>
      </c>
      <c r="AK207" s="9">
        <f>IF(ISERROR(VLOOKUP(E207,[4]CostoXpedido!$A$15:$B$1690,2,FALSE)),0,(VLOOKUP(E207,[4]CostoXpedido!$A$15:$B$1690,2,FALSE)))</f>
        <v>0</v>
      </c>
      <c r="AL207" s="20"/>
      <c r="AM207" s="93">
        <f t="shared" si="40"/>
        <v>41606</v>
      </c>
      <c r="AN207" s="93">
        <f t="shared" si="40"/>
        <v>45</v>
      </c>
      <c r="AO207" s="94">
        <f t="shared" si="46"/>
        <v>11</v>
      </c>
    </row>
    <row r="208" spans="1:41" x14ac:dyDescent="0.2">
      <c r="A208" s="82" t="s">
        <v>66</v>
      </c>
      <c r="B208" s="16">
        <v>11</v>
      </c>
      <c r="C208" s="17">
        <v>41606</v>
      </c>
      <c r="D208" s="18">
        <v>1</v>
      </c>
      <c r="E208" s="19">
        <v>11465</v>
      </c>
      <c r="F208" s="83" t="str">
        <f>VLOOKUP(E208,'[3]pedidos 2012'!$E$327:$AE$6000,2,FALSE)</f>
        <v>d - Pendiente</v>
      </c>
      <c r="G208" s="10">
        <f>VLOOKUP(E208,'[3]pedidos 2012'!$E$327:$AE$6000,4,FALSE)</f>
        <v>0</v>
      </c>
      <c r="H208" s="20" t="s">
        <v>270</v>
      </c>
      <c r="I208" s="21">
        <v>47540</v>
      </c>
      <c r="J208" s="21"/>
      <c r="K208" s="21">
        <f t="shared" si="52"/>
        <v>47540</v>
      </c>
      <c r="L208" s="21">
        <f t="shared" si="53"/>
        <v>39289.25619834711</v>
      </c>
      <c r="M208" s="84">
        <f>SUMIF('[1]Movimientos Caja'!$G:$G,E208,'[1]Movimientos Caja'!$I:$I)</f>
        <v>0</v>
      </c>
      <c r="N208" s="84">
        <f>SUMIF('[2]Movimientos Bancarios'!$G:$G,E208,'[2]Movimientos Bancarios'!$I:$I)</f>
        <v>26607.77</v>
      </c>
      <c r="O208" s="8">
        <f t="shared" si="54"/>
        <v>26607.77</v>
      </c>
      <c r="P208" s="85">
        <f t="shared" si="55"/>
        <v>20932.23</v>
      </c>
      <c r="Q208" s="86">
        <f t="shared" si="56"/>
        <v>0.55969225915018928</v>
      </c>
      <c r="R208" s="18" t="s">
        <v>63</v>
      </c>
      <c r="S208" s="18"/>
      <c r="T208" s="13"/>
      <c r="U208" s="22"/>
      <c r="V208" s="9"/>
      <c r="W208" s="23"/>
      <c r="X208" s="22"/>
      <c r="Y208" s="24" t="s">
        <v>55</v>
      </c>
      <c r="Z208" s="24"/>
      <c r="AA208" s="24"/>
      <c r="AB208" s="95">
        <f t="shared" si="41"/>
        <v>41607</v>
      </c>
      <c r="AC208" s="96">
        <f t="shared" ca="1" si="42"/>
        <v>-286</v>
      </c>
      <c r="AD208" s="21">
        <v>104</v>
      </c>
      <c r="AE208" s="21">
        <v>104</v>
      </c>
      <c r="AF208" s="21">
        <v>105</v>
      </c>
      <c r="AG208" s="87">
        <f t="shared" si="44"/>
        <v>0</v>
      </c>
      <c r="AH208" s="83">
        <f t="shared" si="45"/>
        <v>0</v>
      </c>
      <c r="AI208" s="87" t="str">
        <f t="shared" si="43"/>
        <v>2013</v>
      </c>
      <c r="AJ208" s="16">
        <f t="shared" si="43"/>
        <v>11</v>
      </c>
      <c r="AK208" s="9">
        <f>IF(ISERROR(VLOOKUP(E208,[4]CostoXpedido!$A$15:$B$1690,2,FALSE)),0,(VLOOKUP(E208,[4]CostoXpedido!$A$15:$B$1690,2,FALSE)))</f>
        <v>0</v>
      </c>
      <c r="AL208" s="20"/>
      <c r="AM208" s="93">
        <f t="shared" si="40"/>
        <v>41606</v>
      </c>
      <c r="AN208" s="93">
        <f t="shared" si="40"/>
        <v>1</v>
      </c>
      <c r="AO208" s="94">
        <f t="shared" si="46"/>
        <v>11</v>
      </c>
    </row>
    <row r="209" spans="1:41" x14ac:dyDescent="0.2">
      <c r="A209" s="82" t="s">
        <v>66</v>
      </c>
      <c r="B209" s="16">
        <v>11</v>
      </c>
      <c r="C209" s="17">
        <v>41606</v>
      </c>
      <c r="D209" s="18">
        <v>70</v>
      </c>
      <c r="E209" s="19">
        <v>11466</v>
      </c>
      <c r="F209" s="83" t="str">
        <f>VLOOKUP(E209,'[3]pedidos 2012'!$E$327:$AE$6000,2,FALSE)</f>
        <v>h - Anulado</v>
      </c>
      <c r="G209" s="10">
        <f>VLOOKUP(E209,'[3]pedidos 2012'!$E$327:$AE$6000,4,FALSE)</f>
        <v>0</v>
      </c>
      <c r="H209" s="20" t="s">
        <v>271</v>
      </c>
      <c r="I209" s="21"/>
      <c r="J209" s="21"/>
      <c r="K209" s="21">
        <f t="shared" si="52"/>
        <v>0</v>
      </c>
      <c r="L209" s="21">
        <f t="shared" si="53"/>
        <v>0</v>
      </c>
      <c r="M209" s="84">
        <f>SUMIF('[1]Movimientos Caja'!$G:$G,E209,'[1]Movimientos Caja'!$I:$I)</f>
        <v>0</v>
      </c>
      <c r="N209" s="84">
        <f>SUMIF('[2]Movimientos Bancarios'!$G:$G,E209,'[2]Movimientos Bancarios'!$I:$I)</f>
        <v>0</v>
      </c>
      <c r="O209" s="8">
        <f t="shared" si="54"/>
        <v>0</v>
      </c>
      <c r="P209" s="85">
        <f t="shared" si="55"/>
        <v>0</v>
      </c>
      <c r="Q209" s="86">
        <f t="shared" si="56"/>
        <v>0</v>
      </c>
      <c r="R209" s="18" t="s">
        <v>64</v>
      </c>
      <c r="S209" s="18"/>
      <c r="T209" s="13"/>
      <c r="U209" s="22"/>
      <c r="V209" s="9"/>
      <c r="W209" s="23"/>
      <c r="X209" s="22"/>
      <c r="Y209" s="24" t="s">
        <v>55</v>
      </c>
      <c r="Z209" s="24"/>
      <c r="AA209" s="24"/>
      <c r="AB209" s="95">
        <f t="shared" si="41"/>
        <v>41676</v>
      </c>
      <c r="AC209" s="96">
        <f t="shared" ca="1" si="42"/>
        <v>-217</v>
      </c>
      <c r="AD209" s="21">
        <v>104</v>
      </c>
      <c r="AE209" s="21">
        <v>104</v>
      </c>
      <c r="AF209" s="21">
        <v>105</v>
      </c>
      <c r="AG209" s="87">
        <f t="shared" si="44"/>
        <v>0</v>
      </c>
      <c r="AH209" s="83">
        <f t="shared" si="45"/>
        <v>0</v>
      </c>
      <c r="AI209" s="87" t="str">
        <f t="shared" si="43"/>
        <v>2013</v>
      </c>
      <c r="AJ209" s="16">
        <f t="shared" si="43"/>
        <v>11</v>
      </c>
      <c r="AK209" s="9">
        <f>IF(ISERROR(VLOOKUP(E209,[4]CostoXpedido!$A$15:$B$1690,2,FALSE)),0,(VLOOKUP(E209,[4]CostoXpedido!$A$15:$B$1690,2,FALSE)))</f>
        <v>0</v>
      </c>
      <c r="AL209" s="20"/>
      <c r="AM209" s="93">
        <f t="shared" si="40"/>
        <v>41606</v>
      </c>
      <c r="AN209" s="93">
        <f t="shared" si="40"/>
        <v>70</v>
      </c>
      <c r="AO209" s="94">
        <f t="shared" si="46"/>
        <v>11</v>
      </c>
    </row>
    <row r="210" spans="1:41" x14ac:dyDescent="0.2">
      <c r="A210" s="82" t="s">
        <v>66</v>
      </c>
      <c r="B210" s="16">
        <v>11</v>
      </c>
      <c r="C210" s="17">
        <v>41603</v>
      </c>
      <c r="D210" s="18">
        <v>60</v>
      </c>
      <c r="E210" s="19">
        <v>11467</v>
      </c>
      <c r="F210" s="83" t="str">
        <f>VLOOKUP(E210,'[3]pedidos 2012'!$E$327:$AE$6000,2,FALSE)</f>
        <v>h - Anulado</v>
      </c>
      <c r="G210" s="10">
        <f>VLOOKUP(E210,'[3]pedidos 2012'!$E$327:$AE$6000,4,FALSE)</f>
        <v>0</v>
      </c>
      <c r="H210" s="20" t="s">
        <v>272</v>
      </c>
      <c r="I210" s="21"/>
      <c r="J210" s="21"/>
      <c r="K210" s="21">
        <f t="shared" si="52"/>
        <v>0</v>
      </c>
      <c r="L210" s="21">
        <f t="shared" si="53"/>
        <v>0</v>
      </c>
      <c r="M210" s="84">
        <f>SUMIF('[1]Movimientos Caja'!$G:$G,E210,'[1]Movimientos Caja'!$I:$I)</f>
        <v>0</v>
      </c>
      <c r="N210" s="84">
        <f>SUMIF('[2]Movimientos Bancarios'!$G:$G,E210,'[2]Movimientos Bancarios'!$I:$I)</f>
        <v>100</v>
      </c>
      <c r="O210" s="8">
        <f t="shared" si="54"/>
        <v>100</v>
      </c>
      <c r="P210" s="85">
        <f t="shared" si="55"/>
        <v>-100</v>
      </c>
      <c r="Q210" s="86">
        <f t="shared" si="56"/>
        <v>0</v>
      </c>
      <c r="R210" s="18" t="s">
        <v>51</v>
      </c>
      <c r="S210" s="18"/>
      <c r="T210" s="13"/>
      <c r="U210" s="22"/>
      <c r="V210" s="9"/>
      <c r="W210" s="23"/>
      <c r="X210" s="22"/>
      <c r="Y210" s="24" t="s">
        <v>55</v>
      </c>
      <c r="Z210" s="24"/>
      <c r="AA210" s="24"/>
      <c r="AB210" s="95">
        <f t="shared" si="41"/>
        <v>41663</v>
      </c>
      <c r="AC210" s="96">
        <f t="shared" ca="1" si="42"/>
        <v>-230</v>
      </c>
      <c r="AD210" s="21">
        <v>104</v>
      </c>
      <c r="AE210" s="21">
        <v>104</v>
      </c>
      <c r="AF210" s="21">
        <v>105</v>
      </c>
      <c r="AG210" s="87">
        <f t="shared" si="44"/>
        <v>0</v>
      </c>
      <c r="AH210" s="83">
        <f t="shared" si="45"/>
        <v>0</v>
      </c>
      <c r="AI210" s="87" t="str">
        <f t="shared" si="43"/>
        <v>2013</v>
      </c>
      <c r="AJ210" s="16">
        <f t="shared" si="43"/>
        <v>11</v>
      </c>
      <c r="AK210" s="9">
        <f>IF(ISERROR(VLOOKUP(E210,[4]CostoXpedido!$A$15:$B$1690,2,FALSE)),0,(VLOOKUP(E210,[4]CostoXpedido!$A$15:$B$1690,2,FALSE)))</f>
        <v>0</v>
      </c>
      <c r="AL210" s="20"/>
      <c r="AM210" s="93">
        <f t="shared" si="40"/>
        <v>41603</v>
      </c>
      <c r="AN210" s="93">
        <f t="shared" si="40"/>
        <v>60</v>
      </c>
      <c r="AO210" s="94">
        <f t="shared" si="46"/>
        <v>11</v>
      </c>
    </row>
    <row r="211" spans="1:41" x14ac:dyDescent="0.2">
      <c r="A211" s="82" t="s">
        <v>66</v>
      </c>
      <c r="B211" s="16">
        <v>12</v>
      </c>
      <c r="C211" s="17">
        <v>41610</v>
      </c>
      <c r="D211" s="18">
        <v>5</v>
      </c>
      <c r="E211" s="19">
        <v>11468</v>
      </c>
      <c r="F211" s="83" t="str">
        <f>VLOOKUP(E211,'[3]pedidos 2012'!$E$327:$AE$6000,2,FALSE)</f>
        <v>a - Entregado</v>
      </c>
      <c r="G211" s="10">
        <f>VLOOKUP(E211,'[3]pedidos 2012'!$E$327:$AE$6000,4,FALSE)</f>
        <v>41619</v>
      </c>
      <c r="H211" s="20" t="s">
        <v>234</v>
      </c>
      <c r="I211" s="21">
        <v>4800</v>
      </c>
      <c r="J211" s="21"/>
      <c r="K211" s="21">
        <f t="shared" si="52"/>
        <v>4800</v>
      </c>
      <c r="L211" s="21">
        <f t="shared" si="53"/>
        <v>3966.9421487603308</v>
      </c>
      <c r="M211" s="84">
        <f>SUMIF('[1]Movimientos Caja'!$G:$G,E211,'[1]Movimientos Caja'!$I:$I)</f>
        <v>0</v>
      </c>
      <c r="N211" s="84">
        <f>SUMIF('[2]Movimientos Bancarios'!$G:$G,E211,'[2]Movimientos Bancarios'!$I:$I)</f>
        <v>4800</v>
      </c>
      <c r="O211" s="8">
        <f t="shared" si="54"/>
        <v>4800</v>
      </c>
      <c r="P211" s="85">
        <f t="shared" si="55"/>
        <v>0</v>
      </c>
      <c r="Q211" s="86">
        <f t="shared" si="56"/>
        <v>1</v>
      </c>
      <c r="R211" s="18" t="s">
        <v>63</v>
      </c>
      <c r="S211" s="18"/>
      <c r="T211" s="13"/>
      <c r="U211" s="22"/>
      <c r="V211" s="9"/>
      <c r="W211" s="23"/>
      <c r="X211" s="22"/>
      <c r="Y211" s="24" t="s">
        <v>55</v>
      </c>
      <c r="Z211" s="24"/>
      <c r="AA211" s="24"/>
      <c r="AB211" s="95" t="str">
        <f t="shared" si="41"/>
        <v>entregado</v>
      </c>
      <c r="AC211" s="96" t="str">
        <f t="shared" ca="1" si="42"/>
        <v>Entregado</v>
      </c>
      <c r="AD211" s="21">
        <v>104</v>
      </c>
      <c r="AE211" s="21">
        <v>104</v>
      </c>
      <c r="AF211" s="21">
        <v>105</v>
      </c>
      <c r="AG211" s="87">
        <f t="shared" si="44"/>
        <v>2013</v>
      </c>
      <c r="AH211" s="83">
        <f t="shared" si="45"/>
        <v>12</v>
      </c>
      <c r="AI211" s="87" t="str">
        <f t="shared" si="43"/>
        <v>2013</v>
      </c>
      <c r="AJ211" s="16">
        <f t="shared" si="43"/>
        <v>12</v>
      </c>
      <c r="AK211" s="9">
        <f>IF(ISERROR(VLOOKUP(E211,[4]CostoXpedido!$A$15:$B$1690,2,FALSE)),0,(VLOOKUP(E211,[4]CostoXpedido!$A$15:$B$1690,2,FALSE)))</f>
        <v>0</v>
      </c>
      <c r="AL211" s="20"/>
      <c r="AM211" s="93">
        <f t="shared" si="40"/>
        <v>41610</v>
      </c>
      <c r="AN211" s="93">
        <f t="shared" si="40"/>
        <v>5</v>
      </c>
      <c r="AO211" s="94">
        <f t="shared" si="46"/>
        <v>12</v>
      </c>
    </row>
    <row r="212" spans="1:41" x14ac:dyDescent="0.2">
      <c r="A212" s="82" t="s">
        <v>66</v>
      </c>
      <c r="B212" s="16">
        <v>12</v>
      </c>
      <c r="C212" s="17">
        <v>41610</v>
      </c>
      <c r="D212" s="18">
        <v>30</v>
      </c>
      <c r="E212" s="19">
        <v>11469</v>
      </c>
      <c r="F212" s="83" t="str">
        <f>VLOOKUP(E212,'[3]pedidos 2012'!$E$327:$AE$6000,2,FALSE)</f>
        <v>a - Entregado</v>
      </c>
      <c r="G212" s="10">
        <f>VLOOKUP(E212,'[3]pedidos 2012'!$E$327:$AE$6000,4,FALSE)</f>
        <v>41656</v>
      </c>
      <c r="H212" s="20" t="s">
        <v>273</v>
      </c>
      <c r="I212" s="21">
        <v>12800</v>
      </c>
      <c r="J212" s="21">
        <v>200</v>
      </c>
      <c r="K212" s="21">
        <f t="shared" si="52"/>
        <v>13000</v>
      </c>
      <c r="L212" s="21">
        <f t="shared" si="53"/>
        <v>10743.801652892562</v>
      </c>
      <c r="M212" s="84">
        <f>SUMIF('[1]Movimientos Caja'!$G:$G,E212,'[1]Movimientos Caja'!$I:$I)</f>
        <v>6500</v>
      </c>
      <c r="N212" s="84">
        <f>SUMIF('[2]Movimientos Bancarios'!$G:$G,E212,'[2]Movimientos Bancarios'!$I:$I)</f>
        <v>6500</v>
      </c>
      <c r="O212" s="8">
        <f t="shared" si="54"/>
        <v>13000</v>
      </c>
      <c r="P212" s="85">
        <f t="shared" si="55"/>
        <v>0</v>
      </c>
      <c r="Q212" s="86">
        <f t="shared" si="56"/>
        <v>1</v>
      </c>
      <c r="R212" s="18" t="s">
        <v>51</v>
      </c>
      <c r="S212" s="18"/>
      <c r="T212" s="13"/>
      <c r="U212" s="22"/>
      <c r="V212" s="9"/>
      <c r="W212" s="23"/>
      <c r="X212" s="22"/>
      <c r="Y212" s="24" t="s">
        <v>55</v>
      </c>
      <c r="Z212" s="24"/>
      <c r="AA212" s="24"/>
      <c r="AB212" s="95" t="str">
        <f t="shared" si="41"/>
        <v>entregado</v>
      </c>
      <c r="AC212" s="96" t="str">
        <f t="shared" ca="1" si="42"/>
        <v>Entregado</v>
      </c>
      <c r="AD212" s="21">
        <v>104</v>
      </c>
      <c r="AE212" s="21">
        <v>104</v>
      </c>
      <c r="AF212" s="21">
        <v>105</v>
      </c>
      <c r="AG212" s="87">
        <f t="shared" si="44"/>
        <v>2014</v>
      </c>
      <c r="AH212" s="83">
        <f t="shared" si="45"/>
        <v>1</v>
      </c>
      <c r="AI212" s="87" t="str">
        <f t="shared" si="43"/>
        <v>2013</v>
      </c>
      <c r="AJ212" s="16">
        <f t="shared" si="43"/>
        <v>12</v>
      </c>
      <c r="AK212" s="9">
        <f>IF(ISERROR(VLOOKUP(E212,[4]CostoXpedido!$A$15:$B$1690,2,FALSE)),0,(VLOOKUP(E212,[4]CostoXpedido!$A$15:$B$1690,2,FALSE)))</f>
        <v>0</v>
      </c>
      <c r="AL212" s="20"/>
      <c r="AM212" s="93">
        <f t="shared" si="40"/>
        <v>41610</v>
      </c>
      <c r="AN212" s="93">
        <f t="shared" si="40"/>
        <v>30</v>
      </c>
      <c r="AO212" s="94">
        <f t="shared" si="46"/>
        <v>12</v>
      </c>
    </row>
    <row r="213" spans="1:41" x14ac:dyDescent="0.2">
      <c r="A213" s="82" t="s">
        <v>66</v>
      </c>
      <c r="B213" s="16">
        <v>12</v>
      </c>
      <c r="C213" s="17">
        <v>41610</v>
      </c>
      <c r="D213" s="18">
        <v>60</v>
      </c>
      <c r="E213" s="19">
        <v>11470</v>
      </c>
      <c r="F213" s="83" t="str">
        <f>VLOOKUP(E213,'[3]pedidos 2012'!$E$327:$AE$6000,2,FALSE)</f>
        <v>a - Entregado</v>
      </c>
      <c r="G213" s="10">
        <f>VLOOKUP(E213,'[3]pedidos 2012'!$E$327:$AE$6000,4,FALSE)</f>
        <v>41717</v>
      </c>
      <c r="H213" s="20" t="s">
        <v>274</v>
      </c>
      <c r="I213" s="21">
        <v>23563</v>
      </c>
      <c r="J213" s="21">
        <v>200</v>
      </c>
      <c r="K213" s="21">
        <f t="shared" si="52"/>
        <v>23763</v>
      </c>
      <c r="L213" s="21">
        <f t="shared" si="53"/>
        <v>19638.842975206611</v>
      </c>
      <c r="M213" s="84">
        <f>SUMIF('[1]Movimientos Caja'!$G:$G,E213,'[1]Movimientos Caja'!$I:$I)</f>
        <v>23770</v>
      </c>
      <c r="N213" s="84">
        <f>SUMIF('[2]Movimientos Bancarios'!$G:$G,E213,'[2]Movimientos Bancarios'!$I:$I)</f>
        <v>0</v>
      </c>
      <c r="O213" s="8">
        <f t="shared" si="54"/>
        <v>23770</v>
      </c>
      <c r="P213" s="85">
        <f t="shared" si="55"/>
        <v>-7</v>
      </c>
      <c r="Q213" s="86">
        <f t="shared" si="56"/>
        <v>1.0002945756007238</v>
      </c>
      <c r="R213" s="18" t="s">
        <v>51</v>
      </c>
      <c r="S213" s="18"/>
      <c r="T213" s="13"/>
      <c r="U213" s="22"/>
      <c r="V213" s="9"/>
      <c r="W213" s="23"/>
      <c r="X213" s="22"/>
      <c r="Y213" s="24" t="s">
        <v>55</v>
      </c>
      <c r="Z213" s="24"/>
      <c r="AA213" s="24"/>
      <c r="AB213" s="95" t="str">
        <f t="shared" si="41"/>
        <v>entregado</v>
      </c>
      <c r="AC213" s="96" t="str">
        <f t="shared" ca="1" si="42"/>
        <v>Entregado</v>
      </c>
      <c r="AD213" s="21">
        <v>104</v>
      </c>
      <c r="AE213" s="21">
        <v>104</v>
      </c>
      <c r="AF213" s="21">
        <v>105</v>
      </c>
      <c r="AG213" s="87">
        <f t="shared" si="44"/>
        <v>2014</v>
      </c>
      <c r="AH213" s="83">
        <f t="shared" si="45"/>
        <v>3</v>
      </c>
      <c r="AI213" s="87" t="str">
        <f t="shared" si="43"/>
        <v>2013</v>
      </c>
      <c r="AJ213" s="16">
        <f t="shared" si="43"/>
        <v>12</v>
      </c>
      <c r="AK213" s="9">
        <f>IF(ISERROR(VLOOKUP(E213,[4]CostoXpedido!$A$15:$B$1690,2,FALSE)),0,(VLOOKUP(E213,[4]CostoXpedido!$A$15:$B$1690,2,FALSE)))</f>
        <v>0</v>
      </c>
      <c r="AL213" s="20"/>
      <c r="AM213" s="93">
        <f t="shared" si="40"/>
        <v>41610</v>
      </c>
      <c r="AN213" s="93">
        <f t="shared" si="40"/>
        <v>60</v>
      </c>
      <c r="AO213" s="94">
        <f t="shared" si="46"/>
        <v>12</v>
      </c>
    </row>
    <row r="214" spans="1:41" x14ac:dyDescent="0.2">
      <c r="A214" s="82" t="s">
        <v>66</v>
      </c>
      <c r="B214" s="16">
        <v>12</v>
      </c>
      <c r="C214" s="17">
        <v>41610</v>
      </c>
      <c r="D214" s="18">
        <v>30</v>
      </c>
      <c r="E214" s="19">
        <v>11471</v>
      </c>
      <c r="F214" s="83" t="str">
        <f>VLOOKUP(E214,'[3]pedidos 2012'!$E$327:$AE$6000,2,FALSE)</f>
        <v>a - Entregado</v>
      </c>
      <c r="G214" s="10">
        <f>VLOOKUP(E214,'[3]pedidos 2012'!$E$327:$AE$6000,4,FALSE)</f>
        <v>41653</v>
      </c>
      <c r="H214" s="20" t="s">
        <v>275</v>
      </c>
      <c r="I214" s="21">
        <v>5300</v>
      </c>
      <c r="J214" s="21">
        <v>200</v>
      </c>
      <c r="K214" s="21">
        <f t="shared" si="52"/>
        <v>5500</v>
      </c>
      <c r="L214" s="21">
        <f t="shared" si="53"/>
        <v>4545.454545454546</v>
      </c>
      <c r="M214" s="84">
        <f>SUMIF('[1]Movimientos Caja'!$G:$G,E214,'[1]Movimientos Caja'!$I:$I)</f>
        <v>5500</v>
      </c>
      <c r="N214" s="84">
        <f>SUMIF('[2]Movimientos Bancarios'!$G:$G,E214,'[2]Movimientos Bancarios'!$I:$I)</f>
        <v>0</v>
      </c>
      <c r="O214" s="8">
        <f t="shared" si="54"/>
        <v>5500</v>
      </c>
      <c r="P214" s="85">
        <f t="shared" si="55"/>
        <v>0</v>
      </c>
      <c r="Q214" s="86">
        <f t="shared" si="56"/>
        <v>1</v>
      </c>
      <c r="R214" s="18" t="s">
        <v>64</v>
      </c>
      <c r="S214" s="18"/>
      <c r="T214" s="13"/>
      <c r="U214" s="22"/>
      <c r="V214" s="9"/>
      <c r="W214" s="23"/>
      <c r="X214" s="22"/>
      <c r="Y214" s="24" t="s">
        <v>55</v>
      </c>
      <c r="Z214" s="24"/>
      <c r="AA214" s="24"/>
      <c r="AB214" s="95" t="str">
        <f t="shared" si="41"/>
        <v>entregado</v>
      </c>
      <c r="AC214" s="96" t="str">
        <f t="shared" ca="1" si="42"/>
        <v>Entregado</v>
      </c>
      <c r="AD214" s="21">
        <v>104</v>
      </c>
      <c r="AE214" s="21">
        <v>104</v>
      </c>
      <c r="AF214" s="21">
        <v>105</v>
      </c>
      <c r="AG214" s="87">
        <f t="shared" si="44"/>
        <v>2014</v>
      </c>
      <c r="AH214" s="83">
        <f t="shared" si="45"/>
        <v>1</v>
      </c>
      <c r="AI214" s="87" t="str">
        <f t="shared" si="43"/>
        <v>2013</v>
      </c>
      <c r="AJ214" s="16">
        <f t="shared" si="43"/>
        <v>12</v>
      </c>
      <c r="AK214" s="9">
        <f>IF(ISERROR(VLOOKUP(E214,[4]CostoXpedido!$A$15:$B$1690,2,FALSE)),0,(VLOOKUP(E214,[4]CostoXpedido!$A$15:$B$1690,2,FALSE)))</f>
        <v>0</v>
      </c>
      <c r="AL214" s="20"/>
      <c r="AM214" s="93">
        <f t="shared" si="40"/>
        <v>41610</v>
      </c>
      <c r="AN214" s="93">
        <f t="shared" si="40"/>
        <v>30</v>
      </c>
      <c r="AO214" s="94">
        <f t="shared" si="46"/>
        <v>12</v>
      </c>
    </row>
    <row r="215" spans="1:41" x14ac:dyDescent="0.2">
      <c r="A215" s="82" t="s">
        <v>66</v>
      </c>
      <c r="B215" s="16">
        <v>12</v>
      </c>
      <c r="C215" s="17">
        <v>41610</v>
      </c>
      <c r="D215" s="18">
        <v>15</v>
      </c>
      <c r="E215" s="19">
        <v>11472</v>
      </c>
      <c r="F215" s="83" t="str">
        <f>VLOOKUP(E215,'[3]pedidos 2012'!$E$327:$AE$6000,2,FALSE)</f>
        <v>a - Entregado</v>
      </c>
      <c r="G215" s="10">
        <f>VLOOKUP(E215,'[3]pedidos 2012'!$E$327:$AE$6000,4,FALSE)</f>
        <v>41634</v>
      </c>
      <c r="H215" s="20" t="s">
        <v>276</v>
      </c>
      <c r="I215" s="21">
        <v>1500</v>
      </c>
      <c r="J215" s="21"/>
      <c r="K215" s="21">
        <f t="shared" si="52"/>
        <v>1500</v>
      </c>
      <c r="L215" s="21">
        <f t="shared" si="53"/>
        <v>1239.6694214876034</v>
      </c>
      <c r="M215" s="84">
        <f>SUMIF('[1]Movimientos Caja'!$G:$G,E215,'[1]Movimientos Caja'!$I:$I)</f>
        <v>750</v>
      </c>
      <c r="N215" s="84">
        <f>SUMIF('[2]Movimientos Bancarios'!$G:$G,E215,'[2]Movimientos Bancarios'!$I:$I)</f>
        <v>750</v>
      </c>
      <c r="O215" s="8">
        <f t="shared" si="54"/>
        <v>1500</v>
      </c>
      <c r="P215" s="85">
        <f t="shared" si="55"/>
        <v>0</v>
      </c>
      <c r="Q215" s="86">
        <f t="shared" si="56"/>
        <v>1</v>
      </c>
      <c r="R215" s="18" t="s">
        <v>51</v>
      </c>
      <c r="S215" s="18"/>
      <c r="T215" s="13"/>
      <c r="U215" s="22"/>
      <c r="V215" s="9"/>
      <c r="W215" s="23"/>
      <c r="X215" s="22"/>
      <c r="Y215" s="24" t="s">
        <v>55</v>
      </c>
      <c r="Z215" s="24"/>
      <c r="AA215" s="24"/>
      <c r="AB215" s="95" t="str">
        <f t="shared" si="41"/>
        <v>entregado</v>
      </c>
      <c r="AC215" s="96" t="str">
        <f t="shared" ca="1" si="42"/>
        <v>Entregado</v>
      </c>
      <c r="AD215" s="21">
        <v>104</v>
      </c>
      <c r="AE215" s="21">
        <v>104</v>
      </c>
      <c r="AF215" s="21">
        <v>105</v>
      </c>
      <c r="AG215" s="87">
        <f t="shared" si="44"/>
        <v>2013</v>
      </c>
      <c r="AH215" s="83">
        <f t="shared" si="45"/>
        <v>12</v>
      </c>
      <c r="AI215" s="87" t="str">
        <f t="shared" si="43"/>
        <v>2013</v>
      </c>
      <c r="AJ215" s="16">
        <f t="shared" si="43"/>
        <v>12</v>
      </c>
      <c r="AK215" s="9">
        <f>IF(ISERROR(VLOOKUP(E215,[4]CostoXpedido!$A$15:$B$1690,2,FALSE)),0,(VLOOKUP(E215,[4]CostoXpedido!$A$15:$B$1690,2,FALSE)))</f>
        <v>0</v>
      </c>
      <c r="AL215" s="20"/>
      <c r="AM215" s="93">
        <f t="shared" si="40"/>
        <v>41610</v>
      </c>
      <c r="AN215" s="93">
        <f t="shared" si="40"/>
        <v>15</v>
      </c>
      <c r="AO215" s="94">
        <f t="shared" si="46"/>
        <v>12</v>
      </c>
    </row>
    <row r="216" spans="1:41" x14ac:dyDescent="0.2">
      <c r="A216" s="82" t="s">
        <v>66</v>
      </c>
      <c r="B216" s="16">
        <v>12</v>
      </c>
      <c r="C216" s="17">
        <v>41615</v>
      </c>
      <c r="D216" s="18">
        <v>20</v>
      </c>
      <c r="E216" s="19">
        <v>11473</v>
      </c>
      <c r="F216" s="83" t="str">
        <f>VLOOKUP(E216,'[3]pedidos 2012'!$E$327:$AE$6000,2,FALSE)</f>
        <v>a - Entregado</v>
      </c>
      <c r="G216" s="10">
        <f>VLOOKUP(E216,'[3]pedidos 2012'!$E$327:$AE$6000,4,FALSE)</f>
        <v>41649</v>
      </c>
      <c r="H216" s="26" t="s">
        <v>277</v>
      </c>
      <c r="I216" s="27">
        <v>18500</v>
      </c>
      <c r="J216" s="27">
        <v>500</v>
      </c>
      <c r="K216" s="27">
        <f t="shared" si="52"/>
        <v>19000</v>
      </c>
      <c r="L216" s="27">
        <f t="shared" si="53"/>
        <v>15702.479338842975</v>
      </c>
      <c r="M216" s="36">
        <f>SUMIF('[1]Movimientos Caja'!$G:$G,E216,'[1]Movimientos Caja'!$I:$I)</f>
        <v>19000</v>
      </c>
      <c r="N216" s="84">
        <f>SUMIF('[2]Movimientos Bancarios'!$G:$G,E216,'[2]Movimientos Bancarios'!$I:$I)</f>
        <v>0</v>
      </c>
      <c r="O216" s="11">
        <f t="shared" si="54"/>
        <v>19000</v>
      </c>
      <c r="P216" s="89">
        <f t="shared" si="55"/>
        <v>0</v>
      </c>
      <c r="Q216" s="90">
        <f t="shared" si="56"/>
        <v>1</v>
      </c>
      <c r="R216" s="28" t="s">
        <v>51</v>
      </c>
      <c r="S216" s="18"/>
      <c r="T216" s="13"/>
      <c r="U216" s="22"/>
      <c r="V216" s="9"/>
      <c r="W216" s="23"/>
      <c r="X216" s="22"/>
      <c r="Y216" s="24" t="s">
        <v>55</v>
      </c>
      <c r="Z216" s="24"/>
      <c r="AA216" s="24"/>
      <c r="AB216" s="95" t="str">
        <f t="shared" si="41"/>
        <v>entregado</v>
      </c>
      <c r="AC216" s="96" t="str">
        <f t="shared" ca="1" si="42"/>
        <v>Entregado</v>
      </c>
      <c r="AD216" s="21">
        <v>104</v>
      </c>
      <c r="AE216" s="21">
        <v>104</v>
      </c>
      <c r="AF216" s="21">
        <v>105</v>
      </c>
      <c r="AG216" s="87">
        <f t="shared" si="44"/>
        <v>2014</v>
      </c>
      <c r="AH216" s="83">
        <f t="shared" si="45"/>
        <v>1</v>
      </c>
      <c r="AI216" s="87" t="str">
        <f t="shared" si="43"/>
        <v>2013</v>
      </c>
      <c r="AJ216" s="16">
        <f t="shared" si="43"/>
        <v>12</v>
      </c>
      <c r="AK216" s="9">
        <f>IF(ISERROR(VLOOKUP(E216,[4]CostoXpedido!$A$15:$B$1690,2,FALSE)),0,(VLOOKUP(E216,[4]CostoXpedido!$A$15:$B$1690,2,FALSE)))</f>
        <v>0</v>
      </c>
      <c r="AL216" s="20"/>
      <c r="AM216" s="93">
        <f t="shared" si="40"/>
        <v>41615</v>
      </c>
      <c r="AN216" s="93">
        <f t="shared" si="40"/>
        <v>20</v>
      </c>
      <c r="AO216" s="94">
        <f t="shared" si="46"/>
        <v>12</v>
      </c>
    </row>
    <row r="217" spans="1:41" x14ac:dyDescent="0.2">
      <c r="A217" s="82" t="s">
        <v>66</v>
      </c>
      <c r="B217" s="16">
        <v>12</v>
      </c>
      <c r="C217" s="17">
        <v>41617</v>
      </c>
      <c r="D217" s="18">
        <v>15</v>
      </c>
      <c r="E217" s="19">
        <v>11474</v>
      </c>
      <c r="F217" s="83" t="str">
        <f>VLOOKUP(E217,'[3]pedidos 2012'!$E$327:$AE$6000,2,FALSE)</f>
        <v>a - Entregado</v>
      </c>
      <c r="G217" s="14">
        <f>VLOOKUP(E217,'[3]pedidos 2012'!$E$327:$AE$6000,4,FALSE)</f>
        <v>41649</v>
      </c>
      <c r="H217" s="26" t="s">
        <v>278</v>
      </c>
      <c r="I217" s="27">
        <v>2400</v>
      </c>
      <c r="J217" s="27"/>
      <c r="K217" s="27">
        <f t="shared" si="52"/>
        <v>2400</v>
      </c>
      <c r="L217" s="27">
        <f t="shared" si="53"/>
        <v>1983.4710743801654</v>
      </c>
      <c r="M217" s="36">
        <f>SUMIF('[1]Movimientos Caja'!$G:$G,E217,'[1]Movimientos Caja'!$I:$I)</f>
        <v>0</v>
      </c>
      <c r="N217" s="84">
        <f>SUMIF('[2]Movimientos Bancarios'!$G:$G,E217,'[2]Movimientos Bancarios'!$I:$I)</f>
        <v>2400</v>
      </c>
      <c r="O217" s="11">
        <f t="shared" si="54"/>
        <v>2400</v>
      </c>
      <c r="P217" s="89">
        <f t="shared" si="55"/>
        <v>0</v>
      </c>
      <c r="Q217" s="90">
        <f t="shared" si="56"/>
        <v>1</v>
      </c>
      <c r="R217" s="28" t="s">
        <v>51</v>
      </c>
      <c r="S217" s="18"/>
      <c r="T217" s="13"/>
      <c r="U217" s="22"/>
      <c r="V217" s="9"/>
      <c r="W217" s="23"/>
      <c r="X217" s="22"/>
      <c r="Y217" s="24" t="s">
        <v>55</v>
      </c>
      <c r="Z217" s="24"/>
      <c r="AA217" s="24"/>
      <c r="AB217" s="95" t="str">
        <f t="shared" si="41"/>
        <v>entregado</v>
      </c>
      <c r="AC217" s="96" t="str">
        <f t="shared" ca="1" si="42"/>
        <v>Entregado</v>
      </c>
      <c r="AD217" s="21">
        <v>104</v>
      </c>
      <c r="AE217" s="21">
        <v>104</v>
      </c>
      <c r="AF217" s="21">
        <v>105</v>
      </c>
      <c r="AG217" s="87">
        <f t="shared" si="44"/>
        <v>2014</v>
      </c>
      <c r="AH217" s="83">
        <f t="shared" si="45"/>
        <v>1</v>
      </c>
      <c r="AI217" s="87" t="str">
        <f t="shared" si="43"/>
        <v>2013</v>
      </c>
      <c r="AJ217" s="16">
        <f t="shared" si="43"/>
        <v>12</v>
      </c>
      <c r="AK217" s="9">
        <f>IF(ISERROR(VLOOKUP(E217,[4]CostoXpedido!$A$15:$B$1690,2,FALSE)),0,(VLOOKUP(E217,[4]CostoXpedido!$A$15:$B$1690,2,FALSE)))</f>
        <v>0</v>
      </c>
      <c r="AL217" s="20"/>
      <c r="AM217" s="93">
        <f t="shared" si="40"/>
        <v>41617</v>
      </c>
      <c r="AN217" s="93">
        <f t="shared" si="40"/>
        <v>15</v>
      </c>
      <c r="AO217" s="94">
        <f t="shared" si="46"/>
        <v>12</v>
      </c>
    </row>
    <row r="218" spans="1:41" x14ac:dyDescent="0.2">
      <c r="A218" s="82" t="s">
        <v>66</v>
      </c>
      <c r="B218" s="16">
        <v>12</v>
      </c>
      <c r="C218" s="17">
        <v>41617</v>
      </c>
      <c r="D218" s="18">
        <v>15</v>
      </c>
      <c r="E218" s="19">
        <v>11475</v>
      </c>
      <c r="F218" s="83" t="str">
        <f>VLOOKUP(E218,'[3]pedidos 2012'!$E$327:$AE$6000,2,FALSE)</f>
        <v>a - Entregado</v>
      </c>
      <c r="G218" s="14">
        <f>VLOOKUP(E218,'[3]pedidos 2012'!$E$327:$AE$6000,4,FALSE)</f>
        <v>41647</v>
      </c>
      <c r="H218" s="26" t="s">
        <v>279</v>
      </c>
      <c r="I218" s="27">
        <v>1700</v>
      </c>
      <c r="J218" s="27"/>
      <c r="K218" s="27">
        <f t="shared" si="52"/>
        <v>1700</v>
      </c>
      <c r="L218" s="27">
        <f t="shared" si="53"/>
        <v>1404.9586776859505</v>
      </c>
      <c r="M218" s="36">
        <f>SUMIF('[1]Movimientos Caja'!$G:$G,E218,'[1]Movimientos Caja'!$I:$I)</f>
        <v>0</v>
      </c>
      <c r="N218" s="84">
        <f>SUMIF('[2]Movimientos Bancarios'!$G:$G,E218,'[2]Movimientos Bancarios'!$I:$I)</f>
        <v>0</v>
      </c>
      <c r="O218" s="11">
        <f t="shared" si="54"/>
        <v>0</v>
      </c>
      <c r="P218" s="89">
        <f t="shared" si="55"/>
        <v>1700</v>
      </c>
      <c r="Q218" s="90">
        <f t="shared" si="56"/>
        <v>0</v>
      </c>
      <c r="R218" s="28" t="s">
        <v>51</v>
      </c>
      <c r="S218" s="18"/>
      <c r="T218" s="13"/>
      <c r="U218" s="22"/>
      <c r="V218" s="9"/>
      <c r="W218" s="23"/>
      <c r="X218" s="22"/>
      <c r="Y218" s="24" t="s">
        <v>55</v>
      </c>
      <c r="Z218" s="24"/>
      <c r="AA218" s="24"/>
      <c r="AB218" s="95" t="str">
        <f t="shared" si="41"/>
        <v>entregado</v>
      </c>
      <c r="AC218" s="96" t="str">
        <f t="shared" ca="1" si="42"/>
        <v>Entregado</v>
      </c>
      <c r="AD218" s="21">
        <v>104</v>
      </c>
      <c r="AE218" s="21">
        <v>104</v>
      </c>
      <c r="AF218" s="21">
        <v>105</v>
      </c>
      <c r="AG218" s="87">
        <f t="shared" si="44"/>
        <v>2014</v>
      </c>
      <c r="AH218" s="83">
        <f t="shared" si="45"/>
        <v>1</v>
      </c>
      <c r="AI218" s="87" t="str">
        <f t="shared" si="43"/>
        <v>2013</v>
      </c>
      <c r="AJ218" s="16">
        <f t="shared" si="43"/>
        <v>12</v>
      </c>
      <c r="AK218" s="9">
        <f>IF(ISERROR(VLOOKUP(E218,[4]CostoXpedido!$A$15:$B$1690,2,FALSE)),0,(VLOOKUP(E218,[4]CostoXpedido!$A$15:$B$1690,2,FALSE)))</f>
        <v>0</v>
      </c>
      <c r="AL218" s="20"/>
      <c r="AM218" s="93">
        <f t="shared" si="40"/>
        <v>41617</v>
      </c>
      <c r="AN218" s="93">
        <f t="shared" si="40"/>
        <v>15</v>
      </c>
      <c r="AO218" s="94">
        <f t="shared" si="46"/>
        <v>12</v>
      </c>
    </row>
    <row r="219" spans="1:41" x14ac:dyDescent="0.2">
      <c r="A219" s="82" t="s">
        <v>66</v>
      </c>
      <c r="B219" s="16">
        <v>12</v>
      </c>
      <c r="C219" s="17">
        <v>41631</v>
      </c>
      <c r="D219" s="18">
        <v>1</v>
      </c>
      <c r="E219" s="19">
        <v>11476</v>
      </c>
      <c r="F219" s="83" t="str">
        <f>VLOOKUP(E219,'[3]pedidos 2012'!$E$327:$AE$6000,2,FALSE)</f>
        <v>a - Entregado</v>
      </c>
      <c r="G219" s="14">
        <f>VLOOKUP(E219,'[3]pedidos 2012'!$E$327:$AE$6000,4,FALSE)</f>
        <v>41643</v>
      </c>
      <c r="H219" s="29" t="s">
        <v>280</v>
      </c>
      <c r="I219" s="27">
        <v>1760</v>
      </c>
      <c r="J219" s="27"/>
      <c r="K219" s="27">
        <f t="shared" si="52"/>
        <v>1760</v>
      </c>
      <c r="L219" s="27">
        <f t="shared" si="53"/>
        <v>1454.5454545454545</v>
      </c>
      <c r="M219" s="36">
        <f>SUMIF('[1]Movimientos Caja'!$G:$G,E219,'[1]Movimientos Caja'!$I:$I)</f>
        <v>560</v>
      </c>
      <c r="N219" s="84">
        <f>SUMIF('[2]Movimientos Bancarios'!$G:$G,E219,'[2]Movimientos Bancarios'!$I:$I)</f>
        <v>1200</v>
      </c>
      <c r="O219" s="11">
        <f t="shared" si="54"/>
        <v>1760</v>
      </c>
      <c r="P219" s="89">
        <f t="shared" si="55"/>
        <v>0</v>
      </c>
      <c r="Q219" s="90">
        <f t="shared" si="56"/>
        <v>1</v>
      </c>
      <c r="R219" s="28" t="s">
        <v>63</v>
      </c>
      <c r="S219" s="18"/>
      <c r="T219" s="13"/>
      <c r="U219" s="22"/>
      <c r="V219" s="9"/>
      <c r="W219" s="23"/>
      <c r="X219" s="22"/>
      <c r="Y219" s="24" t="s">
        <v>55</v>
      </c>
      <c r="Z219" s="24"/>
      <c r="AA219" s="24"/>
      <c r="AB219" s="95" t="str">
        <f t="shared" si="41"/>
        <v>entregado</v>
      </c>
      <c r="AC219" s="96" t="str">
        <f t="shared" ca="1" si="42"/>
        <v>Entregado</v>
      </c>
      <c r="AD219" s="21">
        <v>104</v>
      </c>
      <c r="AE219" s="21">
        <v>104</v>
      </c>
      <c r="AF219" s="21">
        <v>105</v>
      </c>
      <c r="AG219" s="87">
        <f t="shared" si="44"/>
        <v>2014</v>
      </c>
      <c r="AH219" s="83">
        <f t="shared" si="45"/>
        <v>1</v>
      </c>
      <c r="AI219" s="87" t="str">
        <f t="shared" si="43"/>
        <v>2013</v>
      </c>
      <c r="AJ219" s="16">
        <f t="shared" si="43"/>
        <v>12</v>
      </c>
      <c r="AK219" s="9">
        <f>IF(ISERROR(VLOOKUP(E219,[4]CostoXpedido!$A$15:$B$1690,2,FALSE)),0,(VLOOKUP(E219,[4]CostoXpedido!$A$15:$B$1690,2,FALSE)))</f>
        <v>0</v>
      </c>
      <c r="AL219" s="20"/>
      <c r="AM219" s="93">
        <f t="shared" si="40"/>
        <v>41631</v>
      </c>
      <c r="AN219" s="93">
        <f t="shared" si="40"/>
        <v>1</v>
      </c>
      <c r="AO219" s="94">
        <f t="shared" si="46"/>
        <v>12</v>
      </c>
    </row>
    <row r="220" spans="1:41" x14ac:dyDescent="0.2">
      <c r="A220" s="82" t="s">
        <v>66</v>
      </c>
      <c r="B220" s="16">
        <v>12</v>
      </c>
      <c r="C220" s="17">
        <v>41631</v>
      </c>
      <c r="D220" s="18">
        <v>1</v>
      </c>
      <c r="E220" s="19">
        <v>11477</v>
      </c>
      <c r="F220" s="83" t="str">
        <f>VLOOKUP(E220,'[3]pedidos 2012'!$E$327:$AE$6000,2,FALSE)</f>
        <v>a - Entregado</v>
      </c>
      <c r="G220" s="14">
        <f>VLOOKUP(E220,'[3]pedidos 2012'!$E$327:$AE$6000,4,FALSE)</f>
        <v>41647</v>
      </c>
      <c r="H220" s="26" t="s">
        <v>281</v>
      </c>
      <c r="I220" s="27">
        <v>1760</v>
      </c>
      <c r="J220" s="27"/>
      <c r="K220" s="27">
        <f t="shared" si="52"/>
        <v>1760</v>
      </c>
      <c r="L220" s="27">
        <f t="shared" si="53"/>
        <v>1454.5454545454545</v>
      </c>
      <c r="M220" s="36">
        <f>SUMIF('[1]Movimientos Caja'!$G:$G,E220,'[1]Movimientos Caja'!$I:$I)</f>
        <v>1100</v>
      </c>
      <c r="N220" s="84">
        <f>SUMIF('[2]Movimientos Bancarios'!$G:$G,E220,'[2]Movimientos Bancarios'!$I:$I)</f>
        <v>1760</v>
      </c>
      <c r="O220" s="11">
        <f t="shared" si="54"/>
        <v>2860</v>
      </c>
      <c r="P220" s="89">
        <f t="shared" si="55"/>
        <v>-1100</v>
      </c>
      <c r="Q220" s="90">
        <f t="shared" si="56"/>
        <v>1.625</v>
      </c>
      <c r="R220" s="28" t="s">
        <v>63</v>
      </c>
      <c r="S220" s="18"/>
      <c r="T220" s="13"/>
      <c r="U220" s="22"/>
      <c r="V220" s="9"/>
      <c r="W220" s="23"/>
      <c r="X220" s="22"/>
      <c r="Y220" s="24" t="s">
        <v>55</v>
      </c>
      <c r="Z220" s="24"/>
      <c r="AA220" s="24"/>
      <c r="AB220" s="95" t="str">
        <f t="shared" si="41"/>
        <v>entregado</v>
      </c>
      <c r="AC220" s="96" t="str">
        <f t="shared" ca="1" si="42"/>
        <v>Entregado</v>
      </c>
      <c r="AD220" s="21">
        <v>104</v>
      </c>
      <c r="AE220" s="21">
        <v>104</v>
      </c>
      <c r="AF220" s="21">
        <v>105</v>
      </c>
      <c r="AG220" s="87">
        <f t="shared" si="44"/>
        <v>2014</v>
      </c>
      <c r="AH220" s="83">
        <f t="shared" si="45"/>
        <v>1</v>
      </c>
      <c r="AI220" s="87" t="str">
        <f t="shared" si="43"/>
        <v>2013</v>
      </c>
      <c r="AJ220" s="16">
        <f t="shared" si="43"/>
        <v>12</v>
      </c>
      <c r="AK220" s="9">
        <f>IF(ISERROR(VLOOKUP(E220,[4]CostoXpedido!$A$15:$B$1690,2,FALSE)),0,(VLOOKUP(E220,[4]CostoXpedido!$A$15:$B$1690,2,FALSE)))</f>
        <v>0</v>
      </c>
      <c r="AL220" s="20"/>
      <c r="AM220" s="93">
        <f t="shared" si="40"/>
        <v>41631</v>
      </c>
      <c r="AN220" s="93">
        <f t="shared" si="40"/>
        <v>1</v>
      </c>
      <c r="AO220" s="94">
        <f t="shared" si="46"/>
        <v>12</v>
      </c>
    </row>
    <row r="221" spans="1:41" x14ac:dyDescent="0.2">
      <c r="A221" s="82" t="s">
        <v>66</v>
      </c>
      <c r="B221" s="16">
        <v>12</v>
      </c>
      <c r="C221" s="17">
        <v>41631</v>
      </c>
      <c r="D221" s="18">
        <v>1</v>
      </c>
      <c r="E221" s="19">
        <v>11478</v>
      </c>
      <c r="F221" s="83" t="str">
        <f>VLOOKUP(E221,'[3]pedidos 2012'!$E$327:$AE$6000,2,FALSE)</f>
        <v>a - Entregado</v>
      </c>
      <c r="G221" s="14">
        <f>VLOOKUP(E221,'[3]pedidos 2012'!$E$327:$AE$6000,4,FALSE)</f>
        <v>42003</v>
      </c>
      <c r="H221" s="26" t="s">
        <v>282</v>
      </c>
      <c r="I221" s="27">
        <v>6510</v>
      </c>
      <c r="J221" s="27"/>
      <c r="K221" s="27">
        <f t="shared" si="52"/>
        <v>6510</v>
      </c>
      <c r="L221" s="27">
        <f t="shared" si="53"/>
        <v>5380.1652892561988</v>
      </c>
      <c r="M221" s="36">
        <f>SUMIF('[1]Movimientos Caja'!$G:$G,E221,'[1]Movimientos Caja'!$I:$I)</f>
        <v>6510</v>
      </c>
      <c r="N221" s="84">
        <f>SUMIF('[2]Movimientos Bancarios'!$G:$G,E221,'[2]Movimientos Bancarios'!$I:$I)</f>
        <v>0</v>
      </c>
      <c r="O221" s="11">
        <f t="shared" si="54"/>
        <v>6510</v>
      </c>
      <c r="P221" s="89">
        <f t="shared" si="55"/>
        <v>0</v>
      </c>
      <c r="Q221" s="90">
        <f t="shared" si="56"/>
        <v>1</v>
      </c>
      <c r="R221" s="28" t="s">
        <v>60</v>
      </c>
      <c r="S221" s="18"/>
      <c r="T221" s="13"/>
      <c r="U221" s="22"/>
      <c r="V221" s="9"/>
      <c r="W221" s="23"/>
      <c r="X221" s="22"/>
      <c r="Y221" s="24" t="s">
        <v>53</v>
      </c>
      <c r="Z221" s="24"/>
      <c r="AA221" s="24"/>
      <c r="AB221" s="95" t="str">
        <f t="shared" si="41"/>
        <v>entregado</v>
      </c>
      <c r="AC221" s="96" t="str">
        <f t="shared" ca="1" si="42"/>
        <v>Entregado</v>
      </c>
      <c r="AD221" s="21">
        <v>104</v>
      </c>
      <c r="AE221" s="21">
        <v>104</v>
      </c>
      <c r="AF221" s="21">
        <v>105</v>
      </c>
      <c r="AG221" s="87">
        <f t="shared" si="44"/>
        <v>2014</v>
      </c>
      <c r="AH221" s="83">
        <f t="shared" si="45"/>
        <v>12</v>
      </c>
      <c r="AI221" s="87" t="str">
        <f t="shared" si="43"/>
        <v>2013</v>
      </c>
      <c r="AJ221" s="16">
        <f t="shared" si="43"/>
        <v>12</v>
      </c>
      <c r="AK221" s="9">
        <f>IF(ISERROR(VLOOKUP(E221,[4]CostoXpedido!$A$15:$B$1690,2,FALSE)),0,(VLOOKUP(E221,[4]CostoXpedido!$A$15:$B$1690,2,FALSE)))</f>
        <v>0</v>
      </c>
      <c r="AL221" s="20"/>
      <c r="AM221" s="93">
        <f t="shared" si="40"/>
        <v>41631</v>
      </c>
      <c r="AN221" s="93">
        <f t="shared" si="40"/>
        <v>1</v>
      </c>
      <c r="AO221" s="94">
        <f t="shared" si="46"/>
        <v>12</v>
      </c>
    </row>
    <row r="222" spans="1:41" x14ac:dyDescent="0.2">
      <c r="A222" s="82" t="s">
        <v>66</v>
      </c>
      <c r="B222" s="16">
        <v>12</v>
      </c>
      <c r="C222" s="17">
        <v>41634</v>
      </c>
      <c r="D222" s="18">
        <v>1</v>
      </c>
      <c r="E222" s="19">
        <v>11479</v>
      </c>
      <c r="F222" s="83" t="str">
        <f>VLOOKUP(E222,'[3]pedidos 2012'!$E$327:$AE$6000,2,FALSE)</f>
        <v>a - Entregado</v>
      </c>
      <c r="G222" s="14">
        <f>VLOOKUP(E222,'[3]pedidos 2012'!$E$327:$AE$6000,4,FALSE)</f>
        <v>42003</v>
      </c>
      <c r="H222" s="26" t="s">
        <v>283</v>
      </c>
      <c r="I222" s="27">
        <v>1000</v>
      </c>
      <c r="J222" s="27"/>
      <c r="K222" s="27">
        <f t="shared" si="52"/>
        <v>1000</v>
      </c>
      <c r="L222" s="27">
        <f t="shared" si="53"/>
        <v>826.44628099173553</v>
      </c>
      <c r="M222" s="36">
        <f>SUMIF('[1]Movimientos Caja'!$G:$G,E222,'[1]Movimientos Caja'!$I:$I)</f>
        <v>0</v>
      </c>
      <c r="N222" s="84">
        <f>SUMIF('[2]Movimientos Bancarios'!$G:$G,E222,'[2]Movimientos Bancarios'!$I:$I)</f>
        <v>1000</v>
      </c>
      <c r="O222" s="11">
        <f t="shared" si="54"/>
        <v>1000</v>
      </c>
      <c r="P222" s="89">
        <f t="shared" si="55"/>
        <v>0</v>
      </c>
      <c r="Q222" s="90">
        <f t="shared" si="56"/>
        <v>1</v>
      </c>
      <c r="R222" s="28" t="s">
        <v>60</v>
      </c>
      <c r="S222" s="18"/>
      <c r="T222" s="13"/>
      <c r="U222" s="22"/>
      <c r="V222" s="9"/>
      <c r="W222" s="23"/>
      <c r="X222" s="22"/>
      <c r="Y222" s="24" t="s">
        <v>53</v>
      </c>
      <c r="Z222" s="24"/>
      <c r="AA222" s="24"/>
      <c r="AB222" s="95" t="str">
        <f t="shared" si="41"/>
        <v>entregado</v>
      </c>
      <c r="AC222" s="96" t="str">
        <f t="shared" ca="1" si="42"/>
        <v>Entregado</v>
      </c>
      <c r="AD222" s="21">
        <v>104</v>
      </c>
      <c r="AE222" s="21">
        <v>104</v>
      </c>
      <c r="AF222" s="21">
        <v>105</v>
      </c>
      <c r="AG222" s="87">
        <f t="shared" si="44"/>
        <v>2014</v>
      </c>
      <c r="AH222" s="83">
        <f t="shared" si="45"/>
        <v>12</v>
      </c>
      <c r="AI222" s="87" t="str">
        <f t="shared" si="43"/>
        <v>2013</v>
      </c>
      <c r="AJ222" s="16">
        <f t="shared" si="43"/>
        <v>12</v>
      </c>
      <c r="AK222" s="9">
        <f>IF(ISERROR(VLOOKUP(E222,[4]CostoXpedido!$A$15:$B$1690,2,FALSE)),0,(VLOOKUP(E222,[4]CostoXpedido!$A$15:$B$1690,2,FALSE)))</f>
        <v>0</v>
      </c>
      <c r="AL222" s="20"/>
      <c r="AM222" s="93">
        <f t="shared" si="40"/>
        <v>41634</v>
      </c>
      <c r="AN222" s="93">
        <f t="shared" si="40"/>
        <v>1</v>
      </c>
      <c r="AO222" s="94">
        <f t="shared" si="46"/>
        <v>12</v>
      </c>
    </row>
    <row r="223" spans="1:41" x14ac:dyDescent="0.2">
      <c r="A223" s="82" t="s">
        <v>66</v>
      </c>
      <c r="B223" s="16">
        <v>12</v>
      </c>
      <c r="C223" s="17">
        <v>41634</v>
      </c>
      <c r="D223" s="18">
        <v>10</v>
      </c>
      <c r="E223" s="19">
        <v>11480</v>
      </c>
      <c r="F223" s="83" t="str">
        <f>VLOOKUP(E223,'[3]pedidos 2012'!$E$327:$AE$6000,2,FALSE)</f>
        <v>a - Entregado</v>
      </c>
      <c r="G223" s="14">
        <f>VLOOKUP(E223,'[3]pedidos 2012'!$E$327:$AE$6000,4,FALSE)</f>
        <v>41698</v>
      </c>
      <c r="H223" s="26" t="s">
        <v>284</v>
      </c>
      <c r="I223" s="27">
        <v>27100</v>
      </c>
      <c r="J223" s="27">
        <v>300</v>
      </c>
      <c r="K223" s="27">
        <f t="shared" si="52"/>
        <v>27400</v>
      </c>
      <c r="L223" s="27">
        <f t="shared" si="53"/>
        <v>22644.628099173555</v>
      </c>
      <c r="M223" s="36">
        <f>SUMIF('[1]Movimientos Caja'!$G:$G,E223,'[1]Movimientos Caja'!$I:$I)</f>
        <v>0</v>
      </c>
      <c r="N223" s="84">
        <f>SUMIF('[2]Movimientos Bancarios'!$G:$G,E223,'[2]Movimientos Bancarios'!$I:$I)</f>
        <v>27400</v>
      </c>
      <c r="O223" s="11">
        <f t="shared" si="54"/>
        <v>27400</v>
      </c>
      <c r="P223" s="89">
        <f t="shared" si="55"/>
        <v>0</v>
      </c>
      <c r="Q223" s="90">
        <f t="shared" si="56"/>
        <v>1</v>
      </c>
      <c r="R223" s="28" t="s">
        <v>51</v>
      </c>
      <c r="S223" s="18" t="s">
        <v>285</v>
      </c>
      <c r="T223" s="13">
        <v>20000</v>
      </c>
      <c r="U223" s="22" t="s">
        <v>286</v>
      </c>
      <c r="V223" s="9">
        <v>22000</v>
      </c>
      <c r="W223" s="23"/>
      <c r="X223" s="22"/>
      <c r="Y223" s="24" t="s">
        <v>55</v>
      </c>
      <c r="Z223" s="24"/>
      <c r="AA223" s="24"/>
      <c r="AB223" s="95" t="str">
        <f t="shared" si="41"/>
        <v>entregado</v>
      </c>
      <c r="AC223" s="96" t="str">
        <f t="shared" ca="1" si="42"/>
        <v>Entregado</v>
      </c>
      <c r="AD223" s="21">
        <v>104</v>
      </c>
      <c r="AE223" s="21">
        <v>104</v>
      </c>
      <c r="AF223" s="21">
        <v>105</v>
      </c>
      <c r="AG223" s="87">
        <f t="shared" si="44"/>
        <v>2014</v>
      </c>
      <c r="AH223" s="83">
        <f t="shared" si="45"/>
        <v>2</v>
      </c>
      <c r="AI223" s="87" t="str">
        <f t="shared" si="43"/>
        <v>2013</v>
      </c>
      <c r="AJ223" s="16">
        <f t="shared" si="43"/>
        <v>12</v>
      </c>
      <c r="AK223" s="9">
        <f>IF(ISERROR(VLOOKUP(E223,[4]CostoXpedido!$A$15:$B$1690,2,FALSE)),0,(VLOOKUP(E223,[4]CostoXpedido!$A$15:$B$1690,2,FALSE)))</f>
        <v>0</v>
      </c>
      <c r="AL223" s="20"/>
      <c r="AM223" s="93">
        <f t="shared" ref="AM223:AN286" si="57">C223</f>
        <v>41634</v>
      </c>
      <c r="AN223" s="93">
        <f t="shared" si="57"/>
        <v>10</v>
      </c>
      <c r="AO223" s="94">
        <f t="shared" si="46"/>
        <v>12</v>
      </c>
    </row>
    <row r="224" spans="1:41" x14ac:dyDescent="0.2">
      <c r="A224" s="82" t="s">
        <v>66</v>
      </c>
      <c r="B224" s="16">
        <v>12</v>
      </c>
      <c r="C224" s="17">
        <v>41634</v>
      </c>
      <c r="D224" s="18">
        <v>40</v>
      </c>
      <c r="E224" s="19">
        <v>11481</v>
      </c>
      <c r="F224" s="83" t="str">
        <f>VLOOKUP(E224,'[3]pedidos 2012'!$E$327:$AE$6000,2,FALSE)</f>
        <v>a - Entregado</v>
      </c>
      <c r="G224" s="10">
        <f>VLOOKUP(E224,'[3]pedidos 2012'!$E$327:$AE$6000,4,FALSE)</f>
        <v>41718</v>
      </c>
      <c r="H224" s="26" t="s">
        <v>287</v>
      </c>
      <c r="I224" s="27">
        <f>7200+12</f>
        <v>7212</v>
      </c>
      <c r="J224" s="27">
        <v>200</v>
      </c>
      <c r="K224" s="27">
        <f t="shared" si="52"/>
        <v>7412</v>
      </c>
      <c r="L224" s="27">
        <f t="shared" si="53"/>
        <v>6125.6198347107438</v>
      </c>
      <c r="M224" s="36">
        <f>SUMIF('[1]Movimientos Caja'!$G:$G,E224,'[1]Movimientos Caja'!$I:$I)</f>
        <v>0</v>
      </c>
      <c r="N224" s="84">
        <f>SUMIF('[2]Movimientos Bancarios'!$G:$G,E224,'[2]Movimientos Bancarios'!$I:$I)</f>
        <v>7412</v>
      </c>
      <c r="O224" s="11">
        <f t="shared" si="54"/>
        <v>7412</v>
      </c>
      <c r="P224" s="89">
        <f t="shared" si="55"/>
        <v>0</v>
      </c>
      <c r="Q224" s="90">
        <f t="shared" si="56"/>
        <v>1</v>
      </c>
      <c r="R224" s="28" t="s">
        <v>63</v>
      </c>
      <c r="S224" s="18" t="s">
        <v>288</v>
      </c>
      <c r="T224" s="13">
        <v>7600</v>
      </c>
      <c r="U224" s="22"/>
      <c r="V224" s="9"/>
      <c r="W224" s="23"/>
      <c r="X224" s="22"/>
      <c r="Y224" s="24" t="s">
        <v>55</v>
      </c>
      <c r="Z224" s="24"/>
      <c r="AA224" s="24"/>
      <c r="AB224" s="95" t="str">
        <f t="shared" si="41"/>
        <v>entregado</v>
      </c>
      <c r="AC224" s="96" t="str">
        <f t="shared" ca="1" si="42"/>
        <v>Entregado</v>
      </c>
      <c r="AD224" s="21">
        <v>104</v>
      </c>
      <c r="AE224" s="21">
        <v>104</v>
      </c>
      <c r="AF224" s="21">
        <v>105</v>
      </c>
      <c r="AG224" s="87">
        <f t="shared" si="44"/>
        <v>2014</v>
      </c>
      <c r="AH224" s="83">
        <f t="shared" si="45"/>
        <v>3</v>
      </c>
      <c r="AI224" s="87" t="str">
        <f t="shared" si="43"/>
        <v>2013</v>
      </c>
      <c r="AJ224" s="16">
        <f t="shared" si="43"/>
        <v>12</v>
      </c>
      <c r="AK224" s="9">
        <f>IF(ISERROR(VLOOKUP(E224,[4]CostoXpedido!$A$15:$B$1690,2,FALSE)),0,(VLOOKUP(E224,[4]CostoXpedido!$A$15:$B$1690,2,FALSE)))</f>
        <v>0</v>
      </c>
      <c r="AL224" s="20"/>
      <c r="AM224" s="93">
        <f t="shared" si="57"/>
        <v>41634</v>
      </c>
      <c r="AN224" s="93">
        <f t="shared" si="57"/>
        <v>40</v>
      </c>
      <c r="AO224" s="94">
        <f t="shared" si="46"/>
        <v>12</v>
      </c>
    </row>
    <row r="225" spans="1:41" x14ac:dyDescent="0.2">
      <c r="A225" s="82" t="s">
        <v>66</v>
      </c>
      <c r="B225" s="16">
        <v>12</v>
      </c>
      <c r="C225" s="17">
        <v>41634</v>
      </c>
      <c r="D225" s="18">
        <v>1</v>
      </c>
      <c r="E225" s="19">
        <v>11482</v>
      </c>
      <c r="F225" s="83" t="str">
        <f>VLOOKUP(E225,'[3]pedidos 2012'!$E$327:$AE$6000,2,FALSE)</f>
        <v>h - Anulado</v>
      </c>
      <c r="G225" s="10">
        <f>VLOOKUP(E225,'[3]pedidos 2012'!$E$327:$AE$6000,4,FALSE)</f>
        <v>0</v>
      </c>
      <c r="H225" s="20" t="s">
        <v>74</v>
      </c>
      <c r="I225" s="21"/>
      <c r="J225" s="21"/>
      <c r="K225" s="21">
        <f t="shared" si="52"/>
        <v>0</v>
      </c>
      <c r="L225" s="21">
        <f t="shared" si="53"/>
        <v>0</v>
      </c>
      <c r="M225" s="84">
        <f>SUMIF('[1]Movimientos Caja'!$G:$G,E225,'[1]Movimientos Caja'!$I:$I)</f>
        <v>0</v>
      </c>
      <c r="N225" s="84">
        <f>SUMIF('[2]Movimientos Bancarios'!$G:$G,E225,'[2]Movimientos Bancarios'!$I:$I)</f>
        <v>0</v>
      </c>
      <c r="O225" s="8">
        <f t="shared" si="54"/>
        <v>0</v>
      </c>
      <c r="P225" s="85">
        <f t="shared" si="55"/>
        <v>0</v>
      </c>
      <c r="Q225" s="86">
        <f t="shared" si="56"/>
        <v>0</v>
      </c>
      <c r="R225" s="18"/>
      <c r="S225" s="18"/>
      <c r="T225" s="13"/>
      <c r="U225" s="22"/>
      <c r="V225" s="9"/>
      <c r="W225" s="23"/>
      <c r="X225" s="22"/>
      <c r="Y225" s="24" t="s">
        <v>55</v>
      </c>
      <c r="Z225" s="24"/>
      <c r="AA225" s="24"/>
      <c r="AB225" s="95">
        <f t="shared" si="41"/>
        <v>41635</v>
      </c>
      <c r="AC225" s="96">
        <f t="shared" ca="1" si="42"/>
        <v>-258</v>
      </c>
      <c r="AD225" s="21">
        <v>104</v>
      </c>
      <c r="AE225" s="21">
        <v>104</v>
      </c>
      <c r="AF225" s="21">
        <v>105</v>
      </c>
      <c r="AG225" s="87">
        <f t="shared" si="44"/>
        <v>0</v>
      </c>
      <c r="AH225" s="83">
        <f t="shared" si="45"/>
        <v>0</v>
      </c>
      <c r="AI225" s="87" t="str">
        <f t="shared" si="43"/>
        <v>2013</v>
      </c>
      <c r="AJ225" s="16">
        <f t="shared" si="43"/>
        <v>12</v>
      </c>
      <c r="AK225" s="9">
        <f>IF(ISERROR(VLOOKUP(E225,[4]CostoXpedido!$A$15:$B$1690,2,FALSE)),0,(VLOOKUP(E225,[4]CostoXpedido!$A$15:$B$1690,2,FALSE)))</f>
        <v>0</v>
      </c>
      <c r="AL225" s="20"/>
      <c r="AM225" s="93">
        <f t="shared" si="57"/>
        <v>41634</v>
      </c>
      <c r="AN225" s="93">
        <f t="shared" si="57"/>
        <v>1</v>
      </c>
      <c r="AO225" s="94">
        <f t="shared" si="46"/>
        <v>12</v>
      </c>
    </row>
    <row r="226" spans="1:41" x14ac:dyDescent="0.2">
      <c r="A226" s="82" t="s">
        <v>66</v>
      </c>
      <c r="B226" s="16">
        <v>12</v>
      </c>
      <c r="C226" s="17">
        <v>41634</v>
      </c>
      <c r="D226" s="18">
        <v>20</v>
      </c>
      <c r="E226" s="19">
        <v>11483</v>
      </c>
      <c r="F226" s="83" t="str">
        <f>VLOOKUP(E226,'[3]pedidos 2012'!$E$327:$AE$6000,2,FALSE)</f>
        <v>a - Entregado</v>
      </c>
      <c r="G226" s="10">
        <f>VLOOKUP(E226,'[3]pedidos 2012'!$E$327:$AE$6000,4,FALSE)</f>
        <v>41674</v>
      </c>
      <c r="H226" s="20" t="s">
        <v>289</v>
      </c>
      <c r="I226" s="21">
        <v>35140</v>
      </c>
      <c r="J226" s="21">
        <v>200</v>
      </c>
      <c r="K226" s="21">
        <f t="shared" si="52"/>
        <v>35340</v>
      </c>
      <c r="L226" s="21">
        <f t="shared" si="53"/>
        <v>29206.611570247936</v>
      </c>
      <c r="M226" s="84">
        <f>SUMIF('[1]Movimientos Caja'!$G:$G,E226,'[1]Movimientos Caja'!$I:$I)</f>
        <v>0</v>
      </c>
      <c r="N226" s="84">
        <f>SUMIF('[2]Movimientos Bancarios'!$G:$G,E226,'[2]Movimientos Bancarios'!$I:$I)</f>
        <v>35340</v>
      </c>
      <c r="O226" s="8">
        <f t="shared" si="54"/>
        <v>35340</v>
      </c>
      <c r="P226" s="85">
        <f t="shared" si="55"/>
        <v>0</v>
      </c>
      <c r="Q226" s="86">
        <f t="shared" si="56"/>
        <v>1</v>
      </c>
      <c r="R226" s="18" t="s">
        <v>51</v>
      </c>
      <c r="S226" s="18"/>
      <c r="T226" s="13"/>
      <c r="U226" s="22"/>
      <c r="V226" s="9"/>
      <c r="W226" s="23"/>
      <c r="X226" s="22"/>
      <c r="Y226" s="24" t="s">
        <v>55</v>
      </c>
      <c r="Z226" s="24"/>
      <c r="AA226" s="24"/>
      <c r="AB226" s="95" t="str">
        <f t="shared" si="41"/>
        <v>entregado</v>
      </c>
      <c r="AC226" s="96" t="str">
        <f t="shared" ca="1" si="42"/>
        <v>Entregado</v>
      </c>
      <c r="AD226" s="21">
        <v>104</v>
      </c>
      <c r="AE226" s="21">
        <v>104</v>
      </c>
      <c r="AF226" s="21">
        <v>105</v>
      </c>
      <c r="AG226" s="87">
        <f t="shared" si="44"/>
        <v>2014</v>
      </c>
      <c r="AH226" s="83">
        <f t="shared" si="45"/>
        <v>2</v>
      </c>
      <c r="AI226" s="87" t="str">
        <f t="shared" si="43"/>
        <v>2013</v>
      </c>
      <c r="AJ226" s="16">
        <f t="shared" si="43"/>
        <v>12</v>
      </c>
      <c r="AK226" s="9">
        <f>IF(ISERROR(VLOOKUP(E226,[4]CostoXpedido!$A$15:$B$1690,2,FALSE)),0,(VLOOKUP(E226,[4]CostoXpedido!$A$15:$B$1690,2,FALSE)))</f>
        <v>0</v>
      </c>
      <c r="AL226" s="20"/>
      <c r="AM226" s="93">
        <f t="shared" si="57"/>
        <v>41634</v>
      </c>
      <c r="AN226" s="93">
        <f t="shared" si="57"/>
        <v>20</v>
      </c>
      <c r="AO226" s="94">
        <f t="shared" si="46"/>
        <v>12</v>
      </c>
    </row>
    <row r="227" spans="1:41" s="38" customFormat="1" x14ac:dyDescent="0.2">
      <c r="A227" s="82" t="s">
        <v>66</v>
      </c>
      <c r="B227" s="30">
        <v>12</v>
      </c>
      <c r="C227" s="31">
        <v>41634</v>
      </c>
      <c r="D227" s="28">
        <v>45</v>
      </c>
      <c r="E227" s="32">
        <v>11484</v>
      </c>
      <c r="F227" s="92" t="str">
        <f>VLOOKUP(E227,'[3]pedidos 2012'!$E$327:$AE$6000,2,FALSE)</f>
        <v>a - Entregado</v>
      </c>
      <c r="G227" s="14">
        <f>VLOOKUP(E227,'[3]pedidos 2012'!$E$327:$AE$6000,4,FALSE)</f>
        <v>41718</v>
      </c>
      <c r="H227" s="26" t="s">
        <v>290</v>
      </c>
      <c r="I227" s="27">
        <v>55520</v>
      </c>
      <c r="J227" s="27">
        <v>300</v>
      </c>
      <c r="K227" s="27">
        <f t="shared" si="52"/>
        <v>55820</v>
      </c>
      <c r="L227" s="27">
        <f t="shared" si="53"/>
        <v>46132.231404958678</v>
      </c>
      <c r="M227" s="36">
        <f>SUMIF('[1]Movimientos Caja'!$G:$G,E227,'[1]Movimientos Caja'!$I:$I)</f>
        <v>100</v>
      </c>
      <c r="N227" s="84">
        <f>SUMIF('[2]Movimientos Bancarios'!$G:$G,E227,'[2]Movimientos Bancarios'!$I:$I)</f>
        <v>74428</v>
      </c>
      <c r="O227" s="11">
        <f t="shared" si="54"/>
        <v>74528</v>
      </c>
      <c r="P227" s="89"/>
      <c r="Q227" s="90">
        <f t="shared" si="56"/>
        <v>1.3351486922250089</v>
      </c>
      <c r="R227" s="28" t="s">
        <v>63</v>
      </c>
      <c r="S227" s="28"/>
      <c r="T227" s="33"/>
      <c r="U227" s="34"/>
      <c r="V227" s="35"/>
      <c r="W227" s="36"/>
      <c r="X227" s="34"/>
      <c r="Y227" s="37" t="s">
        <v>55</v>
      </c>
      <c r="Z227" s="37"/>
      <c r="AA227" s="37"/>
      <c r="AB227" s="91" t="str">
        <f t="shared" si="41"/>
        <v>entregado</v>
      </c>
      <c r="AC227" s="92" t="str">
        <f t="shared" ca="1" si="42"/>
        <v>Entregado</v>
      </c>
      <c r="AD227" s="27">
        <v>104</v>
      </c>
      <c r="AE227" s="27">
        <v>104</v>
      </c>
      <c r="AF227" s="27">
        <v>105</v>
      </c>
      <c r="AG227" s="87">
        <f t="shared" si="44"/>
        <v>2014</v>
      </c>
      <c r="AH227" s="83">
        <f t="shared" si="45"/>
        <v>3</v>
      </c>
      <c r="AI227" s="87" t="str">
        <f t="shared" si="43"/>
        <v>2013</v>
      </c>
      <c r="AJ227" s="16">
        <f t="shared" si="43"/>
        <v>12</v>
      </c>
      <c r="AK227" s="9">
        <f>IF(ISERROR(VLOOKUP(E227,[4]CostoXpedido!$A$15:$B$1690,2,FALSE)),0,(VLOOKUP(E227,[4]CostoXpedido!$A$15:$B$1690,2,FALSE)))</f>
        <v>0</v>
      </c>
      <c r="AL227" s="20"/>
      <c r="AM227" s="93">
        <f t="shared" si="57"/>
        <v>41634</v>
      </c>
      <c r="AN227" s="93">
        <f t="shared" si="57"/>
        <v>45</v>
      </c>
      <c r="AO227" s="94">
        <f t="shared" si="46"/>
        <v>12</v>
      </c>
    </row>
    <row r="228" spans="1:41" x14ac:dyDescent="0.2">
      <c r="A228" s="82" t="s">
        <v>66</v>
      </c>
      <c r="B228" s="16">
        <v>12</v>
      </c>
      <c r="C228" s="17">
        <v>41634</v>
      </c>
      <c r="D228" s="18">
        <v>1</v>
      </c>
      <c r="E228" s="19">
        <v>11485</v>
      </c>
      <c r="F228" s="83" t="str">
        <f>VLOOKUP(E228,'[3]pedidos 2012'!$E$327:$AE$6000,2,FALSE)</f>
        <v>a - Entregado</v>
      </c>
      <c r="G228" s="10">
        <f>VLOOKUP(E228,'[3]pedidos 2012'!$E$327:$AE$6000,4,FALSE)</f>
        <v>41996</v>
      </c>
      <c r="H228" s="20" t="s">
        <v>291</v>
      </c>
      <c r="I228" s="21">
        <v>1680</v>
      </c>
      <c r="J228" s="21"/>
      <c r="K228" s="21">
        <f t="shared" si="52"/>
        <v>1680</v>
      </c>
      <c r="L228" s="21">
        <f t="shared" si="53"/>
        <v>1388.4297520661157</v>
      </c>
      <c r="M228" s="84">
        <f>SUMIF('[1]Movimientos Caja'!$G:$G,E228,'[1]Movimientos Caja'!$I:$I)</f>
        <v>0</v>
      </c>
      <c r="N228" s="84">
        <f>SUMIF('[2]Movimientos Bancarios'!$G:$G,E228,'[2]Movimientos Bancarios'!$I:$I)</f>
        <v>1680</v>
      </c>
      <c r="O228" s="8">
        <f t="shared" si="54"/>
        <v>1680</v>
      </c>
      <c r="P228" s="85">
        <f t="shared" si="55"/>
        <v>0</v>
      </c>
      <c r="Q228" s="86">
        <f t="shared" si="56"/>
        <v>1</v>
      </c>
      <c r="R228" s="18" t="s">
        <v>63</v>
      </c>
      <c r="S228" s="18"/>
      <c r="T228" s="13"/>
      <c r="U228" s="22"/>
      <c r="V228" s="9"/>
      <c r="W228" s="23"/>
      <c r="X228" s="22"/>
      <c r="Y228" s="24" t="s">
        <v>55</v>
      </c>
      <c r="Z228" s="24"/>
      <c r="AA228" s="24"/>
      <c r="AB228" s="95" t="str">
        <f t="shared" si="41"/>
        <v>entregado</v>
      </c>
      <c r="AC228" s="96" t="str">
        <f t="shared" ca="1" si="42"/>
        <v>Entregado</v>
      </c>
      <c r="AD228" s="21">
        <v>104</v>
      </c>
      <c r="AE228" s="21">
        <v>104</v>
      </c>
      <c r="AF228" s="21">
        <v>105</v>
      </c>
      <c r="AG228" s="87">
        <f t="shared" si="44"/>
        <v>2014</v>
      </c>
      <c r="AH228" s="83">
        <f t="shared" si="45"/>
        <v>12</v>
      </c>
      <c r="AI228" s="87" t="str">
        <f t="shared" si="43"/>
        <v>2013</v>
      </c>
      <c r="AJ228" s="16">
        <f t="shared" si="43"/>
        <v>12</v>
      </c>
      <c r="AK228" s="9">
        <f>IF(ISERROR(VLOOKUP(E228,[4]CostoXpedido!$A$15:$B$1690,2,FALSE)),0,(VLOOKUP(E228,[4]CostoXpedido!$A$15:$B$1690,2,FALSE)))</f>
        <v>0</v>
      </c>
      <c r="AL228" s="20"/>
      <c r="AM228" s="93">
        <f t="shared" si="57"/>
        <v>41634</v>
      </c>
      <c r="AN228" s="93">
        <f t="shared" si="57"/>
        <v>1</v>
      </c>
      <c r="AO228" s="94">
        <f t="shared" si="46"/>
        <v>12</v>
      </c>
    </row>
    <row r="229" spans="1:41" x14ac:dyDescent="0.2">
      <c r="A229" s="82" t="s">
        <v>66</v>
      </c>
      <c r="B229" s="16">
        <v>12</v>
      </c>
      <c r="C229" s="17">
        <v>41635</v>
      </c>
      <c r="D229" s="18">
        <v>45</v>
      </c>
      <c r="E229" s="19">
        <v>11486</v>
      </c>
      <c r="F229" s="83" t="str">
        <f>VLOOKUP(E229,'[3]pedidos 2012'!$E$327:$AE$6000,2,FALSE)</f>
        <v>a - Entregado</v>
      </c>
      <c r="G229" s="10">
        <f>VLOOKUP(E229,'[3]pedidos 2012'!$E$327:$AE$6000,4,FALSE)</f>
        <v>41682</v>
      </c>
      <c r="H229" s="20" t="s">
        <v>292</v>
      </c>
      <c r="I229" s="21">
        <v>31500</v>
      </c>
      <c r="J229" s="21">
        <v>300</v>
      </c>
      <c r="K229" s="21">
        <f t="shared" si="52"/>
        <v>31800</v>
      </c>
      <c r="L229" s="21">
        <f t="shared" si="53"/>
        <v>26280.991735537191</v>
      </c>
      <c r="M229" s="84">
        <f>SUMIF('[1]Movimientos Caja'!$G:$G,E229,'[1]Movimientos Caja'!$I:$I)</f>
        <v>24000</v>
      </c>
      <c r="N229" s="84">
        <f>SUMIF('[2]Movimientos Bancarios'!$G:$G,E229,'[2]Movimientos Bancarios'!$I:$I)</f>
        <v>7800</v>
      </c>
      <c r="O229" s="8">
        <f t="shared" si="54"/>
        <v>31800</v>
      </c>
      <c r="P229" s="85">
        <f t="shared" si="55"/>
        <v>0</v>
      </c>
      <c r="Q229" s="86">
        <f t="shared" si="56"/>
        <v>1</v>
      </c>
      <c r="R229" s="18" t="s">
        <v>63</v>
      </c>
      <c r="S229" s="18"/>
      <c r="T229" s="13"/>
      <c r="U229" s="22"/>
      <c r="V229" s="9"/>
      <c r="W229" s="23"/>
      <c r="X229" s="22"/>
      <c r="Y229" s="24" t="s">
        <v>55</v>
      </c>
      <c r="Z229" s="24"/>
      <c r="AA229" s="24"/>
      <c r="AB229" s="95" t="str">
        <f t="shared" ref="AB229:AB292" si="58">IF(F229="a - Entregado","entregado",(C229+D229))</f>
        <v>entregado</v>
      </c>
      <c r="AC229" s="96" t="str">
        <f t="shared" ref="AC229:AC292" ca="1" si="59">IF(E229=0,0,(IF(AB229="entregado","Entregado",(AB229-TODAY()))))</f>
        <v>Entregado</v>
      </c>
      <c r="AD229" s="21">
        <v>104</v>
      </c>
      <c r="AE229" s="21">
        <v>104</v>
      </c>
      <c r="AF229" s="21">
        <v>105</v>
      </c>
      <c r="AG229" s="87">
        <f t="shared" si="44"/>
        <v>2014</v>
      </c>
      <c r="AH229" s="83">
        <f t="shared" si="45"/>
        <v>2</v>
      </c>
      <c r="AI229" s="87" t="str">
        <f t="shared" si="43"/>
        <v>2013</v>
      </c>
      <c r="AJ229" s="16">
        <f t="shared" si="43"/>
        <v>12</v>
      </c>
      <c r="AK229" s="9">
        <f>IF(ISERROR(VLOOKUP(E229,[4]CostoXpedido!$A$15:$B$1690,2,FALSE)),0,(VLOOKUP(E229,[4]CostoXpedido!$A$15:$B$1690,2,FALSE)))</f>
        <v>0</v>
      </c>
      <c r="AL229" s="20"/>
      <c r="AM229" s="93">
        <f t="shared" si="57"/>
        <v>41635</v>
      </c>
      <c r="AN229" s="93">
        <f t="shared" si="57"/>
        <v>45</v>
      </c>
      <c r="AO229" s="94">
        <f t="shared" si="46"/>
        <v>12</v>
      </c>
    </row>
    <row r="230" spans="1:41" x14ac:dyDescent="0.2">
      <c r="A230" s="82" t="s">
        <v>66</v>
      </c>
      <c r="B230" s="16">
        <v>12</v>
      </c>
      <c r="C230" s="17">
        <v>41635</v>
      </c>
      <c r="D230" s="18">
        <v>15</v>
      </c>
      <c r="E230" s="19">
        <v>11487</v>
      </c>
      <c r="F230" s="83" t="str">
        <f>VLOOKUP(E230,'[3]pedidos 2012'!$E$327:$AE$6000,2,FALSE)</f>
        <v>a - Entregado</v>
      </c>
      <c r="G230" s="10">
        <f>VLOOKUP(E230,'[3]pedidos 2012'!$E$327:$AE$6000,4,FALSE)</f>
        <v>41673</v>
      </c>
      <c r="H230" s="20" t="s">
        <v>293</v>
      </c>
      <c r="I230" s="21">
        <v>6380</v>
      </c>
      <c r="J230" s="21">
        <v>200</v>
      </c>
      <c r="K230" s="21">
        <f t="shared" si="52"/>
        <v>6580</v>
      </c>
      <c r="L230" s="21">
        <f t="shared" si="53"/>
        <v>5438.0165289256202</v>
      </c>
      <c r="M230" s="84">
        <f>SUMIF('[1]Movimientos Caja'!$G:$G,E230,'[1]Movimientos Caja'!$I:$I)</f>
        <v>4000</v>
      </c>
      <c r="N230" s="84">
        <f>SUMIF('[2]Movimientos Bancarios'!$G:$G,E230,'[2]Movimientos Bancarios'!$I:$I)</f>
        <v>2580</v>
      </c>
      <c r="O230" s="8">
        <f t="shared" si="54"/>
        <v>6580</v>
      </c>
      <c r="P230" s="85">
        <f t="shared" si="55"/>
        <v>0</v>
      </c>
      <c r="Q230" s="86">
        <f t="shared" si="56"/>
        <v>1</v>
      </c>
      <c r="R230" s="18" t="s">
        <v>63</v>
      </c>
      <c r="S230" s="18"/>
      <c r="T230" s="13"/>
      <c r="U230" s="22"/>
      <c r="V230" s="9"/>
      <c r="W230" s="23"/>
      <c r="X230" s="22"/>
      <c r="Y230" s="24" t="s">
        <v>55</v>
      </c>
      <c r="Z230" s="24"/>
      <c r="AA230" s="24"/>
      <c r="AB230" s="95" t="str">
        <f t="shared" si="58"/>
        <v>entregado</v>
      </c>
      <c r="AC230" s="96" t="str">
        <f t="shared" ca="1" si="59"/>
        <v>Entregado</v>
      </c>
      <c r="AD230" s="21">
        <v>104</v>
      </c>
      <c r="AE230" s="21">
        <v>104</v>
      </c>
      <c r="AF230" s="21">
        <v>105</v>
      </c>
      <c r="AG230" s="87">
        <f t="shared" si="44"/>
        <v>2014</v>
      </c>
      <c r="AH230" s="83">
        <f t="shared" si="45"/>
        <v>2</v>
      </c>
      <c r="AI230" s="87" t="str">
        <f t="shared" si="43"/>
        <v>2013</v>
      </c>
      <c r="AJ230" s="16">
        <f t="shared" si="43"/>
        <v>12</v>
      </c>
      <c r="AK230" s="9">
        <f>IF(ISERROR(VLOOKUP(E230,[4]CostoXpedido!$A$15:$B$1690,2,FALSE)),0,(VLOOKUP(E230,[4]CostoXpedido!$A$15:$B$1690,2,FALSE)))</f>
        <v>0</v>
      </c>
      <c r="AL230" s="20"/>
      <c r="AM230" s="93">
        <f t="shared" si="57"/>
        <v>41635</v>
      </c>
      <c r="AN230" s="93">
        <f t="shared" si="57"/>
        <v>15</v>
      </c>
      <c r="AO230" s="94">
        <f t="shared" si="46"/>
        <v>12</v>
      </c>
    </row>
    <row r="231" spans="1:41" x14ac:dyDescent="0.2">
      <c r="A231" s="82" t="s">
        <v>66</v>
      </c>
      <c r="B231" s="16">
        <v>12</v>
      </c>
      <c r="C231" s="17">
        <v>41635</v>
      </c>
      <c r="D231" s="18">
        <v>45</v>
      </c>
      <c r="E231" s="19">
        <v>11488</v>
      </c>
      <c r="F231" s="83" t="str">
        <f>VLOOKUP(E231,'[3]pedidos 2012'!$E$327:$AE$6000,2,FALSE)</f>
        <v>a - Entregado</v>
      </c>
      <c r="G231" s="10">
        <f>VLOOKUP(E231,'[3]pedidos 2012'!$E$327:$AE$6000,4,FALSE)</f>
        <v>41691</v>
      </c>
      <c r="H231" s="20" t="s">
        <v>294</v>
      </c>
      <c r="I231" s="21">
        <v>17300</v>
      </c>
      <c r="J231" s="21">
        <v>200</v>
      </c>
      <c r="K231" s="21">
        <f t="shared" si="52"/>
        <v>17500</v>
      </c>
      <c r="L231" s="21">
        <f t="shared" si="53"/>
        <v>14462.809917355373</v>
      </c>
      <c r="M231" s="84">
        <f>SUMIF('[1]Movimientos Caja'!$G:$G,E231,'[1]Movimientos Caja'!$I:$I)</f>
        <v>100</v>
      </c>
      <c r="N231" s="84">
        <f>SUMIF('[2]Movimientos Bancarios'!$G:$G,E231,'[2]Movimientos Bancarios'!$I:$I)</f>
        <v>17400</v>
      </c>
      <c r="O231" s="8">
        <f t="shared" si="54"/>
        <v>17500</v>
      </c>
      <c r="P231" s="85">
        <f t="shared" si="55"/>
        <v>0</v>
      </c>
      <c r="Q231" s="86">
        <f t="shared" si="56"/>
        <v>1</v>
      </c>
      <c r="R231" s="18" t="s">
        <v>63</v>
      </c>
      <c r="S231" s="18"/>
      <c r="T231" s="13"/>
      <c r="U231" s="22"/>
      <c r="V231" s="9"/>
      <c r="W231" s="23"/>
      <c r="X231" s="22"/>
      <c r="Y231" s="24" t="s">
        <v>55</v>
      </c>
      <c r="Z231" s="24"/>
      <c r="AA231" s="24"/>
      <c r="AB231" s="95" t="str">
        <f t="shared" si="58"/>
        <v>entregado</v>
      </c>
      <c r="AC231" s="96" t="str">
        <f t="shared" ca="1" si="59"/>
        <v>Entregado</v>
      </c>
      <c r="AD231" s="21">
        <v>104</v>
      </c>
      <c r="AE231" s="21">
        <v>104</v>
      </c>
      <c r="AF231" s="21">
        <v>105</v>
      </c>
      <c r="AG231" s="87">
        <f t="shared" si="44"/>
        <v>2014</v>
      </c>
      <c r="AH231" s="83">
        <f t="shared" si="45"/>
        <v>2</v>
      </c>
      <c r="AI231" s="87" t="str">
        <f t="shared" si="43"/>
        <v>2013</v>
      </c>
      <c r="AJ231" s="16">
        <f t="shared" si="43"/>
        <v>12</v>
      </c>
      <c r="AK231" s="9">
        <f>IF(ISERROR(VLOOKUP(E231,[4]CostoXpedido!$A$15:$B$1690,2,FALSE)),0,(VLOOKUP(E231,[4]CostoXpedido!$A$15:$B$1690,2,FALSE)))</f>
        <v>0</v>
      </c>
      <c r="AL231" s="20"/>
      <c r="AM231" s="93">
        <f t="shared" si="57"/>
        <v>41635</v>
      </c>
      <c r="AN231" s="93">
        <f t="shared" si="57"/>
        <v>45</v>
      </c>
      <c r="AO231" s="94">
        <f t="shared" si="46"/>
        <v>12</v>
      </c>
    </row>
    <row r="232" spans="1:41" x14ac:dyDescent="0.2">
      <c r="A232" s="82">
        <v>2014</v>
      </c>
      <c r="B232" s="16">
        <v>1</v>
      </c>
      <c r="C232" s="17">
        <v>41642</v>
      </c>
      <c r="D232" s="18">
        <v>30</v>
      </c>
      <c r="E232" s="19">
        <v>11489</v>
      </c>
      <c r="F232" s="83" t="str">
        <f>VLOOKUP(E232,'[3]pedidos 2012'!$E$327:$AE$6000,2,FALSE)</f>
        <v>h - Anulado</v>
      </c>
      <c r="G232" s="10">
        <f>VLOOKUP(E232,'[3]pedidos 2012'!$E$327:$AE$6000,4,FALSE)</f>
        <v>0</v>
      </c>
      <c r="H232" s="20" t="s">
        <v>295</v>
      </c>
      <c r="I232" s="21"/>
      <c r="J232" s="21"/>
      <c r="K232" s="21">
        <f t="shared" si="52"/>
        <v>0</v>
      </c>
      <c r="L232" s="21">
        <f t="shared" si="53"/>
        <v>0</v>
      </c>
      <c r="M232" s="84">
        <f>SUMIF('[1]Movimientos Caja'!$G:$G,E232,'[1]Movimientos Caja'!$I:$I)</f>
        <v>100</v>
      </c>
      <c r="N232" s="84">
        <f>SUMIF('[2]Movimientos Bancarios'!$G:$G,E232,'[2]Movimientos Bancarios'!$I:$I)</f>
        <v>0</v>
      </c>
      <c r="O232" s="8">
        <f t="shared" si="54"/>
        <v>100</v>
      </c>
      <c r="P232" s="85">
        <f t="shared" si="55"/>
        <v>-100</v>
      </c>
      <c r="Q232" s="86">
        <f t="shared" si="56"/>
        <v>0</v>
      </c>
      <c r="R232" s="18" t="s">
        <v>63</v>
      </c>
      <c r="S232" s="18"/>
      <c r="T232" s="13"/>
      <c r="U232" s="22"/>
      <c r="V232" s="9"/>
      <c r="W232" s="23"/>
      <c r="X232" s="22"/>
      <c r="Y232" s="24" t="s">
        <v>55</v>
      </c>
      <c r="Z232" s="24"/>
      <c r="AA232" s="24"/>
      <c r="AB232" s="95">
        <f t="shared" si="58"/>
        <v>41672</v>
      </c>
      <c r="AC232" s="96">
        <f t="shared" ca="1" si="59"/>
        <v>-221</v>
      </c>
      <c r="AD232" s="21">
        <v>104</v>
      </c>
      <c r="AE232" s="21">
        <v>104</v>
      </c>
      <c r="AF232" s="21">
        <v>105</v>
      </c>
      <c r="AG232" s="87">
        <f t="shared" si="44"/>
        <v>0</v>
      </c>
      <c r="AH232" s="83">
        <f t="shared" si="45"/>
        <v>0</v>
      </c>
      <c r="AI232" s="87">
        <f t="shared" ref="AI232:AJ295" si="60">+A232</f>
        <v>2014</v>
      </c>
      <c r="AJ232" s="16">
        <f t="shared" si="60"/>
        <v>1</v>
      </c>
      <c r="AK232" s="9">
        <f>IF(ISERROR(VLOOKUP(E232,[4]CostoXpedido!$A$15:$B$1690,2,FALSE)),0,(VLOOKUP(E232,[4]CostoXpedido!$A$15:$B$1690,2,FALSE)))</f>
        <v>0</v>
      </c>
      <c r="AL232" s="20"/>
      <c r="AM232" s="93">
        <f t="shared" si="57"/>
        <v>41642</v>
      </c>
      <c r="AN232" s="93">
        <f t="shared" si="57"/>
        <v>30</v>
      </c>
      <c r="AO232" s="94">
        <f t="shared" si="46"/>
        <v>1</v>
      </c>
    </row>
    <row r="233" spans="1:41" x14ac:dyDescent="0.2">
      <c r="A233" s="82">
        <v>2014</v>
      </c>
      <c r="B233" s="16">
        <v>1</v>
      </c>
      <c r="C233" s="17">
        <v>41643</v>
      </c>
      <c r="D233" s="18">
        <v>60</v>
      </c>
      <c r="E233" s="19">
        <v>11490</v>
      </c>
      <c r="F233" s="83" t="str">
        <f>VLOOKUP(E233,'[3]pedidos 2012'!$E$327:$AE$6000,2,FALSE)</f>
        <v>a - Entregado</v>
      </c>
      <c r="G233" s="10">
        <f>VLOOKUP(E233,'[3]pedidos 2012'!$E$327:$AE$6000,4,FALSE)</f>
        <v>41664</v>
      </c>
      <c r="H233" s="20" t="s">
        <v>296</v>
      </c>
      <c r="I233" s="21">
        <v>22300</v>
      </c>
      <c r="J233" s="21">
        <v>500</v>
      </c>
      <c r="K233" s="21">
        <f t="shared" si="52"/>
        <v>22800</v>
      </c>
      <c r="L233" s="21">
        <f t="shared" si="53"/>
        <v>18842.975206611573</v>
      </c>
      <c r="M233" s="84">
        <f>SUMIF('[1]Movimientos Caja'!$G:$G,E233,'[1]Movimientos Caja'!$I:$I)</f>
        <v>2000</v>
      </c>
      <c r="N233" s="84">
        <f>SUMIF('[2]Movimientos Bancarios'!$G:$G,E233,'[2]Movimientos Bancarios'!$I:$I)</f>
        <v>20800</v>
      </c>
      <c r="O233" s="8">
        <f t="shared" si="54"/>
        <v>22800</v>
      </c>
      <c r="P233" s="85">
        <f t="shared" si="55"/>
        <v>0</v>
      </c>
      <c r="Q233" s="86">
        <f t="shared" si="56"/>
        <v>1</v>
      </c>
      <c r="R233" s="18" t="s">
        <v>51</v>
      </c>
      <c r="S233" s="18"/>
      <c r="T233" s="13"/>
      <c r="U233" s="22"/>
      <c r="V233" s="9"/>
      <c r="W233" s="23"/>
      <c r="X233" s="22"/>
      <c r="Y233" s="24" t="s">
        <v>55</v>
      </c>
      <c r="Z233" s="24"/>
      <c r="AA233" s="24"/>
      <c r="AB233" s="95" t="str">
        <f t="shared" si="58"/>
        <v>entregado</v>
      </c>
      <c r="AC233" s="96" t="str">
        <f t="shared" ca="1" si="59"/>
        <v>Entregado</v>
      </c>
      <c r="AD233" s="21">
        <v>104</v>
      </c>
      <c r="AE233" s="21">
        <v>104</v>
      </c>
      <c r="AF233" s="21">
        <v>105</v>
      </c>
      <c r="AG233" s="87">
        <f t="shared" ref="AG233:AG296" si="61">IF(G233=0,0,YEAR(G233))</f>
        <v>2014</v>
      </c>
      <c r="AH233" s="83">
        <f t="shared" ref="AH233:AH296" si="62">IF(G233=0,0,MONTH(G233))</f>
        <v>1</v>
      </c>
      <c r="AI233" s="87">
        <f t="shared" si="60"/>
        <v>2014</v>
      </c>
      <c r="AJ233" s="16">
        <f t="shared" si="60"/>
        <v>1</v>
      </c>
      <c r="AK233" s="9">
        <f>IF(ISERROR(VLOOKUP(E233,[4]CostoXpedido!$A$15:$B$1690,2,FALSE)),0,(VLOOKUP(E233,[4]CostoXpedido!$A$15:$B$1690,2,FALSE)))</f>
        <v>0</v>
      </c>
      <c r="AL233" s="20"/>
      <c r="AM233" s="93">
        <f t="shared" si="57"/>
        <v>41643</v>
      </c>
      <c r="AN233" s="93">
        <f t="shared" si="57"/>
        <v>60</v>
      </c>
      <c r="AO233" s="94">
        <f t="shared" si="46"/>
        <v>1</v>
      </c>
    </row>
    <row r="234" spans="1:41" x14ac:dyDescent="0.2">
      <c r="A234" s="82">
        <v>2014</v>
      </c>
      <c r="B234" s="16">
        <v>1</v>
      </c>
      <c r="C234" s="17">
        <v>41643</v>
      </c>
      <c r="D234" s="18">
        <v>45</v>
      </c>
      <c r="E234" s="19">
        <v>11491</v>
      </c>
      <c r="F234" s="83" t="str">
        <f>VLOOKUP(E234,'[3]pedidos 2012'!$E$327:$AE$6000,2,FALSE)</f>
        <v>a - Entregado</v>
      </c>
      <c r="G234" s="10">
        <f>VLOOKUP(E234,'[3]pedidos 2012'!$E$327:$AE$6000,4,FALSE)</f>
        <v>41718</v>
      </c>
      <c r="H234" s="20" t="s">
        <v>297</v>
      </c>
      <c r="I234" s="21">
        <v>34685</v>
      </c>
      <c r="J234" s="21">
        <v>300</v>
      </c>
      <c r="K234" s="21">
        <f t="shared" si="52"/>
        <v>34985</v>
      </c>
      <c r="L234" s="21">
        <f t="shared" si="53"/>
        <v>28913.223140495869</v>
      </c>
      <c r="M234" s="84">
        <f>SUMIF('[1]Movimientos Caja'!$G:$G,E234,'[1]Movimientos Caja'!$I:$I)</f>
        <v>17500</v>
      </c>
      <c r="N234" s="84">
        <f>SUMIF('[2]Movimientos Bancarios'!$G:$G,E234,'[2]Movimientos Bancarios'!$I:$I)</f>
        <v>17485</v>
      </c>
      <c r="O234" s="8">
        <f t="shared" si="54"/>
        <v>34985</v>
      </c>
      <c r="P234" s="85">
        <f t="shared" si="55"/>
        <v>0</v>
      </c>
      <c r="Q234" s="86">
        <f t="shared" si="56"/>
        <v>1</v>
      </c>
      <c r="R234" s="18" t="s">
        <v>63</v>
      </c>
      <c r="S234" s="18"/>
      <c r="T234" s="13"/>
      <c r="U234" s="22"/>
      <c r="V234" s="9"/>
      <c r="W234" s="23"/>
      <c r="X234" s="22"/>
      <c r="Y234" s="24" t="s">
        <v>55</v>
      </c>
      <c r="Z234" s="24"/>
      <c r="AA234" s="24"/>
      <c r="AB234" s="95" t="str">
        <f t="shared" si="58"/>
        <v>entregado</v>
      </c>
      <c r="AC234" s="96" t="str">
        <f t="shared" ca="1" si="59"/>
        <v>Entregado</v>
      </c>
      <c r="AD234" s="21">
        <v>104</v>
      </c>
      <c r="AE234" s="21">
        <v>104</v>
      </c>
      <c r="AF234" s="21">
        <v>105</v>
      </c>
      <c r="AG234" s="87">
        <f t="shared" si="61"/>
        <v>2014</v>
      </c>
      <c r="AH234" s="83">
        <f t="shared" si="62"/>
        <v>3</v>
      </c>
      <c r="AI234" s="87">
        <f t="shared" si="60"/>
        <v>2014</v>
      </c>
      <c r="AJ234" s="16">
        <f t="shared" si="60"/>
        <v>1</v>
      </c>
      <c r="AK234" s="9">
        <f>IF(ISERROR(VLOOKUP(E234,[4]CostoXpedido!$A$15:$B$1690,2,FALSE)),0,(VLOOKUP(E234,[4]CostoXpedido!$A$15:$B$1690,2,FALSE)))</f>
        <v>0</v>
      </c>
      <c r="AL234" s="20"/>
      <c r="AM234" s="93">
        <f t="shared" si="57"/>
        <v>41643</v>
      </c>
      <c r="AN234" s="93">
        <f t="shared" si="57"/>
        <v>45</v>
      </c>
      <c r="AO234" s="94">
        <f t="shared" si="46"/>
        <v>1</v>
      </c>
    </row>
    <row r="235" spans="1:41" x14ac:dyDescent="0.2">
      <c r="A235" s="82">
        <v>2014</v>
      </c>
      <c r="B235" s="16">
        <v>1</v>
      </c>
      <c r="C235" s="17">
        <v>41643</v>
      </c>
      <c r="D235" s="18">
        <v>60</v>
      </c>
      <c r="E235" s="19">
        <v>11492</v>
      </c>
      <c r="F235" s="83" t="str">
        <f>VLOOKUP(E235,'[3]pedidos 2012'!$E$327:$AE$6000,2,FALSE)</f>
        <v>a - Entregado</v>
      </c>
      <c r="G235" s="10">
        <f>VLOOKUP(E235,'[3]pedidos 2012'!$E$327:$AE$6000,4,FALSE)</f>
        <v>41713</v>
      </c>
      <c r="H235" s="20" t="s">
        <v>298</v>
      </c>
      <c r="I235" s="21">
        <v>27450</v>
      </c>
      <c r="J235" s="21">
        <v>300</v>
      </c>
      <c r="K235" s="21">
        <f t="shared" si="52"/>
        <v>27750</v>
      </c>
      <c r="L235" s="21">
        <f t="shared" si="53"/>
        <v>22933.884297520661</v>
      </c>
      <c r="M235" s="84">
        <f>SUMIF('[1]Movimientos Caja'!$G:$G,E235,'[1]Movimientos Caja'!$I:$I)</f>
        <v>27750</v>
      </c>
      <c r="N235" s="84">
        <f>SUMIF('[2]Movimientos Bancarios'!$G:$G,E235,'[2]Movimientos Bancarios'!$I:$I)</f>
        <v>0</v>
      </c>
      <c r="O235" s="8">
        <f t="shared" si="54"/>
        <v>27750</v>
      </c>
      <c r="P235" s="85">
        <f t="shared" si="55"/>
        <v>0</v>
      </c>
      <c r="Q235" s="86">
        <f t="shared" si="56"/>
        <v>1</v>
      </c>
      <c r="R235" s="18" t="s">
        <v>51</v>
      </c>
      <c r="S235" s="18"/>
      <c r="T235" s="13"/>
      <c r="U235" s="22"/>
      <c r="V235" s="9"/>
      <c r="W235" s="23"/>
      <c r="X235" s="22"/>
      <c r="Y235" s="24" t="s">
        <v>55</v>
      </c>
      <c r="Z235" s="24"/>
      <c r="AA235" s="24"/>
      <c r="AB235" s="95" t="str">
        <f t="shared" si="58"/>
        <v>entregado</v>
      </c>
      <c r="AC235" s="96" t="str">
        <f t="shared" ca="1" si="59"/>
        <v>Entregado</v>
      </c>
      <c r="AD235" s="21">
        <v>104</v>
      </c>
      <c r="AE235" s="21">
        <v>104</v>
      </c>
      <c r="AF235" s="21">
        <v>105</v>
      </c>
      <c r="AG235" s="87">
        <f t="shared" si="61"/>
        <v>2014</v>
      </c>
      <c r="AH235" s="83">
        <f t="shared" si="62"/>
        <v>3</v>
      </c>
      <c r="AI235" s="87">
        <f t="shared" si="60"/>
        <v>2014</v>
      </c>
      <c r="AJ235" s="16">
        <f t="shared" si="60"/>
        <v>1</v>
      </c>
      <c r="AK235" s="9">
        <f>IF(ISERROR(VLOOKUP(E235,[4]CostoXpedido!$A$15:$B$1690,2,FALSE)),0,(VLOOKUP(E235,[4]CostoXpedido!$A$15:$B$1690,2,FALSE)))</f>
        <v>0</v>
      </c>
      <c r="AL235" s="20"/>
      <c r="AM235" s="93">
        <f t="shared" si="57"/>
        <v>41643</v>
      </c>
      <c r="AN235" s="93">
        <f t="shared" si="57"/>
        <v>60</v>
      </c>
      <c r="AO235" s="94">
        <f t="shared" ref="AO235:AO298" si="63">B235</f>
        <v>1</v>
      </c>
    </row>
    <row r="236" spans="1:41" x14ac:dyDescent="0.2">
      <c r="A236" s="82">
        <v>2014</v>
      </c>
      <c r="B236" s="16">
        <v>1</v>
      </c>
      <c r="C236" s="17">
        <v>41643</v>
      </c>
      <c r="D236" s="18">
        <v>60</v>
      </c>
      <c r="E236" s="19">
        <v>11493</v>
      </c>
      <c r="F236" s="83" t="str">
        <f>VLOOKUP(E236,'[3]pedidos 2012'!$E$327:$AE$6000,2,FALSE)</f>
        <v>a - Entregado</v>
      </c>
      <c r="G236" s="10">
        <f>VLOOKUP(E236,'[3]pedidos 2012'!$E$327:$AE$6000,4,FALSE)</f>
        <v>41733</v>
      </c>
      <c r="H236" s="20" t="s">
        <v>299</v>
      </c>
      <c r="I236" s="21">
        <v>27450</v>
      </c>
      <c r="J236" s="21">
        <v>300</v>
      </c>
      <c r="K236" s="21">
        <f t="shared" si="52"/>
        <v>27750</v>
      </c>
      <c r="L236" s="21">
        <f t="shared" si="53"/>
        <v>22933.884297520661</v>
      </c>
      <c r="M236" s="84">
        <f>SUMIF('[1]Movimientos Caja'!$G:$G,E236,'[1]Movimientos Caja'!$I:$I)</f>
        <v>27620</v>
      </c>
      <c r="N236" s="84">
        <f>SUMIF('[2]Movimientos Bancarios'!$G:$G,E236,'[2]Movimientos Bancarios'!$I:$I)</f>
        <v>0</v>
      </c>
      <c r="O236" s="8">
        <f t="shared" si="54"/>
        <v>27620</v>
      </c>
      <c r="P236" s="85">
        <f t="shared" si="55"/>
        <v>130</v>
      </c>
      <c r="Q236" s="86">
        <f t="shared" si="56"/>
        <v>0.99531531531531536</v>
      </c>
      <c r="R236" s="18" t="s">
        <v>51</v>
      </c>
      <c r="S236" s="18"/>
      <c r="T236" s="13"/>
      <c r="U236" s="22"/>
      <c r="V236" s="9"/>
      <c r="W236" s="23"/>
      <c r="X236" s="22"/>
      <c r="Y236" s="24" t="s">
        <v>55</v>
      </c>
      <c r="Z236" s="24"/>
      <c r="AA236" s="24"/>
      <c r="AB236" s="95" t="str">
        <f t="shared" si="58"/>
        <v>entregado</v>
      </c>
      <c r="AC236" s="96" t="str">
        <f t="shared" ca="1" si="59"/>
        <v>Entregado</v>
      </c>
      <c r="AD236" s="21">
        <v>104</v>
      </c>
      <c r="AE236" s="21">
        <v>104</v>
      </c>
      <c r="AF236" s="21">
        <v>105</v>
      </c>
      <c r="AG236" s="87">
        <f t="shared" si="61"/>
        <v>2014</v>
      </c>
      <c r="AH236" s="83">
        <f t="shared" si="62"/>
        <v>4</v>
      </c>
      <c r="AI236" s="87">
        <f t="shared" si="60"/>
        <v>2014</v>
      </c>
      <c r="AJ236" s="16">
        <f t="shared" si="60"/>
        <v>1</v>
      </c>
      <c r="AK236" s="9">
        <f>IF(ISERROR(VLOOKUP(E236,[4]CostoXpedido!$A$15:$B$1690,2,FALSE)),0,(VLOOKUP(E236,[4]CostoXpedido!$A$15:$B$1690,2,FALSE)))</f>
        <v>0</v>
      </c>
      <c r="AL236" s="20"/>
      <c r="AM236" s="93">
        <f t="shared" si="57"/>
        <v>41643</v>
      </c>
      <c r="AN236" s="93">
        <f t="shared" si="57"/>
        <v>60</v>
      </c>
      <c r="AO236" s="94">
        <f t="shared" si="63"/>
        <v>1</v>
      </c>
    </row>
    <row r="237" spans="1:41" x14ac:dyDescent="0.2">
      <c r="A237" s="82">
        <v>2014</v>
      </c>
      <c r="B237" s="16">
        <v>1</v>
      </c>
      <c r="C237" s="17">
        <v>41643</v>
      </c>
      <c r="D237" s="18">
        <v>60</v>
      </c>
      <c r="E237" s="19">
        <v>11494</v>
      </c>
      <c r="F237" s="83" t="str">
        <f>VLOOKUP(E237,'[3]pedidos 2012'!$E$327:$AE$6000,2,FALSE)</f>
        <v>a - Entregado</v>
      </c>
      <c r="G237" s="10">
        <f>VLOOKUP(E237,'[3]pedidos 2012'!$E$327:$AE$6000,4,FALSE)</f>
        <v>41804</v>
      </c>
      <c r="H237" s="20" t="s">
        <v>300</v>
      </c>
      <c r="I237" s="21">
        <v>63400</v>
      </c>
      <c r="J237" s="21">
        <v>500</v>
      </c>
      <c r="K237" s="21">
        <f t="shared" si="52"/>
        <v>63900</v>
      </c>
      <c r="L237" s="21">
        <f t="shared" si="53"/>
        <v>52809.917355371901</v>
      </c>
      <c r="M237" s="84">
        <f>SUMIF('[1]Movimientos Caja'!$G:$G,E237,'[1]Movimientos Caja'!$I:$I)</f>
        <v>46900</v>
      </c>
      <c r="N237" s="84">
        <f>SUMIF('[2]Movimientos Bancarios'!$G:$G,E237,'[2]Movimientos Bancarios'!$I:$I)</f>
        <v>17000</v>
      </c>
      <c r="O237" s="8">
        <f t="shared" si="54"/>
        <v>63900</v>
      </c>
      <c r="P237" s="85">
        <f t="shared" si="55"/>
        <v>0</v>
      </c>
      <c r="Q237" s="86">
        <f t="shared" si="56"/>
        <v>1</v>
      </c>
      <c r="R237" s="18" t="s">
        <v>51</v>
      </c>
      <c r="S237" s="18"/>
      <c r="T237" s="13"/>
      <c r="U237" s="22"/>
      <c r="V237" s="9"/>
      <c r="W237" s="23"/>
      <c r="X237" s="22"/>
      <c r="Y237" s="24" t="s">
        <v>55</v>
      </c>
      <c r="Z237" s="24"/>
      <c r="AA237" s="24"/>
      <c r="AB237" s="95" t="str">
        <f t="shared" si="58"/>
        <v>entregado</v>
      </c>
      <c r="AC237" s="96" t="str">
        <f t="shared" ca="1" si="59"/>
        <v>Entregado</v>
      </c>
      <c r="AD237" s="21">
        <v>104</v>
      </c>
      <c r="AE237" s="21">
        <v>104</v>
      </c>
      <c r="AF237" s="21">
        <v>105</v>
      </c>
      <c r="AG237" s="87">
        <f t="shared" si="61"/>
        <v>2014</v>
      </c>
      <c r="AH237" s="83">
        <f t="shared" si="62"/>
        <v>6</v>
      </c>
      <c r="AI237" s="87">
        <f t="shared" si="60"/>
        <v>2014</v>
      </c>
      <c r="AJ237" s="16">
        <f t="shared" si="60"/>
        <v>1</v>
      </c>
      <c r="AK237" s="9">
        <f>IF(ISERROR(VLOOKUP(E237,[4]CostoXpedido!$A$15:$B$1690,2,FALSE)),0,(VLOOKUP(E237,[4]CostoXpedido!$A$15:$B$1690,2,FALSE)))</f>
        <v>0</v>
      </c>
      <c r="AL237" s="20"/>
      <c r="AM237" s="93">
        <f t="shared" si="57"/>
        <v>41643</v>
      </c>
      <c r="AN237" s="93">
        <f t="shared" si="57"/>
        <v>60</v>
      </c>
      <c r="AO237" s="94">
        <f t="shared" si="63"/>
        <v>1</v>
      </c>
    </row>
    <row r="238" spans="1:41" x14ac:dyDescent="0.2">
      <c r="A238" s="82">
        <v>2014</v>
      </c>
      <c r="B238" s="16">
        <v>1</v>
      </c>
      <c r="C238" s="17">
        <v>41643</v>
      </c>
      <c r="D238" s="18">
        <v>45</v>
      </c>
      <c r="E238" s="19">
        <v>11495</v>
      </c>
      <c r="F238" s="83" t="str">
        <f>VLOOKUP(E238,'[3]pedidos 2012'!$E$327:$AE$6000,2,FALSE)</f>
        <v>a - Entregado</v>
      </c>
      <c r="G238" s="14">
        <f>VLOOKUP(E238,'[3]pedidos 2012'!$E$327:$AE$6000,4,FALSE)</f>
        <v>41691</v>
      </c>
      <c r="H238" s="26" t="s">
        <v>301</v>
      </c>
      <c r="I238" s="27">
        <v>29500</v>
      </c>
      <c r="J238" s="27">
        <v>300</v>
      </c>
      <c r="K238" s="27">
        <f t="shared" si="52"/>
        <v>29800</v>
      </c>
      <c r="L238" s="27">
        <f t="shared" si="53"/>
        <v>24628.099173553721</v>
      </c>
      <c r="M238" s="36">
        <f>SUMIF('[1]Movimientos Caja'!$G:$G,E238,'[1]Movimientos Caja'!$I:$I)</f>
        <v>29400</v>
      </c>
      <c r="N238" s="84">
        <f>SUMIF('[2]Movimientos Bancarios'!$G:$G,E238,'[2]Movimientos Bancarios'!$I:$I)</f>
        <v>0</v>
      </c>
      <c r="O238" s="11">
        <f t="shared" si="54"/>
        <v>29400</v>
      </c>
      <c r="P238" s="89">
        <f t="shared" si="55"/>
        <v>400</v>
      </c>
      <c r="Q238" s="90">
        <f t="shared" si="56"/>
        <v>0.98657718120805371</v>
      </c>
      <c r="R238" s="28" t="s">
        <v>63</v>
      </c>
      <c r="S238" s="18"/>
      <c r="T238" s="13"/>
      <c r="U238" s="22"/>
      <c r="V238" s="9"/>
      <c r="W238" s="23"/>
      <c r="X238" s="22"/>
      <c r="Y238" s="24" t="s">
        <v>55</v>
      </c>
      <c r="Z238" s="24"/>
      <c r="AA238" s="24"/>
      <c r="AB238" s="95" t="str">
        <f t="shared" si="58"/>
        <v>entregado</v>
      </c>
      <c r="AC238" s="96" t="str">
        <f t="shared" ca="1" si="59"/>
        <v>Entregado</v>
      </c>
      <c r="AD238" s="21">
        <v>104</v>
      </c>
      <c r="AE238" s="21">
        <v>104</v>
      </c>
      <c r="AF238" s="21">
        <v>105</v>
      </c>
      <c r="AG238" s="87">
        <f t="shared" si="61"/>
        <v>2014</v>
      </c>
      <c r="AH238" s="83">
        <f t="shared" si="62"/>
        <v>2</v>
      </c>
      <c r="AI238" s="87">
        <f t="shared" si="60"/>
        <v>2014</v>
      </c>
      <c r="AJ238" s="16">
        <f t="shared" si="60"/>
        <v>1</v>
      </c>
      <c r="AK238" s="9">
        <f>IF(ISERROR(VLOOKUP(E238,[4]CostoXpedido!$A$15:$B$1690,2,FALSE)),0,(VLOOKUP(E238,[4]CostoXpedido!$A$15:$B$1690,2,FALSE)))</f>
        <v>0</v>
      </c>
      <c r="AL238" s="20"/>
      <c r="AM238" s="93">
        <f t="shared" si="57"/>
        <v>41643</v>
      </c>
      <c r="AN238" s="93">
        <f t="shared" si="57"/>
        <v>45</v>
      </c>
      <c r="AO238" s="94">
        <f t="shared" si="63"/>
        <v>1</v>
      </c>
    </row>
    <row r="239" spans="1:41" x14ac:dyDescent="0.2">
      <c r="A239" s="82">
        <v>2014</v>
      </c>
      <c r="B239" s="16">
        <v>1</v>
      </c>
      <c r="C239" s="17">
        <v>41643</v>
      </c>
      <c r="D239" s="18">
        <v>1</v>
      </c>
      <c r="E239" s="19">
        <v>11496</v>
      </c>
      <c r="F239" s="83" t="str">
        <f>VLOOKUP(E239,'[3]pedidos 2012'!$E$327:$AE$6000,2,FALSE)</f>
        <v>a - Entregado</v>
      </c>
      <c r="G239" s="14">
        <f>VLOOKUP(E239,'[3]pedidos 2012'!$E$327:$AE$6000,4,FALSE)</f>
        <v>41649</v>
      </c>
      <c r="H239" s="26" t="s">
        <v>302</v>
      </c>
      <c r="I239" s="27">
        <v>16500</v>
      </c>
      <c r="J239" s="27">
        <v>500</v>
      </c>
      <c r="K239" s="27">
        <f t="shared" si="52"/>
        <v>17000</v>
      </c>
      <c r="L239" s="27">
        <f t="shared" si="53"/>
        <v>14049.586776859505</v>
      </c>
      <c r="M239" s="36">
        <f>SUMIF('[1]Movimientos Caja'!$G:$G,E239,'[1]Movimientos Caja'!$I:$I)</f>
        <v>17000</v>
      </c>
      <c r="N239" s="84">
        <f>SUMIF('[2]Movimientos Bancarios'!$G:$G,E239,'[2]Movimientos Bancarios'!$I:$I)</f>
        <v>0</v>
      </c>
      <c r="O239" s="11">
        <f t="shared" si="54"/>
        <v>17000</v>
      </c>
      <c r="P239" s="89">
        <f t="shared" si="55"/>
        <v>0</v>
      </c>
      <c r="Q239" s="90">
        <f t="shared" si="56"/>
        <v>1</v>
      </c>
      <c r="R239" s="28" t="s">
        <v>51</v>
      </c>
      <c r="S239" s="18"/>
      <c r="T239" s="13"/>
      <c r="U239" s="22"/>
      <c r="V239" s="9"/>
      <c r="W239" s="23"/>
      <c r="X239" s="22"/>
      <c r="Y239" s="24" t="s">
        <v>55</v>
      </c>
      <c r="Z239" s="24"/>
      <c r="AA239" s="24"/>
      <c r="AB239" s="95" t="str">
        <f t="shared" si="58"/>
        <v>entregado</v>
      </c>
      <c r="AC239" s="96" t="str">
        <f t="shared" ca="1" si="59"/>
        <v>Entregado</v>
      </c>
      <c r="AD239" s="21">
        <v>104</v>
      </c>
      <c r="AE239" s="21">
        <v>104</v>
      </c>
      <c r="AF239" s="21">
        <v>105</v>
      </c>
      <c r="AG239" s="87">
        <f t="shared" si="61"/>
        <v>2014</v>
      </c>
      <c r="AH239" s="83">
        <f t="shared" si="62"/>
        <v>1</v>
      </c>
      <c r="AI239" s="87">
        <f t="shared" si="60"/>
        <v>2014</v>
      </c>
      <c r="AJ239" s="16">
        <f t="shared" si="60"/>
        <v>1</v>
      </c>
      <c r="AK239" s="9">
        <f>IF(ISERROR(VLOOKUP(E239,[4]CostoXpedido!$A$15:$B$1690,2,FALSE)),0,(VLOOKUP(E239,[4]CostoXpedido!$A$15:$B$1690,2,FALSE)))</f>
        <v>0</v>
      </c>
      <c r="AL239" s="20"/>
      <c r="AM239" s="93">
        <f t="shared" si="57"/>
        <v>41643</v>
      </c>
      <c r="AN239" s="93">
        <f t="shared" si="57"/>
        <v>1</v>
      </c>
      <c r="AO239" s="94">
        <f t="shared" si="63"/>
        <v>1</v>
      </c>
    </row>
    <row r="240" spans="1:41" x14ac:dyDescent="0.2">
      <c r="A240" s="82">
        <v>2014</v>
      </c>
      <c r="B240" s="16">
        <v>1</v>
      </c>
      <c r="C240" s="17">
        <v>41643</v>
      </c>
      <c r="D240" s="18">
        <v>40</v>
      </c>
      <c r="E240" s="19">
        <v>11497</v>
      </c>
      <c r="F240" s="83" t="str">
        <f>VLOOKUP(E240,'[3]pedidos 2012'!$E$327:$AE$6000,2,FALSE)</f>
        <v>a - Entregado</v>
      </c>
      <c r="G240" s="14">
        <f>VLOOKUP(E240,'[3]pedidos 2012'!$E$327:$AE$6000,4,FALSE)</f>
        <v>41684</v>
      </c>
      <c r="H240" s="26" t="s">
        <v>303</v>
      </c>
      <c r="I240" s="27">
        <v>21500</v>
      </c>
      <c r="J240" s="27">
        <v>200</v>
      </c>
      <c r="K240" s="27">
        <f t="shared" si="52"/>
        <v>21700</v>
      </c>
      <c r="L240" s="27">
        <f t="shared" si="53"/>
        <v>17933.884297520661</v>
      </c>
      <c r="M240" s="36">
        <f>SUMIF('[1]Movimientos Caja'!$G:$G,E240,'[1]Movimientos Caja'!$I:$I)</f>
        <v>1910</v>
      </c>
      <c r="N240" s="84">
        <f>SUMIF('[2]Movimientos Bancarios'!$G:$G,E240,'[2]Movimientos Bancarios'!$I:$I)</f>
        <v>18290</v>
      </c>
      <c r="O240" s="11">
        <f t="shared" si="54"/>
        <v>20200</v>
      </c>
      <c r="P240" s="89">
        <f t="shared" si="55"/>
        <v>1500</v>
      </c>
      <c r="Q240" s="90">
        <f t="shared" si="56"/>
        <v>0.93087557603686633</v>
      </c>
      <c r="R240" s="28" t="s">
        <v>63</v>
      </c>
      <c r="S240" s="18"/>
      <c r="T240" s="13"/>
      <c r="U240" s="22"/>
      <c r="V240" s="9"/>
      <c r="W240" s="23"/>
      <c r="X240" s="22"/>
      <c r="Y240" s="24" t="s">
        <v>55</v>
      </c>
      <c r="Z240" s="24"/>
      <c r="AA240" s="24"/>
      <c r="AB240" s="95" t="str">
        <f t="shared" si="58"/>
        <v>entregado</v>
      </c>
      <c r="AC240" s="96" t="str">
        <f t="shared" ca="1" si="59"/>
        <v>Entregado</v>
      </c>
      <c r="AD240" s="21">
        <v>104</v>
      </c>
      <c r="AE240" s="21">
        <v>104</v>
      </c>
      <c r="AF240" s="21">
        <v>105</v>
      </c>
      <c r="AG240" s="87">
        <f t="shared" si="61"/>
        <v>2014</v>
      </c>
      <c r="AH240" s="83">
        <f t="shared" si="62"/>
        <v>2</v>
      </c>
      <c r="AI240" s="87">
        <f t="shared" si="60"/>
        <v>2014</v>
      </c>
      <c r="AJ240" s="16">
        <f t="shared" si="60"/>
        <v>1</v>
      </c>
      <c r="AK240" s="9">
        <f>IF(ISERROR(VLOOKUP(E240,[4]CostoXpedido!$A$15:$B$1690,2,FALSE)),0,(VLOOKUP(E240,[4]CostoXpedido!$A$15:$B$1690,2,FALSE)))</f>
        <v>0</v>
      </c>
      <c r="AL240" s="20"/>
      <c r="AM240" s="93">
        <f t="shared" si="57"/>
        <v>41643</v>
      </c>
      <c r="AN240" s="93">
        <f t="shared" si="57"/>
        <v>40</v>
      </c>
      <c r="AO240" s="94">
        <f t="shared" si="63"/>
        <v>1</v>
      </c>
    </row>
    <row r="241" spans="1:41" x14ac:dyDescent="0.2">
      <c r="A241" s="82">
        <v>2014</v>
      </c>
      <c r="B241" s="16">
        <v>1</v>
      </c>
      <c r="C241" s="17">
        <v>41643</v>
      </c>
      <c r="D241" s="18">
        <v>30</v>
      </c>
      <c r="E241" s="19">
        <v>11498</v>
      </c>
      <c r="F241" s="83" t="str">
        <f>VLOOKUP(E241,'[3]pedidos 2012'!$E$327:$AE$6000,2,FALSE)</f>
        <v>a - Entregado</v>
      </c>
      <c r="G241" s="14">
        <f>VLOOKUP(E241,'[3]pedidos 2012'!$E$327:$AE$6000,4,FALSE)</f>
        <v>41698</v>
      </c>
      <c r="H241" s="26" t="s">
        <v>304</v>
      </c>
      <c r="I241" s="27">
        <v>30000</v>
      </c>
      <c r="J241" s="27">
        <v>800</v>
      </c>
      <c r="K241" s="27">
        <f t="shared" si="52"/>
        <v>30800</v>
      </c>
      <c r="L241" s="27">
        <f t="shared" si="53"/>
        <v>25454.545454545456</v>
      </c>
      <c r="M241" s="36">
        <f>SUMIF('[1]Movimientos Caja'!$G:$G,E241,'[1]Movimientos Caja'!$I:$I)</f>
        <v>0</v>
      </c>
      <c r="N241" s="84">
        <f>SUMIF('[2]Movimientos Bancarios'!$G:$G,E241,'[2]Movimientos Bancarios'!$I:$I)</f>
        <v>30800</v>
      </c>
      <c r="O241" s="11">
        <f t="shared" si="54"/>
        <v>30800</v>
      </c>
      <c r="P241" s="89">
        <f t="shared" si="55"/>
        <v>0</v>
      </c>
      <c r="Q241" s="90">
        <f t="shared" si="56"/>
        <v>1</v>
      </c>
      <c r="R241" s="28" t="s">
        <v>51</v>
      </c>
      <c r="S241" s="18"/>
      <c r="T241" s="13"/>
      <c r="U241" s="22"/>
      <c r="V241" s="9"/>
      <c r="W241" s="23"/>
      <c r="X241" s="22"/>
      <c r="Y241" s="24" t="s">
        <v>55</v>
      </c>
      <c r="Z241" s="24"/>
      <c r="AA241" s="24"/>
      <c r="AB241" s="95" t="str">
        <f t="shared" si="58"/>
        <v>entregado</v>
      </c>
      <c r="AC241" s="96" t="str">
        <f t="shared" ca="1" si="59"/>
        <v>Entregado</v>
      </c>
      <c r="AD241" s="21">
        <v>104</v>
      </c>
      <c r="AE241" s="21">
        <v>104</v>
      </c>
      <c r="AF241" s="21">
        <v>105</v>
      </c>
      <c r="AG241" s="87">
        <f t="shared" si="61"/>
        <v>2014</v>
      </c>
      <c r="AH241" s="83">
        <f t="shared" si="62"/>
        <v>2</v>
      </c>
      <c r="AI241" s="87">
        <f t="shared" si="60"/>
        <v>2014</v>
      </c>
      <c r="AJ241" s="16">
        <f t="shared" si="60"/>
        <v>1</v>
      </c>
      <c r="AK241" s="9">
        <f>IF(ISERROR(VLOOKUP(E241,[4]CostoXpedido!$A$15:$B$1690,2,FALSE)),0,(VLOOKUP(E241,[4]CostoXpedido!$A$15:$B$1690,2,FALSE)))</f>
        <v>0</v>
      </c>
      <c r="AL241" s="20"/>
      <c r="AM241" s="93">
        <f t="shared" si="57"/>
        <v>41643</v>
      </c>
      <c r="AN241" s="93">
        <f t="shared" si="57"/>
        <v>30</v>
      </c>
      <c r="AO241" s="94">
        <f t="shared" si="63"/>
        <v>1</v>
      </c>
    </row>
    <row r="242" spans="1:41" x14ac:dyDescent="0.2">
      <c r="A242" s="82">
        <v>2014</v>
      </c>
      <c r="B242" s="16">
        <v>1</v>
      </c>
      <c r="C242" s="17">
        <v>41647</v>
      </c>
      <c r="D242" s="18">
        <v>15</v>
      </c>
      <c r="E242" s="19">
        <v>11499</v>
      </c>
      <c r="F242" s="83" t="str">
        <f>VLOOKUP(E242,'[3]pedidos 2012'!$E$327:$AE$6000,2,FALSE)</f>
        <v>a - Entregado</v>
      </c>
      <c r="G242" s="10">
        <f>VLOOKUP(E242,'[3]pedidos 2012'!$E$327:$AE$6000,4,FALSE)</f>
        <v>41705</v>
      </c>
      <c r="H242" s="20" t="s">
        <v>70</v>
      </c>
      <c r="I242" s="21">
        <v>3936</v>
      </c>
      <c r="J242" s="21"/>
      <c r="K242" s="21">
        <f t="shared" si="52"/>
        <v>3936</v>
      </c>
      <c r="L242" s="21">
        <f t="shared" si="53"/>
        <v>3252.8925619834713</v>
      </c>
      <c r="M242" s="84">
        <f>SUMIF('[1]Movimientos Caja'!$G:$G,E242,'[1]Movimientos Caja'!$I:$I)</f>
        <v>0</v>
      </c>
      <c r="N242" s="84">
        <f>SUMIF('[2]Movimientos Bancarios'!$G:$G,E242,'[2]Movimientos Bancarios'!$I:$I)</f>
        <v>3936</v>
      </c>
      <c r="O242" s="8">
        <f t="shared" si="54"/>
        <v>3936</v>
      </c>
      <c r="P242" s="85">
        <f t="shared" si="55"/>
        <v>0</v>
      </c>
      <c r="Q242" s="86">
        <f t="shared" si="56"/>
        <v>1</v>
      </c>
      <c r="R242" s="18" t="s">
        <v>51</v>
      </c>
      <c r="S242" s="18"/>
      <c r="T242" s="13"/>
      <c r="U242" s="22"/>
      <c r="V242" s="9"/>
      <c r="W242" s="23"/>
      <c r="X242" s="22"/>
      <c r="Y242" s="24" t="s">
        <v>55</v>
      </c>
      <c r="Z242" s="24"/>
      <c r="AA242" s="24"/>
      <c r="AB242" s="95" t="str">
        <f t="shared" si="58"/>
        <v>entregado</v>
      </c>
      <c r="AC242" s="96" t="str">
        <f t="shared" ca="1" si="59"/>
        <v>Entregado</v>
      </c>
      <c r="AD242" s="21">
        <v>104</v>
      </c>
      <c r="AE242" s="21">
        <v>104</v>
      </c>
      <c r="AF242" s="21">
        <v>105</v>
      </c>
      <c r="AG242" s="87">
        <f t="shared" si="61"/>
        <v>2014</v>
      </c>
      <c r="AH242" s="83">
        <f t="shared" si="62"/>
        <v>3</v>
      </c>
      <c r="AI242" s="87">
        <f t="shared" si="60"/>
        <v>2014</v>
      </c>
      <c r="AJ242" s="16">
        <f t="shared" si="60"/>
        <v>1</v>
      </c>
      <c r="AK242" s="9">
        <f>IF(ISERROR(VLOOKUP(E242,[4]CostoXpedido!$A$15:$B$1690,2,FALSE)),0,(VLOOKUP(E242,[4]CostoXpedido!$A$15:$B$1690,2,FALSE)))</f>
        <v>0</v>
      </c>
      <c r="AL242" s="20"/>
      <c r="AM242" s="93">
        <f t="shared" si="57"/>
        <v>41647</v>
      </c>
      <c r="AN242" s="93">
        <f t="shared" si="57"/>
        <v>15</v>
      </c>
      <c r="AO242" s="94">
        <f t="shared" si="63"/>
        <v>1</v>
      </c>
    </row>
    <row r="243" spans="1:41" x14ac:dyDescent="0.2">
      <c r="A243" s="82">
        <v>2014</v>
      </c>
      <c r="B243" s="16">
        <v>1</v>
      </c>
      <c r="C243" s="17">
        <v>41648</v>
      </c>
      <c r="D243" s="18">
        <v>45</v>
      </c>
      <c r="E243" s="19">
        <v>11500</v>
      </c>
      <c r="F243" s="83" t="str">
        <f>VLOOKUP(E243,'[3]pedidos 2012'!$E$327:$AE$6000,2,FALSE)</f>
        <v>a - Entregado</v>
      </c>
      <c r="G243" s="10">
        <f>VLOOKUP(E243,'[3]pedidos 2012'!$E$327:$AE$6000,4,FALSE)</f>
        <v>41692</v>
      </c>
      <c r="H243" s="20" t="s">
        <v>305</v>
      </c>
      <c r="I243" s="21">
        <v>19210</v>
      </c>
      <c r="J243" s="21">
        <v>300</v>
      </c>
      <c r="K243" s="21">
        <f t="shared" si="52"/>
        <v>19510</v>
      </c>
      <c r="L243" s="21">
        <f t="shared" si="53"/>
        <v>16123.966942148762</v>
      </c>
      <c r="M243" s="84">
        <f>SUMIF('[1]Movimientos Caja'!$G:$G,E243,'[1]Movimientos Caja'!$I:$I)</f>
        <v>2510</v>
      </c>
      <c r="N243" s="84">
        <f>SUMIF('[2]Movimientos Bancarios'!$G:$G,E243,'[2]Movimientos Bancarios'!$I:$I)</f>
        <v>17000</v>
      </c>
      <c r="O243" s="8">
        <f t="shared" si="54"/>
        <v>19510</v>
      </c>
      <c r="P243" s="85">
        <f t="shared" si="55"/>
        <v>0</v>
      </c>
      <c r="Q243" s="86">
        <f t="shared" si="56"/>
        <v>1</v>
      </c>
      <c r="R243" s="18" t="s">
        <v>63</v>
      </c>
      <c r="S243" s="18"/>
      <c r="T243" s="13"/>
      <c r="U243" s="22"/>
      <c r="V243" s="9"/>
      <c r="W243" s="23"/>
      <c r="X243" s="22"/>
      <c r="Y243" s="24" t="s">
        <v>55</v>
      </c>
      <c r="Z243" s="24"/>
      <c r="AA243" s="24"/>
      <c r="AB243" s="95" t="str">
        <f t="shared" si="58"/>
        <v>entregado</v>
      </c>
      <c r="AC243" s="96" t="str">
        <f t="shared" ca="1" si="59"/>
        <v>Entregado</v>
      </c>
      <c r="AD243" s="21">
        <v>104</v>
      </c>
      <c r="AE243" s="21">
        <v>104</v>
      </c>
      <c r="AF243" s="21">
        <v>105</v>
      </c>
      <c r="AG243" s="87">
        <f t="shared" si="61"/>
        <v>2014</v>
      </c>
      <c r="AH243" s="83">
        <f t="shared" si="62"/>
        <v>2</v>
      </c>
      <c r="AI243" s="87">
        <f t="shared" si="60"/>
        <v>2014</v>
      </c>
      <c r="AJ243" s="16">
        <f t="shared" si="60"/>
        <v>1</v>
      </c>
      <c r="AK243" s="9">
        <f>IF(ISERROR(VLOOKUP(E243,[4]CostoXpedido!$A$15:$B$1690,2,FALSE)),0,(VLOOKUP(E243,[4]CostoXpedido!$A$15:$B$1690,2,FALSE)))</f>
        <v>0</v>
      </c>
      <c r="AL243" s="20"/>
      <c r="AM243" s="93">
        <f t="shared" si="57"/>
        <v>41648</v>
      </c>
      <c r="AN243" s="93">
        <f t="shared" si="57"/>
        <v>45</v>
      </c>
      <c r="AO243" s="94">
        <f t="shared" si="63"/>
        <v>1</v>
      </c>
    </row>
    <row r="244" spans="1:41" x14ac:dyDescent="0.2">
      <c r="A244" s="82">
        <v>2014</v>
      </c>
      <c r="B244" s="16">
        <v>1</v>
      </c>
      <c r="C244" s="17">
        <v>41653</v>
      </c>
      <c r="D244" s="18">
        <v>15</v>
      </c>
      <c r="E244" s="19">
        <v>11501</v>
      </c>
      <c r="F244" s="83" t="str">
        <f>VLOOKUP(E244,'[3]pedidos 2012'!$E$327:$AE$6000,2,FALSE)</f>
        <v>a - Entregado</v>
      </c>
      <c r="G244" s="10">
        <f>VLOOKUP(E244,'[3]pedidos 2012'!$E$327:$AE$6000,4,FALSE)</f>
        <v>41664</v>
      </c>
      <c r="H244" s="20" t="s">
        <v>306</v>
      </c>
      <c r="I244" s="21">
        <v>1700</v>
      </c>
      <c r="J244" s="21"/>
      <c r="K244" s="21">
        <f t="shared" si="52"/>
        <v>1700</v>
      </c>
      <c r="L244" s="21">
        <f t="shared" si="53"/>
        <v>1404.9586776859505</v>
      </c>
      <c r="M244" s="84">
        <f>SUMIF('[1]Movimientos Caja'!$G:$G,E244,'[1]Movimientos Caja'!$I:$I)</f>
        <v>1800</v>
      </c>
      <c r="N244" s="84">
        <f>SUMIF('[2]Movimientos Bancarios'!$G:$G,E244,'[2]Movimientos Bancarios'!$I:$I)</f>
        <v>0</v>
      </c>
      <c r="O244" s="8">
        <f t="shared" si="54"/>
        <v>1800</v>
      </c>
      <c r="P244" s="85">
        <f t="shared" si="55"/>
        <v>-100</v>
      </c>
      <c r="Q244" s="86">
        <f t="shared" si="56"/>
        <v>1.0588235294117647</v>
      </c>
      <c r="R244" s="18" t="s">
        <v>51</v>
      </c>
      <c r="S244" s="18"/>
      <c r="T244" s="13"/>
      <c r="U244" s="22"/>
      <c r="V244" s="9"/>
      <c r="W244" s="23"/>
      <c r="X244" s="22"/>
      <c r="Y244" s="24" t="s">
        <v>55</v>
      </c>
      <c r="Z244" s="24"/>
      <c r="AA244" s="24"/>
      <c r="AB244" s="95" t="str">
        <f t="shared" si="58"/>
        <v>entregado</v>
      </c>
      <c r="AC244" s="96" t="str">
        <f t="shared" ca="1" si="59"/>
        <v>Entregado</v>
      </c>
      <c r="AD244" s="21">
        <v>104</v>
      </c>
      <c r="AE244" s="21">
        <v>104</v>
      </c>
      <c r="AF244" s="21">
        <v>105</v>
      </c>
      <c r="AG244" s="87">
        <f t="shared" si="61"/>
        <v>2014</v>
      </c>
      <c r="AH244" s="83">
        <f t="shared" si="62"/>
        <v>1</v>
      </c>
      <c r="AI244" s="87">
        <f t="shared" si="60"/>
        <v>2014</v>
      </c>
      <c r="AJ244" s="16">
        <f t="shared" si="60"/>
        <v>1</v>
      </c>
      <c r="AK244" s="9">
        <f>IF(ISERROR(VLOOKUP(E244,[4]CostoXpedido!$A$15:$B$1690,2,FALSE)),0,(VLOOKUP(E244,[4]CostoXpedido!$A$15:$B$1690,2,FALSE)))</f>
        <v>0</v>
      </c>
      <c r="AL244" s="20"/>
      <c r="AM244" s="93">
        <f t="shared" si="57"/>
        <v>41653</v>
      </c>
      <c r="AN244" s="93">
        <f t="shared" si="57"/>
        <v>15</v>
      </c>
      <c r="AO244" s="94">
        <f t="shared" si="63"/>
        <v>1</v>
      </c>
    </row>
    <row r="245" spans="1:41" x14ac:dyDescent="0.2">
      <c r="A245" s="82">
        <v>2014</v>
      </c>
      <c r="B245" s="16">
        <v>1</v>
      </c>
      <c r="C245" s="17">
        <v>41653</v>
      </c>
      <c r="D245" s="18">
        <v>15</v>
      </c>
      <c r="E245" s="19">
        <v>11502</v>
      </c>
      <c r="F245" s="83" t="str">
        <f>VLOOKUP(E245,'[3]pedidos 2012'!$E$327:$AE$6000,2,FALSE)</f>
        <v>a - Entregado</v>
      </c>
      <c r="G245" s="10">
        <f>VLOOKUP(E245,'[3]pedidos 2012'!$E$327:$AE$6000,4,FALSE)</f>
        <v>41695</v>
      </c>
      <c r="H245" s="20" t="s">
        <v>307</v>
      </c>
      <c r="I245" s="21">
        <v>1760</v>
      </c>
      <c r="J245" s="21"/>
      <c r="K245" s="21">
        <f t="shared" si="52"/>
        <v>1760</v>
      </c>
      <c r="L245" s="21">
        <f t="shared" si="53"/>
        <v>1454.5454545454545</v>
      </c>
      <c r="M245" s="84">
        <f>SUMIF('[1]Movimientos Caja'!$G:$G,E245,'[1]Movimientos Caja'!$I:$I)</f>
        <v>1760</v>
      </c>
      <c r="N245" s="84">
        <f>SUMIF('[2]Movimientos Bancarios'!$G:$G,E245,'[2]Movimientos Bancarios'!$I:$I)</f>
        <v>0</v>
      </c>
      <c r="O245" s="8">
        <f t="shared" si="54"/>
        <v>1760</v>
      </c>
      <c r="P245" s="85">
        <f t="shared" si="55"/>
        <v>0</v>
      </c>
      <c r="Q245" s="86">
        <f t="shared" si="56"/>
        <v>1</v>
      </c>
      <c r="R245" s="18" t="s">
        <v>51</v>
      </c>
      <c r="S245" s="18"/>
      <c r="T245" s="13"/>
      <c r="U245" s="22"/>
      <c r="V245" s="9"/>
      <c r="W245" s="23"/>
      <c r="X245" s="22"/>
      <c r="Y245" s="24" t="s">
        <v>55</v>
      </c>
      <c r="Z245" s="24"/>
      <c r="AA245" s="24"/>
      <c r="AB245" s="95" t="str">
        <f t="shared" si="58"/>
        <v>entregado</v>
      </c>
      <c r="AC245" s="96" t="str">
        <f t="shared" ca="1" si="59"/>
        <v>Entregado</v>
      </c>
      <c r="AD245" s="21">
        <v>104</v>
      </c>
      <c r="AE245" s="21">
        <v>104</v>
      </c>
      <c r="AF245" s="21">
        <v>105</v>
      </c>
      <c r="AG245" s="87">
        <f t="shared" si="61"/>
        <v>2014</v>
      </c>
      <c r="AH245" s="83">
        <f t="shared" si="62"/>
        <v>2</v>
      </c>
      <c r="AI245" s="87">
        <f t="shared" si="60"/>
        <v>2014</v>
      </c>
      <c r="AJ245" s="16">
        <f t="shared" si="60"/>
        <v>1</v>
      </c>
      <c r="AK245" s="9">
        <f>IF(ISERROR(VLOOKUP(E245,[4]CostoXpedido!$A$15:$B$1690,2,FALSE)),0,(VLOOKUP(E245,[4]CostoXpedido!$A$15:$B$1690,2,FALSE)))</f>
        <v>0</v>
      </c>
      <c r="AL245" s="20"/>
      <c r="AM245" s="93">
        <f t="shared" si="57"/>
        <v>41653</v>
      </c>
      <c r="AN245" s="93">
        <f t="shared" si="57"/>
        <v>15</v>
      </c>
      <c r="AO245" s="94">
        <f t="shared" si="63"/>
        <v>1</v>
      </c>
    </row>
    <row r="246" spans="1:41" x14ac:dyDescent="0.2">
      <c r="A246" s="82">
        <v>2014</v>
      </c>
      <c r="B246" s="16">
        <v>1</v>
      </c>
      <c r="C246" s="17">
        <v>41654</v>
      </c>
      <c r="D246" s="18">
        <v>60</v>
      </c>
      <c r="E246" s="19">
        <v>11503</v>
      </c>
      <c r="F246" s="83" t="str">
        <f>VLOOKUP(E246,'[3]pedidos 2012'!$E$327:$AE$6000,2,FALSE)</f>
        <v>a - Entregado</v>
      </c>
      <c r="G246" s="10">
        <f>VLOOKUP(E246,'[3]pedidos 2012'!$E$327:$AE$6000,4,FALSE)</f>
        <v>41744</v>
      </c>
      <c r="H246" s="20" t="s">
        <v>59</v>
      </c>
      <c r="I246" s="21">
        <v>25550</v>
      </c>
      <c r="J246" s="21"/>
      <c r="K246" s="21">
        <f t="shared" si="52"/>
        <v>25550</v>
      </c>
      <c r="L246" s="21">
        <f t="shared" si="53"/>
        <v>21115.702479338845</v>
      </c>
      <c r="M246" s="84">
        <f>SUMIF('[1]Movimientos Caja'!$G:$G,E246,'[1]Movimientos Caja'!$I:$I)</f>
        <v>0</v>
      </c>
      <c r="N246" s="84">
        <f>SUMIF('[2]Movimientos Bancarios'!$G:$G,E246,'[2]Movimientos Bancarios'!$I:$I)</f>
        <v>25675</v>
      </c>
      <c r="O246" s="8">
        <f t="shared" si="54"/>
        <v>25675</v>
      </c>
      <c r="P246" s="85">
        <f t="shared" si="55"/>
        <v>-125</v>
      </c>
      <c r="Q246" s="86">
        <f t="shared" si="56"/>
        <v>1.0048923679060666</v>
      </c>
      <c r="R246" s="18" t="s">
        <v>51</v>
      </c>
      <c r="S246" s="18"/>
      <c r="T246" s="13"/>
      <c r="U246" s="22"/>
      <c r="V246" s="9"/>
      <c r="W246" s="23"/>
      <c r="X246" s="22"/>
      <c r="Y246" s="24" t="s">
        <v>55</v>
      </c>
      <c r="Z246" s="24"/>
      <c r="AA246" s="24"/>
      <c r="AB246" s="95" t="str">
        <f t="shared" si="58"/>
        <v>entregado</v>
      </c>
      <c r="AC246" s="96" t="str">
        <f t="shared" ca="1" si="59"/>
        <v>Entregado</v>
      </c>
      <c r="AD246" s="21">
        <v>104</v>
      </c>
      <c r="AE246" s="21">
        <v>104</v>
      </c>
      <c r="AF246" s="21">
        <v>105</v>
      </c>
      <c r="AG246" s="87">
        <f t="shared" si="61"/>
        <v>2014</v>
      </c>
      <c r="AH246" s="83">
        <f t="shared" si="62"/>
        <v>4</v>
      </c>
      <c r="AI246" s="87">
        <f t="shared" si="60"/>
        <v>2014</v>
      </c>
      <c r="AJ246" s="16">
        <f t="shared" si="60"/>
        <v>1</v>
      </c>
      <c r="AK246" s="9">
        <f>IF(ISERROR(VLOOKUP(E246,[4]CostoXpedido!$A$15:$B$1690,2,FALSE)),0,(VLOOKUP(E246,[4]CostoXpedido!$A$15:$B$1690,2,FALSE)))</f>
        <v>0</v>
      </c>
      <c r="AL246" s="20"/>
      <c r="AM246" s="93">
        <f t="shared" si="57"/>
        <v>41654</v>
      </c>
      <c r="AN246" s="93">
        <f t="shared" si="57"/>
        <v>60</v>
      </c>
      <c r="AO246" s="94">
        <f t="shared" si="63"/>
        <v>1</v>
      </c>
    </row>
    <row r="247" spans="1:41" x14ac:dyDescent="0.2">
      <c r="A247" s="82">
        <v>2014</v>
      </c>
      <c r="B247" s="16">
        <v>1</v>
      </c>
      <c r="C247" s="17">
        <v>41655</v>
      </c>
      <c r="D247" s="18">
        <v>20</v>
      </c>
      <c r="E247" s="19">
        <v>11504</v>
      </c>
      <c r="F247" s="83" t="str">
        <f>VLOOKUP(E247,'[3]pedidos 2012'!$E$327:$AE$6000,2,FALSE)</f>
        <v>a - Entregado</v>
      </c>
      <c r="G247" s="10">
        <f>VLOOKUP(E247,'[3]pedidos 2012'!$E$327:$AE$6000,4,FALSE)</f>
        <v>41698</v>
      </c>
      <c r="H247" s="20" t="s">
        <v>308</v>
      </c>
      <c r="I247" s="21">
        <v>27640</v>
      </c>
      <c r="J247" s="21">
        <v>360</v>
      </c>
      <c r="K247" s="21">
        <f t="shared" si="52"/>
        <v>28000</v>
      </c>
      <c r="L247" s="21">
        <f t="shared" si="53"/>
        <v>23140.495867768597</v>
      </c>
      <c r="M247" s="84">
        <f>SUMIF('[1]Movimientos Caja'!$G:$G,E247,'[1]Movimientos Caja'!$I:$I)</f>
        <v>200</v>
      </c>
      <c r="N247" s="84">
        <f>SUMIF('[2]Movimientos Bancarios'!$G:$G,E247,'[2]Movimientos Bancarios'!$I:$I)</f>
        <v>27800</v>
      </c>
      <c r="O247" s="8">
        <f t="shared" si="54"/>
        <v>28000</v>
      </c>
      <c r="P247" s="85">
        <f t="shared" si="55"/>
        <v>0</v>
      </c>
      <c r="Q247" s="86">
        <f t="shared" si="56"/>
        <v>1</v>
      </c>
      <c r="R247" s="18" t="s">
        <v>51</v>
      </c>
      <c r="S247" s="18"/>
      <c r="T247" s="13"/>
      <c r="U247" s="22"/>
      <c r="V247" s="9"/>
      <c r="W247" s="23"/>
      <c r="X247" s="22"/>
      <c r="Y247" s="24" t="s">
        <v>55</v>
      </c>
      <c r="Z247" s="24"/>
      <c r="AA247" s="24"/>
      <c r="AB247" s="95" t="str">
        <f t="shared" si="58"/>
        <v>entregado</v>
      </c>
      <c r="AC247" s="96" t="str">
        <f t="shared" ca="1" si="59"/>
        <v>Entregado</v>
      </c>
      <c r="AD247" s="21">
        <v>104</v>
      </c>
      <c r="AE247" s="21">
        <v>104</v>
      </c>
      <c r="AF247" s="21">
        <v>105</v>
      </c>
      <c r="AG247" s="87">
        <f t="shared" si="61"/>
        <v>2014</v>
      </c>
      <c r="AH247" s="83">
        <f t="shared" si="62"/>
        <v>2</v>
      </c>
      <c r="AI247" s="87">
        <f t="shared" si="60"/>
        <v>2014</v>
      </c>
      <c r="AJ247" s="16">
        <f t="shared" si="60"/>
        <v>1</v>
      </c>
      <c r="AK247" s="9">
        <f>IF(ISERROR(VLOOKUP(E247,[4]CostoXpedido!$A$15:$B$1690,2,FALSE)),0,(VLOOKUP(E247,[4]CostoXpedido!$A$15:$B$1690,2,FALSE)))</f>
        <v>0</v>
      </c>
      <c r="AL247" s="20"/>
      <c r="AM247" s="93">
        <f t="shared" si="57"/>
        <v>41655</v>
      </c>
      <c r="AN247" s="93">
        <f t="shared" si="57"/>
        <v>20</v>
      </c>
      <c r="AO247" s="94">
        <f t="shared" si="63"/>
        <v>1</v>
      </c>
    </row>
    <row r="248" spans="1:41" x14ac:dyDescent="0.2">
      <c r="A248" s="82">
        <v>2014</v>
      </c>
      <c r="B248" s="16">
        <v>1</v>
      </c>
      <c r="C248" s="17">
        <v>41655</v>
      </c>
      <c r="D248" s="18">
        <v>1</v>
      </c>
      <c r="E248" s="19">
        <v>11505</v>
      </c>
      <c r="F248" s="83" t="str">
        <f>VLOOKUP(E248,'[3]pedidos 2012'!$E$327:$AE$6000,2,FALSE)</f>
        <v>a - Entregado</v>
      </c>
      <c r="G248" s="10">
        <f>VLOOKUP(E248,'[3]pedidos 2012'!$E$327:$AE$6000,4,FALSE)</f>
        <v>41663</v>
      </c>
      <c r="H248" s="20" t="s">
        <v>309</v>
      </c>
      <c r="I248" s="21">
        <v>19000</v>
      </c>
      <c r="J248" s="21">
        <v>300</v>
      </c>
      <c r="K248" s="21">
        <f t="shared" si="52"/>
        <v>19300</v>
      </c>
      <c r="L248" s="21">
        <f t="shared" si="53"/>
        <v>15950.413223140496</v>
      </c>
      <c r="M248" s="84">
        <f>SUMIF('[1]Movimientos Caja'!$G:$G,E248,'[1]Movimientos Caja'!$I:$I)</f>
        <v>300</v>
      </c>
      <c r="N248" s="84">
        <f>SUMIF('[2]Movimientos Bancarios'!$G:$G,E248,'[2]Movimientos Bancarios'!$I:$I)</f>
        <v>19000</v>
      </c>
      <c r="O248" s="8">
        <f t="shared" si="54"/>
        <v>19300</v>
      </c>
      <c r="P248" s="85">
        <f t="shared" si="55"/>
        <v>0</v>
      </c>
      <c r="Q248" s="86">
        <f t="shared" si="56"/>
        <v>1</v>
      </c>
      <c r="R248" s="18" t="s">
        <v>51</v>
      </c>
      <c r="S248" s="18"/>
      <c r="T248" s="13"/>
      <c r="U248" s="22"/>
      <c r="V248" s="9"/>
      <c r="W248" s="23"/>
      <c r="X248" s="22"/>
      <c r="Y248" s="24" t="s">
        <v>55</v>
      </c>
      <c r="Z248" s="24"/>
      <c r="AA248" s="24"/>
      <c r="AB248" s="95" t="str">
        <f t="shared" si="58"/>
        <v>entregado</v>
      </c>
      <c r="AC248" s="96" t="str">
        <f t="shared" ca="1" si="59"/>
        <v>Entregado</v>
      </c>
      <c r="AD248" s="21">
        <v>104</v>
      </c>
      <c r="AE248" s="21">
        <v>104</v>
      </c>
      <c r="AF248" s="21">
        <v>105</v>
      </c>
      <c r="AG248" s="87">
        <f t="shared" si="61"/>
        <v>2014</v>
      </c>
      <c r="AH248" s="83">
        <f t="shared" si="62"/>
        <v>1</v>
      </c>
      <c r="AI248" s="87">
        <f t="shared" si="60"/>
        <v>2014</v>
      </c>
      <c r="AJ248" s="16">
        <f t="shared" si="60"/>
        <v>1</v>
      </c>
      <c r="AK248" s="9">
        <f>IF(ISERROR(VLOOKUP(E248,[4]CostoXpedido!$A$15:$B$1690,2,FALSE)),0,(VLOOKUP(E248,[4]CostoXpedido!$A$15:$B$1690,2,FALSE)))</f>
        <v>0</v>
      </c>
      <c r="AL248" s="20"/>
      <c r="AM248" s="93">
        <f t="shared" si="57"/>
        <v>41655</v>
      </c>
      <c r="AN248" s="93">
        <f t="shared" si="57"/>
        <v>1</v>
      </c>
      <c r="AO248" s="94">
        <f t="shared" si="63"/>
        <v>1</v>
      </c>
    </row>
    <row r="249" spans="1:41" x14ac:dyDescent="0.2">
      <c r="A249" s="82">
        <v>2014</v>
      </c>
      <c r="B249" s="16">
        <v>1</v>
      </c>
      <c r="C249" s="17">
        <v>41657</v>
      </c>
      <c r="D249" s="18">
        <v>15</v>
      </c>
      <c r="E249" s="19">
        <v>11506</v>
      </c>
      <c r="F249" s="83" t="str">
        <f>VLOOKUP(E249,'[3]pedidos 2012'!$E$327:$AE$6000,2,FALSE)</f>
        <v>g - listo LIBER</v>
      </c>
      <c r="G249" s="10">
        <f>VLOOKUP(E249,'[3]pedidos 2012'!$E$327:$AE$6000,4,FALSE)</f>
        <v>41695</v>
      </c>
      <c r="H249" s="20" t="s">
        <v>310</v>
      </c>
      <c r="I249" s="21">
        <v>1540</v>
      </c>
      <c r="J249" s="21"/>
      <c r="K249" s="21">
        <f t="shared" si="52"/>
        <v>1540</v>
      </c>
      <c r="L249" s="21">
        <f t="shared" si="53"/>
        <v>1272.7272727272727</v>
      </c>
      <c r="M249" s="84">
        <f>SUMIF('[1]Movimientos Caja'!$G:$G,E249,'[1]Movimientos Caja'!$I:$I)</f>
        <v>100</v>
      </c>
      <c r="N249" s="84">
        <f>SUMIF('[2]Movimientos Bancarios'!$G:$G,E249,'[2]Movimientos Bancarios'!$I:$I)</f>
        <v>1440</v>
      </c>
      <c r="O249" s="8">
        <f t="shared" si="54"/>
        <v>1540</v>
      </c>
      <c r="P249" s="85">
        <f t="shared" si="55"/>
        <v>0</v>
      </c>
      <c r="Q249" s="86">
        <f t="shared" si="56"/>
        <v>1</v>
      </c>
      <c r="R249" s="18" t="s">
        <v>51</v>
      </c>
      <c r="S249" s="18"/>
      <c r="T249" s="13"/>
      <c r="U249" s="22"/>
      <c r="V249" s="9"/>
      <c r="W249" s="23"/>
      <c r="X249" s="22"/>
      <c r="Y249" s="24" t="s">
        <v>55</v>
      </c>
      <c r="Z249" s="24"/>
      <c r="AA249" s="24"/>
      <c r="AB249" s="95">
        <f t="shared" si="58"/>
        <v>41672</v>
      </c>
      <c r="AC249" s="96">
        <f t="shared" ca="1" si="59"/>
        <v>-221</v>
      </c>
      <c r="AD249" s="21">
        <v>104</v>
      </c>
      <c r="AE249" s="21">
        <v>104</v>
      </c>
      <c r="AF249" s="21">
        <v>105</v>
      </c>
      <c r="AG249" s="87">
        <f t="shared" si="61"/>
        <v>2014</v>
      </c>
      <c r="AH249" s="83">
        <f t="shared" si="62"/>
        <v>2</v>
      </c>
      <c r="AI249" s="87">
        <f t="shared" si="60"/>
        <v>2014</v>
      </c>
      <c r="AJ249" s="16">
        <f t="shared" si="60"/>
        <v>1</v>
      </c>
      <c r="AK249" s="9">
        <f>IF(ISERROR(VLOOKUP(E249,[4]CostoXpedido!$A$15:$B$1690,2,FALSE)),0,(VLOOKUP(E249,[4]CostoXpedido!$A$15:$B$1690,2,FALSE)))</f>
        <v>0</v>
      </c>
      <c r="AL249" s="20"/>
      <c r="AM249" s="93">
        <f t="shared" si="57"/>
        <v>41657</v>
      </c>
      <c r="AN249" s="93">
        <f t="shared" si="57"/>
        <v>15</v>
      </c>
      <c r="AO249" s="94">
        <f t="shared" si="63"/>
        <v>1</v>
      </c>
    </row>
    <row r="250" spans="1:41" x14ac:dyDescent="0.2">
      <c r="A250" s="82">
        <v>2014</v>
      </c>
      <c r="B250" s="16">
        <v>1</v>
      </c>
      <c r="C250" s="17">
        <v>41657</v>
      </c>
      <c r="D250" s="18">
        <v>60</v>
      </c>
      <c r="E250" s="19">
        <v>11507</v>
      </c>
      <c r="F250" s="83" t="str">
        <f>VLOOKUP(E250,'[3]pedidos 2012'!$E$327:$AE$6000,2,FALSE)</f>
        <v>a - Entregado</v>
      </c>
      <c r="G250" s="10">
        <f>VLOOKUP(E250,'[3]pedidos 2012'!$E$327:$AE$6000,4,FALSE)</f>
        <v>41695</v>
      </c>
      <c r="H250" s="20" t="s">
        <v>311</v>
      </c>
      <c r="I250" s="21">
        <v>1540</v>
      </c>
      <c r="J250" s="21"/>
      <c r="K250" s="21">
        <f t="shared" si="52"/>
        <v>1540</v>
      </c>
      <c r="L250" s="21">
        <f t="shared" si="53"/>
        <v>1272.7272727272727</v>
      </c>
      <c r="M250" s="84">
        <f>SUMIF('[1]Movimientos Caja'!$G:$G,E250,'[1]Movimientos Caja'!$I:$I)</f>
        <v>1500</v>
      </c>
      <c r="N250" s="84">
        <f>SUMIF('[2]Movimientos Bancarios'!$G:$G,E250,'[2]Movimientos Bancarios'!$I:$I)</f>
        <v>0</v>
      </c>
      <c r="O250" s="8">
        <f t="shared" si="54"/>
        <v>1500</v>
      </c>
      <c r="P250" s="85">
        <f t="shared" si="55"/>
        <v>40</v>
      </c>
      <c r="Q250" s="86">
        <f t="shared" si="56"/>
        <v>0.97402597402597402</v>
      </c>
      <c r="R250" s="18" t="s">
        <v>51</v>
      </c>
      <c r="S250" s="18"/>
      <c r="T250" s="13"/>
      <c r="U250" s="22"/>
      <c r="V250" s="9"/>
      <c r="W250" s="23"/>
      <c r="X250" s="22"/>
      <c r="Y250" s="24" t="s">
        <v>55</v>
      </c>
      <c r="Z250" s="24"/>
      <c r="AA250" s="24"/>
      <c r="AB250" s="95" t="str">
        <f t="shared" si="58"/>
        <v>entregado</v>
      </c>
      <c r="AC250" s="96" t="str">
        <f t="shared" ca="1" si="59"/>
        <v>Entregado</v>
      </c>
      <c r="AD250" s="21">
        <v>104</v>
      </c>
      <c r="AE250" s="21">
        <v>104</v>
      </c>
      <c r="AF250" s="21">
        <v>105</v>
      </c>
      <c r="AG250" s="87">
        <f t="shared" si="61"/>
        <v>2014</v>
      </c>
      <c r="AH250" s="83">
        <f t="shared" si="62"/>
        <v>2</v>
      </c>
      <c r="AI250" s="87">
        <f t="shared" si="60"/>
        <v>2014</v>
      </c>
      <c r="AJ250" s="16">
        <f t="shared" si="60"/>
        <v>1</v>
      </c>
      <c r="AK250" s="9">
        <f>IF(ISERROR(VLOOKUP(E250,[4]CostoXpedido!$A$15:$B$1690,2,FALSE)),0,(VLOOKUP(E250,[4]CostoXpedido!$A$15:$B$1690,2,FALSE)))</f>
        <v>0</v>
      </c>
      <c r="AL250" s="20"/>
      <c r="AM250" s="93">
        <f t="shared" si="57"/>
        <v>41657</v>
      </c>
      <c r="AN250" s="93">
        <f t="shared" si="57"/>
        <v>60</v>
      </c>
      <c r="AO250" s="94">
        <f t="shared" si="63"/>
        <v>1</v>
      </c>
    </row>
    <row r="251" spans="1:41" x14ac:dyDescent="0.2">
      <c r="A251" s="82">
        <v>2014</v>
      </c>
      <c r="B251" s="16">
        <v>1</v>
      </c>
      <c r="C251" s="17">
        <v>41659</v>
      </c>
      <c r="D251" s="18">
        <v>1</v>
      </c>
      <c r="E251" s="19">
        <v>11508</v>
      </c>
      <c r="F251" s="83" t="str">
        <f>VLOOKUP(E251,'[3]pedidos 2012'!$E$327:$AE$6000,2,FALSE)</f>
        <v>h - Anulado</v>
      </c>
      <c r="G251" s="10">
        <f>VLOOKUP(E251,'[3]pedidos 2012'!$E$327:$AE$6000,4,FALSE)</f>
        <v>0</v>
      </c>
      <c r="H251" s="20" t="s">
        <v>74</v>
      </c>
      <c r="I251" s="21"/>
      <c r="J251" s="21"/>
      <c r="K251" s="21">
        <f>+I251+J251</f>
        <v>0</v>
      </c>
      <c r="L251" s="21">
        <f>+K251/1.21</f>
        <v>0</v>
      </c>
      <c r="M251" s="84">
        <f>SUMIF('[1]Movimientos Caja'!$G:$G,E251,'[1]Movimientos Caja'!$I:$I)</f>
        <v>0</v>
      </c>
      <c r="N251" s="84">
        <f>SUMIF('[2]Movimientos Bancarios'!$G:$G,E251,'[2]Movimientos Bancarios'!$I:$I)</f>
        <v>0</v>
      </c>
      <c r="O251" s="8">
        <f>+M251+N251</f>
        <v>0</v>
      </c>
      <c r="P251" s="85">
        <f>+K251-O251</f>
        <v>0</v>
      </c>
      <c r="Q251" s="86">
        <f>IF(K251=0,0,O251/K251)</f>
        <v>0</v>
      </c>
      <c r="R251" s="18" t="s">
        <v>51</v>
      </c>
      <c r="S251" s="18"/>
      <c r="T251" s="13"/>
      <c r="U251" s="22"/>
      <c r="V251" s="9"/>
      <c r="W251" s="23"/>
      <c r="X251" s="22"/>
      <c r="Y251" s="24" t="s">
        <v>55</v>
      </c>
      <c r="Z251" s="24"/>
      <c r="AA251" s="24"/>
      <c r="AB251" s="95">
        <f t="shared" si="58"/>
        <v>41660</v>
      </c>
      <c r="AC251" s="96">
        <f t="shared" ca="1" si="59"/>
        <v>-233</v>
      </c>
      <c r="AD251" s="21">
        <v>104</v>
      </c>
      <c r="AE251" s="21">
        <v>104</v>
      </c>
      <c r="AF251" s="21">
        <v>105</v>
      </c>
      <c r="AG251" s="87">
        <f t="shared" si="61"/>
        <v>0</v>
      </c>
      <c r="AH251" s="83">
        <f t="shared" si="62"/>
        <v>0</v>
      </c>
      <c r="AI251" s="87">
        <f t="shared" si="60"/>
        <v>2014</v>
      </c>
      <c r="AJ251" s="16">
        <f t="shared" si="60"/>
        <v>1</v>
      </c>
      <c r="AK251" s="9">
        <f>IF(ISERROR(VLOOKUP(E251,[4]CostoXpedido!$A$15:$B$1690,2,FALSE)),0,(VLOOKUP(E251,[4]CostoXpedido!$A$15:$B$1690,2,FALSE)))</f>
        <v>0</v>
      </c>
      <c r="AL251" s="20"/>
      <c r="AM251" s="93">
        <f t="shared" si="57"/>
        <v>41659</v>
      </c>
      <c r="AN251" s="93">
        <f t="shared" si="57"/>
        <v>1</v>
      </c>
      <c r="AO251" s="94">
        <f t="shared" si="63"/>
        <v>1</v>
      </c>
    </row>
    <row r="252" spans="1:41" x14ac:dyDescent="0.2">
      <c r="A252" s="82">
        <v>2014</v>
      </c>
      <c r="B252" s="16">
        <v>1</v>
      </c>
      <c r="C252" s="17">
        <v>41659</v>
      </c>
      <c r="D252" s="18">
        <v>60</v>
      </c>
      <c r="E252" s="19">
        <v>11509</v>
      </c>
      <c r="F252" s="83" t="str">
        <f>VLOOKUP(E252,'[3]pedidos 2012'!$E$327:$AE$6000,2,FALSE)</f>
        <v>a - Entregado</v>
      </c>
      <c r="G252" s="10">
        <f>VLOOKUP(E252,'[3]pedidos 2012'!$E$327:$AE$6000,4,FALSE)</f>
        <v>41687</v>
      </c>
      <c r="H252" s="20" t="s">
        <v>312</v>
      </c>
      <c r="I252" s="21">
        <v>7600</v>
      </c>
      <c r="J252" s="21">
        <v>200</v>
      </c>
      <c r="K252" s="21">
        <f>+I252+J252</f>
        <v>7800</v>
      </c>
      <c r="L252" s="21">
        <f>+K252/1.21</f>
        <v>6446.2809917355371</v>
      </c>
      <c r="M252" s="84">
        <f>SUMIF('[1]Movimientos Caja'!$G:$G,E252,'[1]Movimientos Caja'!$I:$I)</f>
        <v>200</v>
      </c>
      <c r="N252" s="84">
        <f>SUMIF('[2]Movimientos Bancarios'!$G:$G,E252,'[2]Movimientos Bancarios'!$I:$I)</f>
        <v>7600</v>
      </c>
      <c r="O252" s="8">
        <f>+M252+N252</f>
        <v>7800</v>
      </c>
      <c r="P252" s="85">
        <f>+K252-O252</f>
        <v>0</v>
      </c>
      <c r="Q252" s="86">
        <f>IF(K252=0,0,O252/K252)</f>
        <v>1</v>
      </c>
      <c r="R252" s="18" t="s">
        <v>51</v>
      </c>
      <c r="S252" s="18"/>
      <c r="T252" s="13"/>
      <c r="U252" s="22"/>
      <c r="V252" s="9"/>
      <c r="W252" s="23"/>
      <c r="X252" s="22"/>
      <c r="Y252" s="24" t="s">
        <v>55</v>
      </c>
      <c r="Z252" s="24"/>
      <c r="AA252" s="24"/>
      <c r="AB252" s="95" t="str">
        <f t="shared" si="58"/>
        <v>entregado</v>
      </c>
      <c r="AC252" s="96" t="str">
        <f t="shared" ca="1" si="59"/>
        <v>Entregado</v>
      </c>
      <c r="AD252" s="21">
        <v>104</v>
      </c>
      <c r="AE252" s="21">
        <v>104</v>
      </c>
      <c r="AF252" s="21">
        <v>105</v>
      </c>
      <c r="AG252" s="87">
        <f t="shared" si="61"/>
        <v>2014</v>
      </c>
      <c r="AH252" s="83">
        <f t="shared" si="62"/>
        <v>2</v>
      </c>
      <c r="AI252" s="87">
        <f t="shared" si="60"/>
        <v>2014</v>
      </c>
      <c r="AJ252" s="16">
        <f t="shared" si="60"/>
        <v>1</v>
      </c>
      <c r="AK252" s="9">
        <f>IF(ISERROR(VLOOKUP(E252,[4]CostoXpedido!$A$15:$B$1690,2,FALSE)),0,(VLOOKUP(E252,[4]CostoXpedido!$A$15:$B$1690,2,FALSE)))</f>
        <v>0</v>
      </c>
      <c r="AL252" s="20"/>
      <c r="AM252" s="93">
        <f t="shared" si="57"/>
        <v>41659</v>
      </c>
      <c r="AN252" s="93">
        <f t="shared" si="57"/>
        <v>60</v>
      </c>
      <c r="AO252" s="94">
        <f t="shared" si="63"/>
        <v>1</v>
      </c>
    </row>
    <row r="253" spans="1:41" x14ac:dyDescent="0.2">
      <c r="A253" s="82">
        <v>2014</v>
      </c>
      <c r="B253" s="16">
        <v>1</v>
      </c>
      <c r="C253" s="17">
        <v>41659</v>
      </c>
      <c r="D253" s="18">
        <v>1</v>
      </c>
      <c r="E253" s="19">
        <v>11510</v>
      </c>
      <c r="F253" s="83" t="str">
        <f>VLOOKUP(E253,'[3]pedidos 2012'!$E$327:$AE$6000,2,FALSE)</f>
        <v>h - Anulado</v>
      </c>
      <c r="G253" s="10">
        <f>VLOOKUP(E253,'[3]pedidos 2012'!$E$327:$AE$6000,4,FALSE)</f>
        <v>0</v>
      </c>
      <c r="H253" s="20" t="s">
        <v>74</v>
      </c>
      <c r="I253" s="21"/>
      <c r="J253" s="21"/>
      <c r="K253" s="21">
        <f>+I253+J253</f>
        <v>0</v>
      </c>
      <c r="L253" s="21">
        <f>+K253/1.21</f>
        <v>0</v>
      </c>
      <c r="M253" s="84">
        <f>SUMIF('[1]Movimientos Caja'!$G:$G,E253,'[1]Movimientos Caja'!$I:$I)</f>
        <v>0</v>
      </c>
      <c r="N253" s="84">
        <f>SUMIF('[2]Movimientos Bancarios'!$G:$G,E253,'[2]Movimientos Bancarios'!$I:$I)</f>
        <v>0</v>
      </c>
      <c r="O253" s="8">
        <f>+M253+N253</f>
        <v>0</v>
      </c>
      <c r="P253" s="85">
        <f>+K253-O253</f>
        <v>0</v>
      </c>
      <c r="Q253" s="86">
        <f>IF(K253=0,0,O253/K253)</f>
        <v>0</v>
      </c>
      <c r="R253" s="18"/>
      <c r="S253" s="18"/>
      <c r="T253" s="13"/>
      <c r="U253" s="22"/>
      <c r="V253" s="9"/>
      <c r="W253" s="23"/>
      <c r="X253" s="22"/>
      <c r="Y253" s="24" t="s">
        <v>55</v>
      </c>
      <c r="Z253" s="24"/>
      <c r="AA253" s="24"/>
      <c r="AB253" s="95">
        <f t="shared" si="58"/>
        <v>41660</v>
      </c>
      <c r="AC253" s="96">
        <f t="shared" ca="1" si="59"/>
        <v>-233</v>
      </c>
      <c r="AD253" s="21">
        <v>104</v>
      </c>
      <c r="AE253" s="21">
        <v>104</v>
      </c>
      <c r="AF253" s="21">
        <v>105</v>
      </c>
      <c r="AG253" s="87">
        <f t="shared" si="61"/>
        <v>0</v>
      </c>
      <c r="AH253" s="83">
        <f t="shared" si="62"/>
        <v>0</v>
      </c>
      <c r="AI253" s="87">
        <f t="shared" si="60"/>
        <v>2014</v>
      </c>
      <c r="AJ253" s="16">
        <f t="shared" si="60"/>
        <v>1</v>
      </c>
      <c r="AK253" s="9">
        <f>IF(ISERROR(VLOOKUP(E253,[4]CostoXpedido!$A$15:$B$1690,2,FALSE)),0,(VLOOKUP(E253,[4]CostoXpedido!$A$15:$B$1690,2,FALSE)))</f>
        <v>0</v>
      </c>
      <c r="AL253" s="20"/>
      <c r="AM253" s="93">
        <f t="shared" si="57"/>
        <v>41659</v>
      </c>
      <c r="AN253" s="93">
        <f t="shared" si="57"/>
        <v>1</v>
      </c>
      <c r="AO253" s="94">
        <f t="shared" si="63"/>
        <v>1</v>
      </c>
    </row>
    <row r="254" spans="1:41" x14ac:dyDescent="0.2">
      <c r="A254" s="82">
        <v>2014</v>
      </c>
      <c r="B254" s="16">
        <v>1</v>
      </c>
      <c r="C254" s="17">
        <v>41660</v>
      </c>
      <c r="D254" s="18">
        <v>1</v>
      </c>
      <c r="E254" s="19">
        <v>11511</v>
      </c>
      <c r="F254" s="83" t="str">
        <f>VLOOKUP(E254,'[3]pedidos 2012'!$E$327:$AE$6000,2,FALSE)</f>
        <v>a - Entregado</v>
      </c>
      <c r="G254" s="10">
        <f>VLOOKUP(E254,'[3]pedidos 2012'!$E$327:$AE$6000,4,FALSE)</f>
        <v>41698</v>
      </c>
      <c r="H254" s="98" t="s">
        <v>216</v>
      </c>
      <c r="I254" s="21">
        <v>472</v>
      </c>
      <c r="J254" s="21"/>
      <c r="K254" s="21">
        <f>+I254+J254</f>
        <v>472</v>
      </c>
      <c r="L254" s="21">
        <f>+K254/1.21</f>
        <v>390.08264462809916</v>
      </c>
      <c r="M254" s="84">
        <f>SUMIF('[1]Movimientos Caja'!$G:$G,E254,'[1]Movimientos Caja'!$I:$I)</f>
        <v>472</v>
      </c>
      <c r="N254" s="84">
        <f>SUMIF('[2]Movimientos Bancarios'!$G:$G,E254,'[2]Movimientos Bancarios'!$I:$I)</f>
        <v>472</v>
      </c>
      <c r="O254" s="8">
        <f>+M254+N254</f>
        <v>944</v>
      </c>
      <c r="P254" s="85">
        <f>+K254-O254</f>
        <v>-472</v>
      </c>
      <c r="Q254" s="86">
        <f>IF(K254=0,0,O254/K254)</f>
        <v>2</v>
      </c>
      <c r="R254" s="18" t="s">
        <v>51</v>
      </c>
      <c r="S254" s="18"/>
      <c r="T254" s="13"/>
      <c r="U254" s="22"/>
      <c r="V254" s="9"/>
      <c r="W254" s="23"/>
      <c r="X254" s="22"/>
      <c r="Y254" s="24" t="s">
        <v>55</v>
      </c>
      <c r="Z254" s="24"/>
      <c r="AA254" s="24"/>
      <c r="AB254" s="95" t="str">
        <f t="shared" si="58"/>
        <v>entregado</v>
      </c>
      <c r="AC254" s="96" t="str">
        <f t="shared" ca="1" si="59"/>
        <v>Entregado</v>
      </c>
      <c r="AD254" s="21">
        <v>104</v>
      </c>
      <c r="AE254" s="21">
        <v>104</v>
      </c>
      <c r="AF254" s="21">
        <v>105</v>
      </c>
      <c r="AG254" s="87">
        <f t="shared" si="61"/>
        <v>2014</v>
      </c>
      <c r="AH254" s="83">
        <f t="shared" si="62"/>
        <v>2</v>
      </c>
      <c r="AI254" s="87">
        <f t="shared" si="60"/>
        <v>2014</v>
      </c>
      <c r="AJ254" s="16">
        <f t="shared" si="60"/>
        <v>1</v>
      </c>
      <c r="AK254" s="9">
        <f>IF(ISERROR(VLOOKUP(E254,[4]CostoXpedido!$A$15:$B$1690,2,FALSE)),0,(VLOOKUP(E254,[4]CostoXpedido!$A$15:$B$1690,2,FALSE)))</f>
        <v>0</v>
      </c>
      <c r="AL254" s="20"/>
      <c r="AM254" s="93">
        <f t="shared" si="57"/>
        <v>41660</v>
      </c>
      <c r="AN254" s="93">
        <f t="shared" si="57"/>
        <v>1</v>
      </c>
      <c r="AO254" s="94">
        <f t="shared" si="63"/>
        <v>1</v>
      </c>
    </row>
    <row r="255" spans="1:41" x14ac:dyDescent="0.2">
      <c r="A255" s="82">
        <v>2014</v>
      </c>
      <c r="B255" s="16">
        <v>1</v>
      </c>
      <c r="C255" s="17">
        <v>41660</v>
      </c>
      <c r="D255" s="18">
        <v>45</v>
      </c>
      <c r="E255" s="19">
        <v>11512</v>
      </c>
      <c r="F255" s="83" t="str">
        <f>VLOOKUP(E255,'[3]pedidos 2012'!$E$327:$AE$6000,2,FALSE)</f>
        <v>a - Entregado</v>
      </c>
      <c r="G255" s="10">
        <f>VLOOKUP(E255,'[3]pedidos 2012'!$E$327:$AE$6000,4,FALSE)</f>
        <v>41704</v>
      </c>
      <c r="H255" s="97" t="s">
        <v>313</v>
      </c>
      <c r="I255" s="21">
        <v>18800</v>
      </c>
      <c r="J255" s="21">
        <v>200</v>
      </c>
      <c r="K255" s="21">
        <f>+I255+J255</f>
        <v>19000</v>
      </c>
      <c r="L255" s="21">
        <f>+K255/1.21</f>
        <v>15702.479338842975</v>
      </c>
      <c r="M255" s="84">
        <f>SUMIF('[1]Movimientos Caja'!$G:$G,E255,'[1]Movimientos Caja'!$I:$I)</f>
        <v>19000</v>
      </c>
      <c r="N255" s="84">
        <f>SUMIF('[2]Movimientos Bancarios'!$G:$G,E255,'[2]Movimientos Bancarios'!$I:$I)</f>
        <v>0</v>
      </c>
      <c r="O255" s="8">
        <f>+M255+N255</f>
        <v>19000</v>
      </c>
      <c r="P255" s="85">
        <f>+K255-O255</f>
        <v>0</v>
      </c>
      <c r="Q255" s="86">
        <f>IF(K255=0,0,O255/K255)</f>
        <v>1</v>
      </c>
      <c r="R255" s="18" t="s">
        <v>51</v>
      </c>
      <c r="S255" s="18"/>
      <c r="T255" s="13"/>
      <c r="U255" s="22"/>
      <c r="V255" s="9"/>
      <c r="W255" s="23"/>
      <c r="X255" s="22"/>
      <c r="Y255" s="24" t="s">
        <v>55</v>
      </c>
      <c r="Z255" s="24"/>
      <c r="AA255" s="24"/>
      <c r="AB255" s="95" t="str">
        <f t="shared" si="58"/>
        <v>entregado</v>
      </c>
      <c r="AC255" s="96" t="str">
        <f t="shared" ca="1" si="59"/>
        <v>Entregado</v>
      </c>
      <c r="AD255" s="21">
        <v>104</v>
      </c>
      <c r="AE255" s="21">
        <v>104</v>
      </c>
      <c r="AF255" s="21">
        <v>105</v>
      </c>
      <c r="AG255" s="87">
        <f t="shared" si="61"/>
        <v>2014</v>
      </c>
      <c r="AH255" s="83">
        <f t="shared" si="62"/>
        <v>3</v>
      </c>
      <c r="AI255" s="87">
        <f t="shared" si="60"/>
        <v>2014</v>
      </c>
      <c r="AJ255" s="16">
        <f t="shared" si="60"/>
        <v>1</v>
      </c>
      <c r="AK255" s="9">
        <f>IF(ISERROR(VLOOKUP(E255,[4]CostoXpedido!$A$15:$B$1690,2,FALSE)),0,(VLOOKUP(E255,[4]CostoXpedido!$A$15:$B$1690,2,FALSE)))</f>
        <v>0</v>
      </c>
      <c r="AL255" s="20"/>
      <c r="AM255" s="93">
        <f t="shared" si="57"/>
        <v>41660</v>
      </c>
      <c r="AN255" s="93">
        <f t="shared" si="57"/>
        <v>45</v>
      </c>
      <c r="AO255" s="94">
        <f t="shared" si="63"/>
        <v>1</v>
      </c>
    </row>
    <row r="256" spans="1:41" x14ac:dyDescent="0.2">
      <c r="A256" s="82">
        <v>2014</v>
      </c>
      <c r="B256" s="16">
        <v>1</v>
      </c>
      <c r="C256" s="17">
        <v>41660</v>
      </c>
      <c r="D256" s="18">
        <v>20</v>
      </c>
      <c r="E256" s="19">
        <v>11513</v>
      </c>
      <c r="F256" s="83" t="str">
        <f>VLOOKUP(E256,'[3]pedidos 2012'!$E$327:$AE$6000,2,FALSE)</f>
        <v>a - Entregado</v>
      </c>
      <c r="G256" s="10">
        <f>VLOOKUP(E256,'[3]pedidos 2012'!$E$327:$AE$6000,4,FALSE)</f>
        <v>41684</v>
      </c>
      <c r="H256" s="20" t="s">
        <v>314</v>
      </c>
      <c r="I256" s="21">
        <v>25000</v>
      </c>
      <c r="J256" s="21"/>
      <c r="K256" s="21">
        <f t="shared" ref="K256:K262" si="64">+I256+J256</f>
        <v>25000</v>
      </c>
      <c r="L256" s="21">
        <f t="shared" ref="L256:L261" si="65">+K256/1.21</f>
        <v>20661.157024793389</v>
      </c>
      <c r="M256" s="84">
        <f>SUMIF('[1]Movimientos Caja'!$G:$G,E256,'[1]Movimientos Caja'!$I:$I)</f>
        <v>15300</v>
      </c>
      <c r="N256" s="84">
        <f>SUMIF('[2]Movimientos Bancarios'!$G:$G,E256,'[2]Movimientos Bancarios'!$I:$I)</f>
        <v>9700</v>
      </c>
      <c r="O256" s="8">
        <f t="shared" ref="O256:O261" si="66">+M256+N256</f>
        <v>25000</v>
      </c>
      <c r="P256" s="85">
        <f t="shared" ref="P256:P261" si="67">+K256-O256</f>
        <v>0</v>
      </c>
      <c r="Q256" s="86">
        <f t="shared" ref="Q256:Q261" si="68">IF(K256=0,0,O256/K256)</f>
        <v>1</v>
      </c>
      <c r="R256" s="18" t="s">
        <v>51</v>
      </c>
      <c r="S256" s="18"/>
      <c r="T256" s="13"/>
      <c r="U256" s="22"/>
      <c r="V256" s="9"/>
      <c r="W256" s="23"/>
      <c r="X256" s="22"/>
      <c r="Y256" s="24" t="s">
        <v>55</v>
      </c>
      <c r="Z256" s="24"/>
      <c r="AA256" s="24"/>
      <c r="AB256" s="95" t="str">
        <f t="shared" si="58"/>
        <v>entregado</v>
      </c>
      <c r="AC256" s="96" t="str">
        <f t="shared" ca="1" si="59"/>
        <v>Entregado</v>
      </c>
      <c r="AD256" s="21">
        <v>104</v>
      </c>
      <c r="AE256" s="21">
        <v>104</v>
      </c>
      <c r="AF256" s="21">
        <v>105</v>
      </c>
      <c r="AG256" s="87">
        <f t="shared" si="61"/>
        <v>2014</v>
      </c>
      <c r="AH256" s="83">
        <f t="shared" si="62"/>
        <v>2</v>
      </c>
      <c r="AI256" s="87">
        <f t="shared" si="60"/>
        <v>2014</v>
      </c>
      <c r="AJ256" s="16">
        <f t="shared" si="60"/>
        <v>1</v>
      </c>
      <c r="AK256" s="9">
        <f>IF(ISERROR(VLOOKUP(E256,[4]CostoXpedido!$A$15:$B$1690,2,FALSE)),0,(VLOOKUP(E256,[4]CostoXpedido!$A$15:$B$1690,2,FALSE)))</f>
        <v>0</v>
      </c>
      <c r="AL256" s="20"/>
      <c r="AM256" s="93">
        <f t="shared" si="57"/>
        <v>41660</v>
      </c>
      <c r="AN256" s="93">
        <f t="shared" si="57"/>
        <v>20</v>
      </c>
      <c r="AO256" s="94">
        <f t="shared" si="63"/>
        <v>1</v>
      </c>
    </row>
    <row r="257" spans="1:41" x14ac:dyDescent="0.2">
      <c r="A257" s="82">
        <v>2014</v>
      </c>
      <c r="B257" s="16">
        <v>1</v>
      </c>
      <c r="C257" s="17">
        <v>41660</v>
      </c>
      <c r="D257" s="18">
        <v>45</v>
      </c>
      <c r="E257" s="19">
        <v>11514</v>
      </c>
      <c r="F257" s="83" t="str">
        <f>VLOOKUP(E257,'[3]pedidos 2012'!$E$327:$AE$6000,2,FALSE)</f>
        <v>a - Entregado</v>
      </c>
      <c r="G257" s="10">
        <f>VLOOKUP(E257,'[3]pedidos 2012'!$E$327:$AE$6000,4,FALSE)</f>
        <v>41704</v>
      </c>
      <c r="H257" s="20" t="s">
        <v>315</v>
      </c>
      <c r="I257" s="21">
        <v>20000</v>
      </c>
      <c r="J257" s="21">
        <v>220</v>
      </c>
      <c r="K257" s="21">
        <f t="shared" si="64"/>
        <v>20220</v>
      </c>
      <c r="L257" s="21">
        <f t="shared" si="65"/>
        <v>16710.743801652894</v>
      </c>
      <c r="M257" s="84">
        <f>SUMIF('[1]Movimientos Caja'!$G:$G,E257,'[1]Movimientos Caja'!$I:$I)</f>
        <v>0</v>
      </c>
      <c r="N257" s="84">
        <f>SUMIF('[2]Movimientos Bancarios'!$G:$G,E257,'[2]Movimientos Bancarios'!$I:$I)</f>
        <v>20220</v>
      </c>
      <c r="O257" s="8">
        <f t="shared" si="66"/>
        <v>20220</v>
      </c>
      <c r="P257" s="85">
        <f t="shared" si="67"/>
        <v>0</v>
      </c>
      <c r="Q257" s="86">
        <f t="shared" si="68"/>
        <v>1</v>
      </c>
      <c r="R257" s="18" t="s">
        <v>51</v>
      </c>
      <c r="S257" s="18"/>
      <c r="T257" s="13"/>
      <c r="U257" s="22"/>
      <c r="V257" s="9"/>
      <c r="W257" s="23"/>
      <c r="X257" s="22"/>
      <c r="Y257" s="24" t="s">
        <v>55</v>
      </c>
      <c r="Z257" s="24"/>
      <c r="AA257" s="24"/>
      <c r="AB257" s="95" t="str">
        <f t="shared" si="58"/>
        <v>entregado</v>
      </c>
      <c r="AC257" s="96" t="str">
        <f t="shared" ca="1" si="59"/>
        <v>Entregado</v>
      </c>
      <c r="AD257" s="21">
        <v>104</v>
      </c>
      <c r="AE257" s="21">
        <v>104</v>
      </c>
      <c r="AF257" s="21">
        <v>105</v>
      </c>
      <c r="AG257" s="87">
        <f t="shared" si="61"/>
        <v>2014</v>
      </c>
      <c r="AH257" s="83">
        <f t="shared" si="62"/>
        <v>3</v>
      </c>
      <c r="AI257" s="87">
        <f t="shared" si="60"/>
        <v>2014</v>
      </c>
      <c r="AJ257" s="16">
        <f t="shared" si="60"/>
        <v>1</v>
      </c>
      <c r="AK257" s="9">
        <f>IF(ISERROR(VLOOKUP(E257,[4]CostoXpedido!$A$15:$B$1690,2,FALSE)),0,(VLOOKUP(E257,[4]CostoXpedido!$A$15:$B$1690,2,FALSE)))</f>
        <v>0</v>
      </c>
      <c r="AL257" s="20"/>
      <c r="AM257" s="93">
        <f t="shared" si="57"/>
        <v>41660</v>
      </c>
      <c r="AN257" s="93">
        <f t="shared" si="57"/>
        <v>45</v>
      </c>
      <c r="AO257" s="94">
        <f t="shared" si="63"/>
        <v>1</v>
      </c>
    </row>
    <row r="258" spans="1:41" x14ac:dyDescent="0.2">
      <c r="A258" s="82">
        <v>2014</v>
      </c>
      <c r="B258" s="16">
        <v>1</v>
      </c>
      <c r="C258" s="17">
        <v>41660</v>
      </c>
      <c r="D258" s="18">
        <v>20</v>
      </c>
      <c r="E258" s="19">
        <v>11515</v>
      </c>
      <c r="F258" s="83" t="str">
        <f>VLOOKUP(E258,'[3]pedidos 2012'!$E$327:$AE$6000,2,FALSE)</f>
        <v>a - Entregado</v>
      </c>
      <c r="G258" s="10">
        <f>VLOOKUP(E258,'[3]pedidos 2012'!$E$327:$AE$6000,4,FALSE)</f>
        <v>41698</v>
      </c>
      <c r="H258" s="20" t="s">
        <v>316</v>
      </c>
      <c r="I258" s="21">
        <v>32000</v>
      </c>
      <c r="J258" s="21">
        <v>300</v>
      </c>
      <c r="K258" s="21">
        <f t="shared" si="64"/>
        <v>32300</v>
      </c>
      <c r="L258" s="21">
        <f t="shared" si="65"/>
        <v>26694.21487603306</v>
      </c>
      <c r="M258" s="84">
        <f>SUMIF('[1]Movimientos Caja'!$G:$G,E258,'[1]Movimientos Caja'!$I:$I)</f>
        <v>17300</v>
      </c>
      <c r="N258" s="84">
        <f>SUMIF('[2]Movimientos Bancarios'!$G:$G,E258,'[2]Movimientos Bancarios'!$I:$I)</f>
        <v>15000</v>
      </c>
      <c r="O258" s="8">
        <f t="shared" si="66"/>
        <v>32300</v>
      </c>
      <c r="P258" s="85">
        <f t="shared" si="67"/>
        <v>0</v>
      </c>
      <c r="Q258" s="86">
        <f t="shared" si="68"/>
        <v>1</v>
      </c>
      <c r="R258" s="18" t="s">
        <v>51</v>
      </c>
      <c r="S258" s="18"/>
      <c r="T258" s="13"/>
      <c r="U258" s="22"/>
      <c r="V258" s="9"/>
      <c r="W258" s="23"/>
      <c r="X258" s="22"/>
      <c r="Y258" s="24" t="s">
        <v>55</v>
      </c>
      <c r="Z258" s="24"/>
      <c r="AA258" s="24"/>
      <c r="AB258" s="95" t="str">
        <f t="shared" si="58"/>
        <v>entregado</v>
      </c>
      <c r="AC258" s="96" t="str">
        <f t="shared" ca="1" si="59"/>
        <v>Entregado</v>
      </c>
      <c r="AD258" s="21">
        <v>104</v>
      </c>
      <c r="AE258" s="21">
        <v>104</v>
      </c>
      <c r="AF258" s="21">
        <v>105</v>
      </c>
      <c r="AG258" s="87">
        <f t="shared" si="61"/>
        <v>2014</v>
      </c>
      <c r="AH258" s="83">
        <f t="shared" si="62"/>
        <v>2</v>
      </c>
      <c r="AI258" s="87">
        <f t="shared" si="60"/>
        <v>2014</v>
      </c>
      <c r="AJ258" s="16">
        <f t="shared" si="60"/>
        <v>1</v>
      </c>
      <c r="AK258" s="9">
        <f>IF(ISERROR(VLOOKUP(E258,[4]CostoXpedido!$A$15:$B$1690,2,FALSE)),0,(VLOOKUP(E258,[4]CostoXpedido!$A$15:$B$1690,2,FALSE)))</f>
        <v>0</v>
      </c>
      <c r="AL258" s="20"/>
      <c r="AM258" s="93">
        <f t="shared" si="57"/>
        <v>41660</v>
      </c>
      <c r="AN258" s="93">
        <f t="shared" si="57"/>
        <v>20</v>
      </c>
      <c r="AO258" s="94">
        <f t="shared" si="63"/>
        <v>1</v>
      </c>
    </row>
    <row r="259" spans="1:41" x14ac:dyDescent="0.2">
      <c r="A259" s="82">
        <v>2014</v>
      </c>
      <c r="B259" s="16">
        <v>1</v>
      </c>
      <c r="C259" s="17">
        <v>41663</v>
      </c>
      <c r="D259" s="18">
        <v>15</v>
      </c>
      <c r="E259" s="19">
        <v>11516</v>
      </c>
      <c r="F259" s="83" t="str">
        <f>VLOOKUP(E259,'[3]pedidos 2012'!$E$327:$AE$6000,2,FALSE)</f>
        <v>a - Entregado</v>
      </c>
      <c r="G259" s="10">
        <f>VLOOKUP(E259,'[3]pedidos 2012'!$E$327:$AE$6000,4,FALSE)</f>
        <v>41698</v>
      </c>
      <c r="H259" s="20" t="s">
        <v>317</v>
      </c>
      <c r="I259" s="21">
        <v>4600</v>
      </c>
      <c r="J259" s="21"/>
      <c r="K259" s="21">
        <f t="shared" si="64"/>
        <v>4600</v>
      </c>
      <c r="L259" s="21">
        <f t="shared" si="65"/>
        <v>3801.6528925619837</v>
      </c>
      <c r="M259" s="84">
        <f>SUMIF('[1]Movimientos Caja'!$G:$G,E259,'[1]Movimientos Caja'!$I:$I)</f>
        <v>0</v>
      </c>
      <c r="N259" s="84">
        <f>SUMIF('[2]Movimientos Bancarios'!$G:$G,E259,'[2]Movimientos Bancarios'!$I:$I)</f>
        <v>4600</v>
      </c>
      <c r="O259" s="8">
        <f t="shared" si="66"/>
        <v>4600</v>
      </c>
      <c r="P259" s="85">
        <f t="shared" si="67"/>
        <v>0</v>
      </c>
      <c r="Q259" s="86">
        <f t="shared" si="68"/>
        <v>1</v>
      </c>
      <c r="R259" s="18" t="s">
        <v>51</v>
      </c>
      <c r="S259" s="18"/>
      <c r="T259" s="13"/>
      <c r="U259" s="22"/>
      <c r="V259" s="9"/>
      <c r="W259" s="23"/>
      <c r="X259" s="22"/>
      <c r="Y259" s="24" t="s">
        <v>55</v>
      </c>
      <c r="Z259" s="24"/>
      <c r="AA259" s="24"/>
      <c r="AB259" s="95" t="str">
        <f t="shared" si="58"/>
        <v>entregado</v>
      </c>
      <c r="AC259" s="96" t="str">
        <f t="shared" ca="1" si="59"/>
        <v>Entregado</v>
      </c>
      <c r="AD259" s="21">
        <v>104</v>
      </c>
      <c r="AE259" s="21">
        <v>104</v>
      </c>
      <c r="AF259" s="21">
        <v>105</v>
      </c>
      <c r="AG259" s="87">
        <f t="shared" si="61"/>
        <v>2014</v>
      </c>
      <c r="AH259" s="83">
        <f t="shared" si="62"/>
        <v>2</v>
      </c>
      <c r="AI259" s="87">
        <f t="shared" si="60"/>
        <v>2014</v>
      </c>
      <c r="AJ259" s="16">
        <f t="shared" si="60"/>
        <v>1</v>
      </c>
      <c r="AK259" s="9">
        <f>IF(ISERROR(VLOOKUP(E259,[4]CostoXpedido!$A$15:$B$1690,2,FALSE)),0,(VLOOKUP(E259,[4]CostoXpedido!$A$15:$B$1690,2,FALSE)))</f>
        <v>0</v>
      </c>
      <c r="AL259" s="20"/>
      <c r="AM259" s="93">
        <f t="shared" si="57"/>
        <v>41663</v>
      </c>
      <c r="AN259" s="93">
        <f t="shared" si="57"/>
        <v>15</v>
      </c>
      <c r="AO259" s="94">
        <f t="shared" si="63"/>
        <v>1</v>
      </c>
    </row>
    <row r="260" spans="1:41" x14ac:dyDescent="0.2">
      <c r="A260" s="82">
        <v>2014</v>
      </c>
      <c r="B260" s="16">
        <v>1</v>
      </c>
      <c r="C260" s="17">
        <v>41664</v>
      </c>
      <c r="D260" s="18">
        <v>45</v>
      </c>
      <c r="E260" s="19">
        <v>11517</v>
      </c>
      <c r="F260" s="83" t="str">
        <f>VLOOKUP(E260,'[3]pedidos 2012'!$E$327:$AE$6000,2,FALSE)</f>
        <v>a - Entregado</v>
      </c>
      <c r="G260" s="10">
        <f>VLOOKUP(E260,'[3]pedidos 2012'!$E$327:$AE$6000,4,FALSE)</f>
        <v>41790</v>
      </c>
      <c r="H260" s="20" t="s">
        <v>318</v>
      </c>
      <c r="I260" s="21">
        <v>41749</v>
      </c>
      <c r="J260" s="21">
        <v>300</v>
      </c>
      <c r="K260" s="21">
        <f t="shared" si="64"/>
        <v>42049</v>
      </c>
      <c r="L260" s="21">
        <f t="shared" si="65"/>
        <v>34751.239669421491</v>
      </c>
      <c r="M260" s="84">
        <f>SUMIF('[1]Movimientos Caja'!$G:$G,E260,'[1]Movimientos Caja'!$I:$I)</f>
        <v>42049</v>
      </c>
      <c r="N260" s="84">
        <f>SUMIF('[2]Movimientos Bancarios'!$G:$G,E260,'[2]Movimientos Bancarios'!$I:$I)</f>
        <v>0</v>
      </c>
      <c r="O260" s="8">
        <f t="shared" si="66"/>
        <v>42049</v>
      </c>
      <c r="P260" s="85">
        <f t="shared" si="67"/>
        <v>0</v>
      </c>
      <c r="Q260" s="86">
        <f t="shared" si="68"/>
        <v>1</v>
      </c>
      <c r="R260" s="18" t="s">
        <v>51</v>
      </c>
      <c r="S260" s="18"/>
      <c r="T260" s="13"/>
      <c r="U260" s="22"/>
      <c r="V260" s="9"/>
      <c r="W260" s="23"/>
      <c r="X260" s="22"/>
      <c r="Y260" s="24" t="s">
        <v>55</v>
      </c>
      <c r="Z260" s="24"/>
      <c r="AA260" s="24"/>
      <c r="AB260" s="95" t="str">
        <f t="shared" si="58"/>
        <v>entregado</v>
      </c>
      <c r="AC260" s="96" t="str">
        <f t="shared" ca="1" si="59"/>
        <v>Entregado</v>
      </c>
      <c r="AD260" s="21">
        <v>104</v>
      </c>
      <c r="AE260" s="21">
        <v>104</v>
      </c>
      <c r="AF260" s="21">
        <v>105</v>
      </c>
      <c r="AG260" s="87">
        <f t="shared" si="61"/>
        <v>2014</v>
      </c>
      <c r="AH260" s="83">
        <f t="shared" si="62"/>
        <v>5</v>
      </c>
      <c r="AI260" s="87">
        <f t="shared" si="60"/>
        <v>2014</v>
      </c>
      <c r="AJ260" s="16">
        <f t="shared" si="60"/>
        <v>1</v>
      </c>
      <c r="AK260" s="9">
        <f>IF(ISERROR(VLOOKUP(E260,[4]CostoXpedido!$A$15:$B$1690,2,FALSE)),0,(VLOOKUP(E260,[4]CostoXpedido!$A$15:$B$1690,2,FALSE)))</f>
        <v>0</v>
      </c>
      <c r="AL260" s="20"/>
      <c r="AM260" s="93">
        <f t="shared" si="57"/>
        <v>41664</v>
      </c>
      <c r="AN260" s="93">
        <f t="shared" si="57"/>
        <v>45</v>
      </c>
      <c r="AO260" s="94">
        <f t="shared" si="63"/>
        <v>1</v>
      </c>
    </row>
    <row r="261" spans="1:41" x14ac:dyDescent="0.2">
      <c r="A261" s="82">
        <v>2014</v>
      </c>
      <c r="B261" s="16">
        <v>1</v>
      </c>
      <c r="C261" s="17">
        <v>41664</v>
      </c>
      <c r="D261" s="18">
        <v>1</v>
      </c>
      <c r="E261" s="19">
        <v>11518</v>
      </c>
      <c r="F261" s="83" t="str">
        <f>VLOOKUP(E261,'[3]pedidos 2012'!$E$327:$AE$6000,2,FALSE)</f>
        <v>a - Entregado</v>
      </c>
      <c r="G261" s="10">
        <f>VLOOKUP(E261,'[3]pedidos 2012'!$E$327:$AE$6000,4,FALSE)</f>
        <v>41673</v>
      </c>
      <c r="H261" s="20" t="s">
        <v>319</v>
      </c>
      <c r="I261" s="21">
        <v>13500</v>
      </c>
      <c r="J261" s="21"/>
      <c r="K261" s="21">
        <f t="shared" si="64"/>
        <v>13500</v>
      </c>
      <c r="L261" s="21">
        <f t="shared" si="65"/>
        <v>11157.024793388429</v>
      </c>
      <c r="M261" s="84">
        <f>SUMIF('[1]Movimientos Caja'!$G:$G,E261,'[1]Movimientos Caja'!$I:$I)</f>
        <v>10000</v>
      </c>
      <c r="N261" s="84">
        <f>SUMIF('[2]Movimientos Bancarios'!$G:$G,E261,'[2]Movimientos Bancarios'!$I:$I)</f>
        <v>3500</v>
      </c>
      <c r="O261" s="8">
        <f t="shared" si="66"/>
        <v>13500</v>
      </c>
      <c r="P261" s="85">
        <f t="shared" si="67"/>
        <v>0</v>
      </c>
      <c r="Q261" s="86">
        <f t="shared" si="68"/>
        <v>1</v>
      </c>
      <c r="R261" s="18" t="s">
        <v>51</v>
      </c>
      <c r="S261" s="18"/>
      <c r="T261" s="13"/>
      <c r="U261" s="22"/>
      <c r="V261" s="9"/>
      <c r="W261" s="23"/>
      <c r="X261" s="22"/>
      <c r="Y261" s="24" t="s">
        <v>55</v>
      </c>
      <c r="Z261" s="24"/>
      <c r="AA261" s="24"/>
      <c r="AB261" s="95" t="str">
        <f t="shared" si="58"/>
        <v>entregado</v>
      </c>
      <c r="AC261" s="96" t="str">
        <f t="shared" ca="1" si="59"/>
        <v>Entregado</v>
      </c>
      <c r="AD261" s="21">
        <v>104</v>
      </c>
      <c r="AE261" s="21">
        <v>104</v>
      </c>
      <c r="AF261" s="21">
        <v>105</v>
      </c>
      <c r="AG261" s="87">
        <f t="shared" si="61"/>
        <v>2014</v>
      </c>
      <c r="AH261" s="83">
        <f t="shared" si="62"/>
        <v>2</v>
      </c>
      <c r="AI261" s="87">
        <f t="shared" si="60"/>
        <v>2014</v>
      </c>
      <c r="AJ261" s="16">
        <f t="shared" si="60"/>
        <v>1</v>
      </c>
      <c r="AK261" s="9">
        <f>IF(ISERROR(VLOOKUP(E261,[4]CostoXpedido!$A$15:$B$1690,2,FALSE)),0,(VLOOKUP(E261,[4]CostoXpedido!$A$15:$B$1690,2,FALSE)))</f>
        <v>0</v>
      </c>
      <c r="AL261" s="20"/>
      <c r="AM261" s="93">
        <f t="shared" si="57"/>
        <v>41664</v>
      </c>
      <c r="AN261" s="93">
        <f t="shared" si="57"/>
        <v>1</v>
      </c>
      <c r="AO261" s="94">
        <f t="shared" si="63"/>
        <v>1</v>
      </c>
    </row>
    <row r="262" spans="1:41" x14ac:dyDescent="0.2">
      <c r="A262" s="82">
        <v>2014</v>
      </c>
      <c r="B262" s="16">
        <v>1</v>
      </c>
      <c r="C262" s="17">
        <v>41664</v>
      </c>
      <c r="D262" s="18">
        <v>15</v>
      </c>
      <c r="E262" s="19">
        <v>11519</v>
      </c>
      <c r="F262" s="83" t="str">
        <f>VLOOKUP(E262,'[3]pedidos 2012'!$E$327:$AE$6000,2,FALSE)</f>
        <v>a - Entregado</v>
      </c>
      <c r="G262" s="10">
        <f>VLOOKUP(E262,'[3]pedidos 2012'!$E$327:$AE$6000,4,FALSE)</f>
        <v>41688</v>
      </c>
      <c r="H262" s="20" t="s">
        <v>320</v>
      </c>
      <c r="I262" s="21">
        <v>4400</v>
      </c>
      <c r="J262" s="21"/>
      <c r="K262" s="21">
        <f t="shared" si="64"/>
        <v>4400</v>
      </c>
      <c r="L262" s="21">
        <f>+K262/1.21</f>
        <v>3636.3636363636365</v>
      </c>
      <c r="M262" s="84">
        <f>SUMIF('[1]Movimientos Caja'!$G:$G,E262,'[1]Movimientos Caja'!$I:$I)</f>
        <v>200</v>
      </c>
      <c r="N262" s="84">
        <f>SUMIF('[2]Movimientos Bancarios'!$G:$G,E262,'[2]Movimientos Bancarios'!$I:$I)</f>
        <v>4200</v>
      </c>
      <c r="O262" s="8">
        <f>+M262+N262</f>
        <v>4400</v>
      </c>
      <c r="P262" s="85">
        <f>+K262-O262</f>
        <v>0</v>
      </c>
      <c r="Q262" s="86">
        <f>IF(K262=0,0,O262/K262)</f>
        <v>1</v>
      </c>
      <c r="R262" s="18" t="s">
        <v>51</v>
      </c>
      <c r="S262" s="18"/>
      <c r="T262" s="13"/>
      <c r="U262" s="22"/>
      <c r="V262" s="9"/>
      <c r="W262" s="23"/>
      <c r="X262" s="22"/>
      <c r="Y262" s="24" t="s">
        <v>55</v>
      </c>
      <c r="Z262" s="24"/>
      <c r="AA262" s="24"/>
      <c r="AB262" s="95" t="str">
        <f t="shared" si="58"/>
        <v>entregado</v>
      </c>
      <c r="AC262" s="96" t="str">
        <f t="shared" ca="1" si="59"/>
        <v>Entregado</v>
      </c>
      <c r="AD262" s="21">
        <v>104</v>
      </c>
      <c r="AE262" s="21">
        <v>104</v>
      </c>
      <c r="AF262" s="21">
        <v>105</v>
      </c>
      <c r="AG262" s="87">
        <f t="shared" si="61"/>
        <v>2014</v>
      </c>
      <c r="AH262" s="83">
        <f t="shared" si="62"/>
        <v>2</v>
      </c>
      <c r="AI262" s="87">
        <f t="shared" si="60"/>
        <v>2014</v>
      </c>
      <c r="AJ262" s="16">
        <f t="shared" si="60"/>
        <v>1</v>
      </c>
      <c r="AK262" s="9">
        <f>IF(ISERROR(VLOOKUP(E262,[4]CostoXpedido!$A$15:$B$1690,2,FALSE)),0,(VLOOKUP(E262,[4]CostoXpedido!$A$15:$B$1690,2,FALSE)))</f>
        <v>0</v>
      </c>
      <c r="AL262" s="20"/>
      <c r="AM262" s="93">
        <f t="shared" si="57"/>
        <v>41664</v>
      </c>
      <c r="AN262" s="93">
        <f t="shared" si="57"/>
        <v>15</v>
      </c>
      <c r="AO262" s="94">
        <f t="shared" si="63"/>
        <v>1</v>
      </c>
    </row>
    <row r="263" spans="1:41" x14ac:dyDescent="0.2">
      <c r="A263" s="82">
        <v>2014</v>
      </c>
      <c r="B263" s="16">
        <v>1</v>
      </c>
      <c r="C263" s="17">
        <v>41666</v>
      </c>
      <c r="D263" s="18">
        <v>1</v>
      </c>
      <c r="E263" s="19">
        <v>11520</v>
      </c>
      <c r="F263" s="83" t="str">
        <f>VLOOKUP(E263,'[3]pedidos 2012'!$E$327:$AE$6000,2,FALSE)</f>
        <v>a - Entregado</v>
      </c>
      <c r="G263" s="10">
        <f>VLOOKUP(E263,'[3]pedidos 2012'!$E$327:$AE$6000,4,FALSE)</f>
        <v>41670</v>
      </c>
      <c r="H263" s="20" t="s">
        <v>57</v>
      </c>
      <c r="I263" s="21">
        <v>3930</v>
      </c>
      <c r="J263" s="21">
        <v>-66</v>
      </c>
      <c r="K263" s="21">
        <f>+I263+J263</f>
        <v>3864</v>
      </c>
      <c r="L263" s="21">
        <f>+K263/1.21</f>
        <v>3193.3884297520663</v>
      </c>
      <c r="M263" s="84">
        <f>SUMIF('[1]Movimientos Caja'!$G:$G,E263,'[1]Movimientos Caja'!$I:$I)</f>
        <v>0</v>
      </c>
      <c r="N263" s="84">
        <f>SUMIF('[2]Movimientos Bancarios'!$G:$G,E263,'[2]Movimientos Bancarios'!$I:$I)</f>
        <v>3864</v>
      </c>
      <c r="O263" s="8">
        <f>+M263+N263</f>
        <v>3864</v>
      </c>
      <c r="P263" s="85">
        <f>+K263-O263</f>
        <v>0</v>
      </c>
      <c r="Q263" s="86">
        <f>IF(K263=0,0,O263/K263)</f>
        <v>1</v>
      </c>
      <c r="R263" s="18" t="s">
        <v>51</v>
      </c>
      <c r="S263" s="18"/>
      <c r="T263" s="13"/>
      <c r="U263" s="22"/>
      <c r="V263" s="9"/>
      <c r="W263" s="23"/>
      <c r="X263" s="22"/>
      <c r="Y263" s="24" t="s">
        <v>55</v>
      </c>
      <c r="Z263" s="24"/>
      <c r="AA263" s="24"/>
      <c r="AB263" s="95" t="str">
        <f t="shared" si="58"/>
        <v>entregado</v>
      </c>
      <c r="AC263" s="96" t="str">
        <f t="shared" ca="1" si="59"/>
        <v>Entregado</v>
      </c>
      <c r="AD263" s="21">
        <v>104</v>
      </c>
      <c r="AE263" s="21">
        <v>104</v>
      </c>
      <c r="AF263" s="21">
        <v>105</v>
      </c>
      <c r="AG263" s="87">
        <f t="shared" si="61"/>
        <v>2014</v>
      </c>
      <c r="AH263" s="83">
        <f t="shared" si="62"/>
        <v>1</v>
      </c>
      <c r="AI263" s="87">
        <f t="shared" si="60"/>
        <v>2014</v>
      </c>
      <c r="AJ263" s="16">
        <f t="shared" si="60"/>
        <v>1</v>
      </c>
      <c r="AK263" s="9">
        <f>IF(ISERROR(VLOOKUP(E263,[4]CostoXpedido!$A$15:$B$1690,2,FALSE)),0,(VLOOKUP(E263,[4]CostoXpedido!$A$15:$B$1690,2,FALSE)))</f>
        <v>0</v>
      </c>
      <c r="AL263" s="20"/>
      <c r="AM263" s="93">
        <f t="shared" si="57"/>
        <v>41666</v>
      </c>
      <c r="AN263" s="93">
        <f t="shared" si="57"/>
        <v>1</v>
      </c>
      <c r="AO263" s="94">
        <f t="shared" si="63"/>
        <v>1</v>
      </c>
    </row>
    <row r="264" spans="1:41" x14ac:dyDescent="0.2">
      <c r="A264" s="82">
        <v>2014</v>
      </c>
      <c r="B264" s="16">
        <v>1</v>
      </c>
      <c r="C264" s="17">
        <v>41666</v>
      </c>
      <c r="D264" s="18">
        <v>10</v>
      </c>
      <c r="E264" s="19">
        <v>11521</v>
      </c>
      <c r="F264" s="83" t="str">
        <f>VLOOKUP(E264,'[3]pedidos 2012'!$E$327:$AE$6000,2,FALSE)</f>
        <v>a - Entregado</v>
      </c>
      <c r="G264" s="10">
        <f>VLOOKUP(E264,'[3]pedidos 2012'!$E$327:$AE$6000,4,FALSE)</f>
        <v>41675</v>
      </c>
      <c r="H264" s="20" t="s">
        <v>321</v>
      </c>
      <c r="I264" s="21">
        <v>26000</v>
      </c>
      <c r="J264" s="21">
        <v>300</v>
      </c>
      <c r="K264" s="21">
        <f>+I264+J264</f>
        <v>26300</v>
      </c>
      <c r="L264" s="21">
        <f>+K264/1.21</f>
        <v>21735.537190082647</v>
      </c>
      <c r="M264" s="84">
        <f>SUMIF('[1]Movimientos Caja'!$G:$G,E264,'[1]Movimientos Caja'!$I:$I)</f>
        <v>26300</v>
      </c>
      <c r="N264" s="84">
        <f>SUMIF('[2]Movimientos Bancarios'!$G:$G,E264,'[2]Movimientos Bancarios'!$I:$I)</f>
        <v>0</v>
      </c>
      <c r="O264" s="8">
        <f>+M264+N264</f>
        <v>26300</v>
      </c>
      <c r="P264" s="85">
        <f>+K264-O264</f>
        <v>0</v>
      </c>
      <c r="Q264" s="86">
        <f>IF(K264=0,0,O264/K264)</f>
        <v>1</v>
      </c>
      <c r="R264" s="18" t="s">
        <v>51</v>
      </c>
      <c r="S264" s="18"/>
      <c r="T264" s="13"/>
      <c r="U264" s="22"/>
      <c r="V264" s="9"/>
      <c r="W264" s="23"/>
      <c r="X264" s="22"/>
      <c r="Y264" s="24" t="s">
        <v>55</v>
      </c>
      <c r="Z264" s="24"/>
      <c r="AA264" s="24"/>
      <c r="AB264" s="95" t="str">
        <f t="shared" si="58"/>
        <v>entregado</v>
      </c>
      <c r="AC264" s="96" t="str">
        <f t="shared" ca="1" si="59"/>
        <v>Entregado</v>
      </c>
      <c r="AD264" s="21">
        <v>104</v>
      </c>
      <c r="AE264" s="21">
        <v>104</v>
      </c>
      <c r="AF264" s="21">
        <v>105</v>
      </c>
      <c r="AG264" s="87">
        <f t="shared" si="61"/>
        <v>2014</v>
      </c>
      <c r="AH264" s="83">
        <f t="shared" si="62"/>
        <v>2</v>
      </c>
      <c r="AI264" s="87">
        <f t="shared" si="60"/>
        <v>2014</v>
      </c>
      <c r="AJ264" s="16">
        <f t="shared" si="60"/>
        <v>1</v>
      </c>
      <c r="AK264" s="9">
        <f>IF(ISERROR(VLOOKUP(E264,[4]CostoXpedido!$A$15:$B$1690,2,FALSE)),0,(VLOOKUP(E264,[4]CostoXpedido!$A$15:$B$1690,2,FALSE)))</f>
        <v>0</v>
      </c>
      <c r="AL264" s="20"/>
      <c r="AM264" s="93">
        <f t="shared" si="57"/>
        <v>41666</v>
      </c>
      <c r="AN264" s="93">
        <f t="shared" si="57"/>
        <v>10</v>
      </c>
      <c r="AO264" s="94">
        <f t="shared" si="63"/>
        <v>1</v>
      </c>
    </row>
    <row r="265" spans="1:41" x14ac:dyDescent="0.2">
      <c r="A265" s="82">
        <v>2014</v>
      </c>
      <c r="B265" s="16">
        <v>1</v>
      </c>
      <c r="C265" s="17">
        <v>41668</v>
      </c>
      <c r="D265" s="18">
        <v>1</v>
      </c>
      <c r="E265" s="19">
        <v>11522</v>
      </c>
      <c r="F265" s="83" t="str">
        <f>VLOOKUP(E265,'[3]pedidos 2012'!$E$327:$AE$6000,2,FALSE)</f>
        <v>a - Entregado</v>
      </c>
      <c r="G265" s="10">
        <f>VLOOKUP(E265,'[3]pedidos 2012'!$E$327:$AE$6000,4,FALSE)</f>
        <v>41675</v>
      </c>
      <c r="H265" s="20" t="s">
        <v>322</v>
      </c>
      <c r="I265" s="21">
        <v>1760</v>
      </c>
      <c r="J265" s="21">
        <v>200</v>
      </c>
      <c r="K265" s="21">
        <f>+I265+J265</f>
        <v>1960</v>
      </c>
      <c r="L265" s="21">
        <f>+K265/1.21</f>
        <v>1619.8347107438017</v>
      </c>
      <c r="M265" s="84">
        <f>SUMIF('[1]Movimientos Caja'!$G:$G,E265,'[1]Movimientos Caja'!$I:$I)</f>
        <v>0</v>
      </c>
      <c r="N265" s="84">
        <f>SUMIF('[2]Movimientos Bancarios'!$G:$G,E265,'[2]Movimientos Bancarios'!$I:$I)</f>
        <v>1960</v>
      </c>
      <c r="O265" s="8">
        <f>+M265+N265</f>
        <v>1960</v>
      </c>
      <c r="P265" s="85">
        <f>+K265-O265</f>
        <v>0</v>
      </c>
      <c r="Q265" s="86">
        <f>IF(K265=0,0,O265/K265)</f>
        <v>1</v>
      </c>
      <c r="R265" s="18" t="s">
        <v>51</v>
      </c>
      <c r="S265" s="18"/>
      <c r="T265" s="13"/>
      <c r="U265" s="22"/>
      <c r="V265" s="9"/>
      <c r="W265" s="23"/>
      <c r="X265" s="22"/>
      <c r="Y265" s="24" t="s">
        <v>55</v>
      </c>
      <c r="Z265" s="24"/>
      <c r="AA265" s="24"/>
      <c r="AB265" s="95" t="str">
        <f t="shared" si="58"/>
        <v>entregado</v>
      </c>
      <c r="AC265" s="96" t="str">
        <f t="shared" ca="1" si="59"/>
        <v>Entregado</v>
      </c>
      <c r="AD265" s="21">
        <v>104</v>
      </c>
      <c r="AE265" s="21">
        <v>104</v>
      </c>
      <c r="AF265" s="21">
        <v>105</v>
      </c>
      <c r="AG265" s="87">
        <f t="shared" si="61"/>
        <v>2014</v>
      </c>
      <c r="AH265" s="83">
        <f t="shared" si="62"/>
        <v>2</v>
      </c>
      <c r="AI265" s="87">
        <f t="shared" si="60"/>
        <v>2014</v>
      </c>
      <c r="AJ265" s="16">
        <f t="shared" si="60"/>
        <v>1</v>
      </c>
      <c r="AK265" s="9">
        <f>IF(ISERROR(VLOOKUP(E265,[4]CostoXpedido!$A$15:$B$1690,2,FALSE)),0,(VLOOKUP(E265,[4]CostoXpedido!$A$15:$B$1690,2,FALSE)))</f>
        <v>0</v>
      </c>
      <c r="AL265" s="20"/>
      <c r="AM265" s="93">
        <f t="shared" si="57"/>
        <v>41668</v>
      </c>
      <c r="AN265" s="93">
        <f t="shared" si="57"/>
        <v>1</v>
      </c>
      <c r="AO265" s="94">
        <f t="shared" si="63"/>
        <v>1</v>
      </c>
    </row>
    <row r="266" spans="1:41" x14ac:dyDescent="0.2">
      <c r="A266" s="82">
        <v>2014</v>
      </c>
      <c r="B266" s="16">
        <v>1</v>
      </c>
      <c r="C266" s="17">
        <v>41668</v>
      </c>
      <c r="D266" s="18">
        <v>40</v>
      </c>
      <c r="E266" s="19">
        <v>11523</v>
      </c>
      <c r="F266" s="83" t="str">
        <f>VLOOKUP(E266,'[3]pedidos 2012'!$E$327:$AE$6000,2,FALSE)</f>
        <v>a - Entregado</v>
      </c>
      <c r="G266" s="10">
        <f>VLOOKUP(E266,'[3]pedidos 2012'!$E$327:$AE$6000,4,FALSE)</f>
        <v>41738</v>
      </c>
      <c r="H266" s="20" t="s">
        <v>323</v>
      </c>
      <c r="I266" s="21">
        <v>31540</v>
      </c>
      <c r="J266" s="21">
        <v>200</v>
      </c>
      <c r="K266" s="21">
        <f>+I266+J266</f>
        <v>31740</v>
      </c>
      <c r="L266" s="21">
        <f>+K266/1.21</f>
        <v>26231.404958677685</v>
      </c>
      <c r="M266" s="84">
        <f>SUMIF('[1]Movimientos Caja'!$G:$G,E266,'[1]Movimientos Caja'!$I:$I)</f>
        <v>7700</v>
      </c>
      <c r="N266" s="84">
        <f>SUMIF('[2]Movimientos Bancarios'!$G:$G,E266,'[2]Movimientos Bancarios'!$I:$I)</f>
        <v>24000</v>
      </c>
      <c r="O266" s="8">
        <f>+M266+N266</f>
        <v>31700</v>
      </c>
      <c r="P266" s="85">
        <f>+K266-O266</f>
        <v>40</v>
      </c>
      <c r="Q266" s="86">
        <f>IF(K266=0,0,O266/K266)</f>
        <v>0.99873976055450531</v>
      </c>
      <c r="R266" s="18" t="s">
        <v>51</v>
      </c>
      <c r="S266" s="18"/>
      <c r="T266" s="13"/>
      <c r="U266" s="22"/>
      <c r="V266" s="9"/>
      <c r="W266" s="23"/>
      <c r="X266" s="22"/>
      <c r="Y266" s="24" t="s">
        <v>55</v>
      </c>
      <c r="Z266" s="24"/>
      <c r="AA266" s="24"/>
      <c r="AB266" s="95" t="str">
        <f t="shared" si="58"/>
        <v>entregado</v>
      </c>
      <c r="AC266" s="96" t="str">
        <f t="shared" ca="1" si="59"/>
        <v>Entregado</v>
      </c>
      <c r="AD266" s="21">
        <v>104</v>
      </c>
      <c r="AE266" s="21">
        <v>104</v>
      </c>
      <c r="AF266" s="21">
        <v>105</v>
      </c>
      <c r="AG266" s="87">
        <f t="shared" si="61"/>
        <v>2014</v>
      </c>
      <c r="AH266" s="83">
        <f t="shared" si="62"/>
        <v>4</v>
      </c>
      <c r="AI266" s="87">
        <f t="shared" si="60"/>
        <v>2014</v>
      </c>
      <c r="AJ266" s="16">
        <f t="shared" si="60"/>
        <v>1</v>
      </c>
      <c r="AK266" s="9">
        <f>IF(ISERROR(VLOOKUP(E266,[4]CostoXpedido!$A$15:$B$1690,2,FALSE)),0,(VLOOKUP(E266,[4]CostoXpedido!$A$15:$B$1690,2,FALSE)))</f>
        <v>0</v>
      </c>
      <c r="AL266" s="20"/>
      <c r="AM266" s="93">
        <f t="shared" si="57"/>
        <v>41668</v>
      </c>
      <c r="AN266" s="93">
        <f t="shared" si="57"/>
        <v>40</v>
      </c>
      <c r="AO266" s="94">
        <f t="shared" si="63"/>
        <v>1</v>
      </c>
    </row>
    <row r="267" spans="1:41" x14ac:dyDescent="0.2">
      <c r="A267" s="82">
        <v>2014</v>
      </c>
      <c r="B267" s="16">
        <v>1</v>
      </c>
      <c r="C267" s="17">
        <v>41668</v>
      </c>
      <c r="D267" s="18">
        <v>1</v>
      </c>
      <c r="E267" s="19">
        <v>11524</v>
      </c>
      <c r="F267" s="83" t="str">
        <f>VLOOKUP(E267,'[3]pedidos 2012'!$E$327:$AE$6000,2,FALSE)</f>
        <v>h - Anulado</v>
      </c>
      <c r="G267" s="10">
        <f>VLOOKUP(E267,'[3]pedidos 2012'!$E$327:$AE$6000,4,FALSE)</f>
        <v>0</v>
      </c>
      <c r="H267" s="20" t="s">
        <v>74</v>
      </c>
      <c r="I267" s="21"/>
      <c r="J267" s="21"/>
      <c r="K267" s="21">
        <f t="shared" ref="K267:K275" si="69">+I267+J267</f>
        <v>0</v>
      </c>
      <c r="L267" s="21">
        <f t="shared" ref="L267:L275" si="70">+K267/1.21</f>
        <v>0</v>
      </c>
      <c r="M267" s="84">
        <f>SUMIF('[1]Movimientos Caja'!$G:$G,E267,'[1]Movimientos Caja'!$I:$I)</f>
        <v>0</v>
      </c>
      <c r="N267" s="84">
        <f>SUMIF('[2]Movimientos Bancarios'!$G:$G,E267,'[2]Movimientos Bancarios'!$I:$I)</f>
        <v>0</v>
      </c>
      <c r="O267" s="8">
        <f t="shared" ref="O267:O298" si="71">+M267+N267</f>
        <v>0</v>
      </c>
      <c r="P267" s="85">
        <f t="shared" ref="P267:P298" si="72">+K267-O267</f>
        <v>0</v>
      </c>
      <c r="Q267" s="86">
        <f t="shared" ref="Q267:Q298" si="73">IF(K267=0,0,O267/K267)</f>
        <v>0</v>
      </c>
      <c r="R267" s="18" t="s">
        <v>51</v>
      </c>
      <c r="S267" s="18"/>
      <c r="T267" s="13"/>
      <c r="U267" s="22"/>
      <c r="V267" s="9"/>
      <c r="W267" s="23"/>
      <c r="X267" s="22"/>
      <c r="Y267" s="24" t="s">
        <v>55</v>
      </c>
      <c r="Z267" s="24"/>
      <c r="AA267" s="24"/>
      <c r="AB267" s="95">
        <f t="shared" si="58"/>
        <v>41669</v>
      </c>
      <c r="AC267" s="96">
        <f t="shared" ca="1" si="59"/>
        <v>-224</v>
      </c>
      <c r="AD267" s="21">
        <v>104</v>
      </c>
      <c r="AE267" s="21">
        <v>104</v>
      </c>
      <c r="AF267" s="21">
        <v>105</v>
      </c>
      <c r="AG267" s="87">
        <f t="shared" si="61"/>
        <v>0</v>
      </c>
      <c r="AH267" s="83">
        <f t="shared" si="62"/>
        <v>0</v>
      </c>
      <c r="AI267" s="87">
        <f t="shared" si="60"/>
        <v>2014</v>
      </c>
      <c r="AJ267" s="16">
        <f t="shared" si="60"/>
        <v>1</v>
      </c>
      <c r="AK267" s="9">
        <f>IF(ISERROR(VLOOKUP(E267,[4]CostoXpedido!$A$15:$B$1690,2,FALSE)),0,(VLOOKUP(E267,[4]CostoXpedido!$A$15:$B$1690,2,FALSE)))</f>
        <v>0</v>
      </c>
      <c r="AL267" s="20"/>
      <c r="AM267" s="93">
        <f t="shared" si="57"/>
        <v>41668</v>
      </c>
      <c r="AN267" s="93">
        <f t="shared" si="57"/>
        <v>1</v>
      </c>
      <c r="AO267" s="94">
        <f t="shared" si="63"/>
        <v>1</v>
      </c>
    </row>
    <row r="268" spans="1:41" x14ac:dyDescent="0.2">
      <c r="A268" s="82">
        <v>2014</v>
      </c>
      <c r="B268" s="16">
        <v>1</v>
      </c>
      <c r="C268" s="17">
        <v>41668</v>
      </c>
      <c r="D268" s="18">
        <v>1</v>
      </c>
      <c r="E268" s="19">
        <v>11525</v>
      </c>
      <c r="F268" s="83" t="str">
        <f>VLOOKUP(E268,'[3]pedidos 2012'!$E$327:$AE$6000,2,FALSE)</f>
        <v>h - Anulado</v>
      </c>
      <c r="G268" s="10">
        <f>VLOOKUP(E268,'[3]pedidos 2012'!$E$327:$AE$6000,4,FALSE)</f>
        <v>0</v>
      </c>
      <c r="H268" s="20" t="s">
        <v>74</v>
      </c>
      <c r="I268" s="21"/>
      <c r="J268" s="21"/>
      <c r="K268" s="21">
        <f t="shared" si="69"/>
        <v>0</v>
      </c>
      <c r="L268" s="21">
        <f t="shared" si="70"/>
        <v>0</v>
      </c>
      <c r="M268" s="84">
        <f>SUMIF('[1]Movimientos Caja'!$G:$G,E268,'[1]Movimientos Caja'!$I:$I)</f>
        <v>0</v>
      </c>
      <c r="N268" s="84">
        <f>SUMIF('[2]Movimientos Bancarios'!$G:$G,E268,'[2]Movimientos Bancarios'!$I:$I)</f>
        <v>0</v>
      </c>
      <c r="O268" s="8">
        <f t="shared" si="71"/>
        <v>0</v>
      </c>
      <c r="P268" s="85">
        <f t="shared" si="72"/>
        <v>0</v>
      </c>
      <c r="Q268" s="86">
        <f t="shared" si="73"/>
        <v>0</v>
      </c>
      <c r="R268" s="18" t="s">
        <v>51</v>
      </c>
      <c r="S268" s="18"/>
      <c r="T268" s="13"/>
      <c r="U268" s="22"/>
      <c r="V268" s="9"/>
      <c r="W268" s="23"/>
      <c r="X268" s="22"/>
      <c r="Y268" s="24" t="s">
        <v>55</v>
      </c>
      <c r="Z268" s="24"/>
      <c r="AA268" s="24"/>
      <c r="AB268" s="95">
        <f t="shared" si="58"/>
        <v>41669</v>
      </c>
      <c r="AC268" s="96">
        <f t="shared" ca="1" si="59"/>
        <v>-224</v>
      </c>
      <c r="AD268" s="21">
        <v>104</v>
      </c>
      <c r="AE268" s="21">
        <v>104</v>
      </c>
      <c r="AF268" s="21">
        <v>105</v>
      </c>
      <c r="AG268" s="87">
        <f t="shared" si="61"/>
        <v>0</v>
      </c>
      <c r="AH268" s="83">
        <f t="shared" si="62"/>
        <v>0</v>
      </c>
      <c r="AI268" s="87">
        <f t="shared" si="60"/>
        <v>2014</v>
      </c>
      <c r="AJ268" s="16">
        <f t="shared" si="60"/>
        <v>1</v>
      </c>
      <c r="AK268" s="9">
        <f>IF(ISERROR(VLOOKUP(E268,[4]CostoXpedido!$A$15:$B$1690,2,FALSE)),0,(VLOOKUP(E268,[4]CostoXpedido!$A$15:$B$1690,2,FALSE)))</f>
        <v>0</v>
      </c>
      <c r="AL268" s="20"/>
      <c r="AM268" s="93">
        <f t="shared" si="57"/>
        <v>41668</v>
      </c>
      <c r="AN268" s="93">
        <f t="shared" si="57"/>
        <v>1</v>
      </c>
      <c r="AO268" s="94">
        <f t="shared" si="63"/>
        <v>1</v>
      </c>
    </row>
    <row r="269" spans="1:41" x14ac:dyDescent="0.2">
      <c r="A269" s="82">
        <v>2014</v>
      </c>
      <c r="B269" s="16">
        <v>1</v>
      </c>
      <c r="C269" s="17">
        <v>41668</v>
      </c>
      <c r="D269" s="18">
        <v>1</v>
      </c>
      <c r="E269" s="19">
        <v>11526</v>
      </c>
      <c r="F269" s="83" t="str">
        <f>VLOOKUP(E269,'[3]pedidos 2012'!$E$327:$AE$6000,2,FALSE)</f>
        <v>h - Anulado</v>
      </c>
      <c r="G269" s="10">
        <f>VLOOKUP(E269,'[3]pedidos 2012'!$E$327:$AE$6000,4,FALSE)</f>
        <v>0</v>
      </c>
      <c r="H269" s="20" t="s">
        <v>74</v>
      </c>
      <c r="I269" s="21"/>
      <c r="J269" s="21"/>
      <c r="K269" s="21">
        <f t="shared" si="69"/>
        <v>0</v>
      </c>
      <c r="L269" s="21">
        <f t="shared" si="70"/>
        <v>0</v>
      </c>
      <c r="M269" s="84">
        <f>SUMIF('[1]Movimientos Caja'!$G:$G,E269,'[1]Movimientos Caja'!$I:$I)</f>
        <v>0</v>
      </c>
      <c r="N269" s="84">
        <f>SUMIF('[2]Movimientos Bancarios'!$G:$G,E269,'[2]Movimientos Bancarios'!$I:$I)</f>
        <v>0</v>
      </c>
      <c r="O269" s="8">
        <f t="shared" si="71"/>
        <v>0</v>
      </c>
      <c r="P269" s="85">
        <f t="shared" si="72"/>
        <v>0</v>
      </c>
      <c r="Q269" s="86">
        <f t="shared" si="73"/>
        <v>0</v>
      </c>
      <c r="R269" s="18" t="s">
        <v>51</v>
      </c>
      <c r="S269" s="18"/>
      <c r="T269" s="13"/>
      <c r="U269" s="22"/>
      <c r="V269" s="9"/>
      <c r="W269" s="23"/>
      <c r="X269" s="22"/>
      <c r="Y269" s="24" t="s">
        <v>55</v>
      </c>
      <c r="Z269" s="24"/>
      <c r="AA269" s="24"/>
      <c r="AB269" s="95">
        <f t="shared" si="58"/>
        <v>41669</v>
      </c>
      <c r="AC269" s="96">
        <f t="shared" ca="1" si="59"/>
        <v>-224</v>
      </c>
      <c r="AD269" s="21">
        <v>104</v>
      </c>
      <c r="AE269" s="21">
        <v>104</v>
      </c>
      <c r="AF269" s="21">
        <v>105</v>
      </c>
      <c r="AG269" s="87">
        <f t="shared" si="61"/>
        <v>0</v>
      </c>
      <c r="AH269" s="83">
        <f t="shared" si="62"/>
        <v>0</v>
      </c>
      <c r="AI269" s="87">
        <f t="shared" si="60"/>
        <v>2014</v>
      </c>
      <c r="AJ269" s="16">
        <f t="shared" si="60"/>
        <v>1</v>
      </c>
      <c r="AK269" s="9">
        <f>IF(ISERROR(VLOOKUP(E269,[4]CostoXpedido!$A$15:$B$1690,2,FALSE)),0,(VLOOKUP(E269,[4]CostoXpedido!$A$15:$B$1690,2,FALSE)))</f>
        <v>0</v>
      </c>
      <c r="AL269" s="20"/>
      <c r="AM269" s="93">
        <f t="shared" si="57"/>
        <v>41668</v>
      </c>
      <c r="AN269" s="93">
        <f t="shared" si="57"/>
        <v>1</v>
      </c>
      <c r="AO269" s="94">
        <f t="shared" si="63"/>
        <v>1</v>
      </c>
    </row>
    <row r="270" spans="1:41" x14ac:dyDescent="0.2">
      <c r="A270" s="82">
        <v>2014</v>
      </c>
      <c r="B270" s="16">
        <v>1</v>
      </c>
      <c r="C270" s="17">
        <v>41668</v>
      </c>
      <c r="D270" s="18">
        <v>1</v>
      </c>
      <c r="E270" s="19">
        <v>11527</v>
      </c>
      <c r="F270" s="83" t="str">
        <f>VLOOKUP(E270,'[3]pedidos 2012'!$E$327:$AE$6000,2,FALSE)</f>
        <v>h - Anulado</v>
      </c>
      <c r="G270" s="10">
        <f>VLOOKUP(E270,'[3]pedidos 2012'!$E$327:$AE$6000,4,FALSE)</f>
        <v>0</v>
      </c>
      <c r="H270" s="20" t="s">
        <v>74</v>
      </c>
      <c r="I270" s="21"/>
      <c r="J270" s="21"/>
      <c r="K270" s="21">
        <f t="shared" si="69"/>
        <v>0</v>
      </c>
      <c r="L270" s="21">
        <f t="shared" si="70"/>
        <v>0</v>
      </c>
      <c r="M270" s="84">
        <f>SUMIF('[1]Movimientos Caja'!$G:$G,E270,'[1]Movimientos Caja'!$I:$I)</f>
        <v>0</v>
      </c>
      <c r="N270" s="84">
        <f>SUMIF('[2]Movimientos Bancarios'!$G:$G,E270,'[2]Movimientos Bancarios'!$I:$I)</f>
        <v>0</v>
      </c>
      <c r="O270" s="8">
        <f t="shared" si="71"/>
        <v>0</v>
      </c>
      <c r="P270" s="85">
        <f t="shared" si="72"/>
        <v>0</v>
      </c>
      <c r="Q270" s="86">
        <f t="shared" si="73"/>
        <v>0</v>
      </c>
      <c r="R270" s="18" t="s">
        <v>51</v>
      </c>
      <c r="S270" s="18"/>
      <c r="T270" s="13"/>
      <c r="U270" s="22"/>
      <c r="V270" s="9"/>
      <c r="W270" s="23"/>
      <c r="X270" s="22"/>
      <c r="Y270" s="24" t="s">
        <v>55</v>
      </c>
      <c r="Z270" s="24"/>
      <c r="AA270" s="24"/>
      <c r="AB270" s="95">
        <f t="shared" si="58"/>
        <v>41669</v>
      </c>
      <c r="AC270" s="96">
        <f t="shared" ca="1" si="59"/>
        <v>-224</v>
      </c>
      <c r="AD270" s="21">
        <v>104</v>
      </c>
      <c r="AE270" s="21">
        <v>104</v>
      </c>
      <c r="AF270" s="21">
        <v>105</v>
      </c>
      <c r="AG270" s="87">
        <f t="shared" si="61"/>
        <v>0</v>
      </c>
      <c r="AH270" s="83">
        <f t="shared" si="62"/>
        <v>0</v>
      </c>
      <c r="AI270" s="87">
        <f t="shared" si="60"/>
        <v>2014</v>
      </c>
      <c r="AJ270" s="16">
        <f t="shared" si="60"/>
        <v>1</v>
      </c>
      <c r="AK270" s="9">
        <f>IF(ISERROR(VLOOKUP(E270,[4]CostoXpedido!$A$15:$B$1690,2,FALSE)),0,(VLOOKUP(E270,[4]CostoXpedido!$A$15:$B$1690,2,FALSE)))</f>
        <v>0</v>
      </c>
      <c r="AL270" s="20"/>
      <c r="AM270" s="93">
        <f t="shared" si="57"/>
        <v>41668</v>
      </c>
      <c r="AN270" s="93">
        <f t="shared" si="57"/>
        <v>1</v>
      </c>
      <c r="AO270" s="94">
        <f t="shared" si="63"/>
        <v>1</v>
      </c>
    </row>
    <row r="271" spans="1:41" x14ac:dyDescent="0.2">
      <c r="A271" s="82">
        <v>2014</v>
      </c>
      <c r="B271" s="16">
        <v>1</v>
      </c>
      <c r="C271" s="17">
        <v>41668</v>
      </c>
      <c r="D271" s="18">
        <v>1</v>
      </c>
      <c r="E271" s="19">
        <v>11528</v>
      </c>
      <c r="F271" s="83" t="str">
        <f>VLOOKUP(E271,'[3]pedidos 2012'!$E$327:$AE$6000,2,FALSE)</f>
        <v>h - Anulado</v>
      </c>
      <c r="G271" s="10">
        <f>VLOOKUP(E271,'[3]pedidos 2012'!$E$327:$AE$6000,4,FALSE)</f>
        <v>0</v>
      </c>
      <c r="H271" s="20" t="s">
        <v>74</v>
      </c>
      <c r="I271" s="21"/>
      <c r="J271" s="21"/>
      <c r="K271" s="21">
        <f t="shared" si="69"/>
        <v>0</v>
      </c>
      <c r="L271" s="21">
        <f t="shared" si="70"/>
        <v>0</v>
      </c>
      <c r="M271" s="84">
        <f>SUMIF('[1]Movimientos Caja'!$G:$G,E271,'[1]Movimientos Caja'!$I:$I)</f>
        <v>0</v>
      </c>
      <c r="N271" s="84">
        <f>SUMIF('[2]Movimientos Bancarios'!$G:$G,E271,'[2]Movimientos Bancarios'!$I:$I)</f>
        <v>0</v>
      </c>
      <c r="O271" s="8">
        <f t="shared" si="71"/>
        <v>0</v>
      </c>
      <c r="P271" s="85">
        <f t="shared" si="72"/>
        <v>0</v>
      </c>
      <c r="Q271" s="86">
        <f t="shared" si="73"/>
        <v>0</v>
      </c>
      <c r="R271" s="18" t="s">
        <v>51</v>
      </c>
      <c r="S271" s="18"/>
      <c r="T271" s="13"/>
      <c r="U271" s="22"/>
      <c r="V271" s="9"/>
      <c r="W271" s="23"/>
      <c r="X271" s="22"/>
      <c r="Y271" s="24" t="s">
        <v>55</v>
      </c>
      <c r="Z271" s="24"/>
      <c r="AA271" s="24"/>
      <c r="AB271" s="95">
        <f t="shared" si="58"/>
        <v>41669</v>
      </c>
      <c r="AC271" s="96">
        <f t="shared" ca="1" si="59"/>
        <v>-224</v>
      </c>
      <c r="AD271" s="21">
        <v>104</v>
      </c>
      <c r="AE271" s="21">
        <v>104</v>
      </c>
      <c r="AF271" s="21">
        <v>105</v>
      </c>
      <c r="AG271" s="87">
        <f t="shared" si="61"/>
        <v>0</v>
      </c>
      <c r="AH271" s="83">
        <f t="shared" si="62"/>
        <v>0</v>
      </c>
      <c r="AI271" s="87">
        <f t="shared" si="60"/>
        <v>2014</v>
      </c>
      <c r="AJ271" s="16">
        <f t="shared" si="60"/>
        <v>1</v>
      </c>
      <c r="AK271" s="9">
        <f>IF(ISERROR(VLOOKUP(E271,[4]CostoXpedido!$A$15:$B$1690,2,FALSE)),0,(VLOOKUP(E271,[4]CostoXpedido!$A$15:$B$1690,2,FALSE)))</f>
        <v>0</v>
      </c>
      <c r="AL271" s="20"/>
      <c r="AM271" s="93">
        <f t="shared" si="57"/>
        <v>41668</v>
      </c>
      <c r="AN271" s="93">
        <f t="shared" si="57"/>
        <v>1</v>
      </c>
      <c r="AO271" s="94">
        <f t="shared" si="63"/>
        <v>1</v>
      </c>
    </row>
    <row r="272" spans="1:41" x14ac:dyDescent="0.2">
      <c r="A272" s="82">
        <v>2014</v>
      </c>
      <c r="B272" s="16">
        <v>1</v>
      </c>
      <c r="C272" s="17">
        <v>41668</v>
      </c>
      <c r="D272" s="18">
        <v>30</v>
      </c>
      <c r="E272" s="19">
        <v>11529</v>
      </c>
      <c r="F272" s="83" t="str">
        <f>VLOOKUP(E272,'[3]pedidos 2012'!$E$327:$AE$6000,2,FALSE)</f>
        <v>a - Entregado</v>
      </c>
      <c r="G272" s="10">
        <f>VLOOKUP(E272,'[3]pedidos 2012'!$E$327:$AE$6000,4,FALSE)</f>
        <v>41732</v>
      </c>
      <c r="H272" s="20" t="s">
        <v>324</v>
      </c>
      <c r="I272" s="21">
        <v>23274</v>
      </c>
      <c r="J272" s="21">
        <v>200</v>
      </c>
      <c r="K272" s="21">
        <f t="shared" si="69"/>
        <v>23474</v>
      </c>
      <c r="L272" s="21">
        <f t="shared" si="70"/>
        <v>19400</v>
      </c>
      <c r="M272" s="84">
        <f>SUMIF('[1]Movimientos Caja'!$G:$G,E272,'[1]Movimientos Caja'!$I:$I)</f>
        <v>18674</v>
      </c>
      <c r="N272" s="84">
        <f>SUMIF('[2]Movimientos Bancarios'!$G:$G,E272,'[2]Movimientos Bancarios'!$I:$I)</f>
        <v>5000</v>
      </c>
      <c r="O272" s="8">
        <f t="shared" si="71"/>
        <v>23674</v>
      </c>
      <c r="P272" s="85">
        <f t="shared" si="72"/>
        <v>-200</v>
      </c>
      <c r="Q272" s="86">
        <f t="shared" si="73"/>
        <v>1.0085200647524921</v>
      </c>
      <c r="R272" s="18" t="s">
        <v>51</v>
      </c>
      <c r="S272" s="18"/>
      <c r="T272" s="13"/>
      <c r="U272" s="22"/>
      <c r="V272" s="9"/>
      <c r="W272" s="23"/>
      <c r="X272" s="22"/>
      <c r="Y272" s="24" t="s">
        <v>55</v>
      </c>
      <c r="Z272" s="24"/>
      <c r="AA272" s="24"/>
      <c r="AB272" s="95" t="str">
        <f t="shared" si="58"/>
        <v>entregado</v>
      </c>
      <c r="AC272" s="96" t="str">
        <f t="shared" ca="1" si="59"/>
        <v>Entregado</v>
      </c>
      <c r="AD272" s="21">
        <v>104</v>
      </c>
      <c r="AE272" s="21">
        <v>104</v>
      </c>
      <c r="AF272" s="21">
        <v>105</v>
      </c>
      <c r="AG272" s="87">
        <f t="shared" si="61"/>
        <v>2014</v>
      </c>
      <c r="AH272" s="83">
        <f t="shared" si="62"/>
        <v>4</v>
      </c>
      <c r="AI272" s="87">
        <f t="shared" si="60"/>
        <v>2014</v>
      </c>
      <c r="AJ272" s="16">
        <f t="shared" si="60"/>
        <v>1</v>
      </c>
      <c r="AK272" s="9">
        <f>IF(ISERROR(VLOOKUP(E272,[4]CostoXpedido!$A$15:$B$1690,2,FALSE)),0,(VLOOKUP(E272,[4]CostoXpedido!$A$15:$B$1690,2,FALSE)))</f>
        <v>0</v>
      </c>
      <c r="AL272" s="20"/>
      <c r="AM272" s="93">
        <f t="shared" si="57"/>
        <v>41668</v>
      </c>
      <c r="AN272" s="93">
        <f t="shared" si="57"/>
        <v>30</v>
      </c>
      <c r="AO272" s="94">
        <f t="shared" si="63"/>
        <v>1</v>
      </c>
    </row>
    <row r="273" spans="1:41" x14ac:dyDescent="0.2">
      <c r="A273" s="82">
        <v>2014</v>
      </c>
      <c r="B273" s="16">
        <v>2</v>
      </c>
      <c r="C273" s="17">
        <v>41671</v>
      </c>
      <c r="D273" s="18">
        <v>25</v>
      </c>
      <c r="E273" s="19">
        <v>11530</v>
      </c>
      <c r="F273" s="83" t="str">
        <f>VLOOKUP(E273,'[3]pedidos 2012'!$E$327:$AE$6000,2,FALSE)</f>
        <v>a - Entregado</v>
      </c>
      <c r="G273" s="10">
        <f>VLOOKUP(E273,'[3]pedidos 2012'!$E$327:$AE$6000,4,FALSE)</f>
        <v>41698</v>
      </c>
      <c r="H273" s="20" t="s">
        <v>325</v>
      </c>
      <c r="I273" s="21">
        <v>5920</v>
      </c>
      <c r="J273" s="21">
        <v>200</v>
      </c>
      <c r="K273" s="21">
        <f t="shared" si="69"/>
        <v>6120</v>
      </c>
      <c r="L273" s="21">
        <f t="shared" si="70"/>
        <v>5057.8512396694214</v>
      </c>
      <c r="M273" s="84">
        <f>SUMIF('[1]Movimientos Caja'!$G:$G,E273,'[1]Movimientos Caja'!$I:$I)</f>
        <v>0</v>
      </c>
      <c r="N273" s="84">
        <f>SUMIF('[2]Movimientos Bancarios'!$G:$G,E273,'[2]Movimientos Bancarios'!$I:$I)</f>
        <v>6120</v>
      </c>
      <c r="O273" s="8">
        <f t="shared" si="71"/>
        <v>6120</v>
      </c>
      <c r="P273" s="85">
        <f t="shared" si="72"/>
        <v>0</v>
      </c>
      <c r="Q273" s="86">
        <f t="shared" si="73"/>
        <v>1</v>
      </c>
      <c r="R273" s="18" t="s">
        <v>51</v>
      </c>
      <c r="S273" s="18"/>
      <c r="T273" s="13"/>
      <c r="U273" s="22"/>
      <c r="V273" s="9"/>
      <c r="W273" s="23"/>
      <c r="X273" s="22"/>
      <c r="Y273" s="24" t="s">
        <v>55</v>
      </c>
      <c r="Z273" s="24"/>
      <c r="AA273" s="24"/>
      <c r="AB273" s="95" t="str">
        <f t="shared" si="58"/>
        <v>entregado</v>
      </c>
      <c r="AC273" s="96" t="str">
        <f t="shared" ca="1" si="59"/>
        <v>Entregado</v>
      </c>
      <c r="AD273" s="21">
        <v>104</v>
      </c>
      <c r="AE273" s="21">
        <v>104</v>
      </c>
      <c r="AF273" s="21">
        <v>105</v>
      </c>
      <c r="AG273" s="87">
        <f t="shared" si="61"/>
        <v>2014</v>
      </c>
      <c r="AH273" s="83">
        <f t="shared" si="62"/>
        <v>2</v>
      </c>
      <c r="AI273" s="87">
        <f t="shared" si="60"/>
        <v>2014</v>
      </c>
      <c r="AJ273" s="16">
        <f t="shared" si="60"/>
        <v>2</v>
      </c>
      <c r="AK273" s="9">
        <f>IF(ISERROR(VLOOKUP(E273,[4]CostoXpedido!$A$15:$B$1690,2,FALSE)),0,(VLOOKUP(E273,[4]CostoXpedido!$A$15:$B$1690,2,FALSE)))</f>
        <v>0</v>
      </c>
      <c r="AL273" s="20"/>
      <c r="AM273" s="93">
        <f t="shared" si="57"/>
        <v>41671</v>
      </c>
      <c r="AN273" s="93">
        <f t="shared" si="57"/>
        <v>25</v>
      </c>
      <c r="AO273" s="94">
        <f t="shared" si="63"/>
        <v>2</v>
      </c>
    </row>
    <row r="274" spans="1:41" x14ac:dyDescent="0.2">
      <c r="A274" s="82">
        <v>2014</v>
      </c>
      <c r="B274" s="16">
        <v>1</v>
      </c>
      <c r="C274" s="17">
        <v>41668</v>
      </c>
      <c r="D274" s="18">
        <v>30</v>
      </c>
      <c r="E274" s="19">
        <v>11531</v>
      </c>
      <c r="F274" s="83" t="str">
        <f>VLOOKUP(E274,'[3]pedidos 2012'!$E$327:$AE$6000,2,FALSE)</f>
        <v>a - Entregado</v>
      </c>
      <c r="G274" s="10">
        <f>VLOOKUP(E274,'[3]pedidos 2012'!$E$327:$AE$6000,4,FALSE)</f>
        <v>41688</v>
      </c>
      <c r="H274" s="20" t="s">
        <v>71</v>
      </c>
      <c r="I274" s="21">
        <f>13656-22</f>
        <v>13634</v>
      </c>
      <c r="J274" s="21">
        <v>211</v>
      </c>
      <c r="K274" s="21">
        <f t="shared" si="69"/>
        <v>13845</v>
      </c>
      <c r="L274" s="21">
        <f t="shared" si="70"/>
        <v>11442.14876033058</v>
      </c>
      <c r="M274" s="84">
        <f>SUMIF('[1]Movimientos Caja'!$G:$G,E274,'[1]Movimientos Caja'!$I:$I)</f>
        <v>5000</v>
      </c>
      <c r="N274" s="84">
        <f>SUMIF('[2]Movimientos Bancarios'!$G:$G,E274,'[2]Movimientos Bancarios'!$I:$I)</f>
        <v>8845</v>
      </c>
      <c r="O274" s="8">
        <f t="shared" si="71"/>
        <v>13845</v>
      </c>
      <c r="P274" s="85">
        <f t="shared" si="72"/>
        <v>0</v>
      </c>
      <c r="Q274" s="86">
        <f t="shared" si="73"/>
        <v>1</v>
      </c>
      <c r="R274" s="18" t="s">
        <v>51</v>
      </c>
      <c r="S274" s="18"/>
      <c r="T274" s="13"/>
      <c r="U274" s="22"/>
      <c r="V274" s="9"/>
      <c r="W274" s="23"/>
      <c r="X274" s="22"/>
      <c r="Y274" s="24" t="s">
        <v>55</v>
      </c>
      <c r="Z274" s="24"/>
      <c r="AA274" s="24"/>
      <c r="AB274" s="95" t="str">
        <f t="shared" si="58"/>
        <v>entregado</v>
      </c>
      <c r="AC274" s="96" t="str">
        <f t="shared" ca="1" si="59"/>
        <v>Entregado</v>
      </c>
      <c r="AD274" s="21">
        <v>104</v>
      </c>
      <c r="AE274" s="21">
        <v>104</v>
      </c>
      <c r="AF274" s="21">
        <v>105</v>
      </c>
      <c r="AG274" s="87">
        <f t="shared" si="61"/>
        <v>2014</v>
      </c>
      <c r="AH274" s="83">
        <f t="shared" si="62"/>
        <v>2</v>
      </c>
      <c r="AI274" s="87">
        <f t="shared" si="60"/>
        <v>2014</v>
      </c>
      <c r="AJ274" s="16">
        <f t="shared" si="60"/>
        <v>1</v>
      </c>
      <c r="AK274" s="9">
        <f>IF(ISERROR(VLOOKUP(E274,[4]CostoXpedido!$A$15:$B$1690,2,FALSE)),0,(VLOOKUP(E274,[4]CostoXpedido!$A$15:$B$1690,2,FALSE)))</f>
        <v>0</v>
      </c>
      <c r="AL274" s="20"/>
      <c r="AM274" s="93">
        <f t="shared" si="57"/>
        <v>41668</v>
      </c>
      <c r="AN274" s="93">
        <f t="shared" si="57"/>
        <v>30</v>
      </c>
      <c r="AO274" s="94">
        <f t="shared" si="63"/>
        <v>1</v>
      </c>
    </row>
    <row r="275" spans="1:41" x14ac:dyDescent="0.2">
      <c r="A275" s="82">
        <v>2014</v>
      </c>
      <c r="B275" s="16">
        <v>2</v>
      </c>
      <c r="C275" s="17">
        <v>41671</v>
      </c>
      <c r="D275" s="18">
        <v>45</v>
      </c>
      <c r="E275" s="19">
        <v>11532</v>
      </c>
      <c r="F275" s="83" t="str">
        <f>VLOOKUP(E275,'[3]pedidos 2012'!$E$327:$AE$6000,2,FALSE)</f>
        <v>a - Entregado</v>
      </c>
      <c r="G275" s="10">
        <f>VLOOKUP(E275,'[3]pedidos 2012'!$E$327:$AE$6000,4,FALSE)</f>
        <v>41729</v>
      </c>
      <c r="H275" s="20" t="s">
        <v>326</v>
      </c>
      <c r="I275" s="21">
        <v>34780</v>
      </c>
      <c r="J275" s="21">
        <v>220</v>
      </c>
      <c r="K275" s="21">
        <f t="shared" si="69"/>
        <v>35000</v>
      </c>
      <c r="L275" s="21">
        <f t="shared" si="70"/>
        <v>28925.619834710746</v>
      </c>
      <c r="M275" s="84">
        <f>SUMIF('[1]Movimientos Caja'!$G:$G,E275,'[1]Movimientos Caja'!$I:$I)</f>
        <v>3000</v>
      </c>
      <c r="N275" s="84">
        <f>SUMIF('[2]Movimientos Bancarios'!$G:$G,E275,'[2]Movimientos Bancarios'!$I:$I)</f>
        <v>32000</v>
      </c>
      <c r="O275" s="8">
        <f t="shared" si="71"/>
        <v>35000</v>
      </c>
      <c r="P275" s="85">
        <f t="shared" si="72"/>
        <v>0</v>
      </c>
      <c r="Q275" s="86">
        <f t="shared" si="73"/>
        <v>1</v>
      </c>
      <c r="R275" s="18" t="s">
        <v>51</v>
      </c>
      <c r="S275" s="18" t="s">
        <v>327</v>
      </c>
      <c r="T275" s="13">
        <v>20000</v>
      </c>
      <c r="U275" s="22" t="s">
        <v>328</v>
      </c>
      <c r="V275" s="9">
        <v>15000</v>
      </c>
      <c r="W275" s="23"/>
      <c r="X275" s="22"/>
      <c r="Y275" s="24" t="s">
        <v>55</v>
      </c>
      <c r="Z275" s="24"/>
      <c r="AA275" s="24"/>
      <c r="AB275" s="95" t="str">
        <f t="shared" si="58"/>
        <v>entregado</v>
      </c>
      <c r="AC275" s="96" t="str">
        <f t="shared" ca="1" si="59"/>
        <v>Entregado</v>
      </c>
      <c r="AD275" s="21">
        <v>104</v>
      </c>
      <c r="AE275" s="21">
        <v>104</v>
      </c>
      <c r="AF275" s="21">
        <v>105</v>
      </c>
      <c r="AG275" s="87">
        <f t="shared" si="61"/>
        <v>2014</v>
      </c>
      <c r="AH275" s="83">
        <f t="shared" si="62"/>
        <v>3</v>
      </c>
      <c r="AI275" s="87">
        <f t="shared" si="60"/>
        <v>2014</v>
      </c>
      <c r="AJ275" s="16">
        <f t="shared" si="60"/>
        <v>2</v>
      </c>
      <c r="AK275" s="9">
        <f>IF(ISERROR(VLOOKUP(E275,[4]CostoXpedido!$A$15:$B$1690,2,FALSE)),0,(VLOOKUP(E275,[4]CostoXpedido!$A$15:$B$1690,2,FALSE)))</f>
        <v>0</v>
      </c>
      <c r="AL275" s="20"/>
      <c r="AM275" s="93">
        <f t="shared" si="57"/>
        <v>41671</v>
      </c>
      <c r="AN275" s="93">
        <f t="shared" si="57"/>
        <v>45</v>
      </c>
      <c r="AO275" s="94">
        <f t="shared" si="63"/>
        <v>2</v>
      </c>
    </row>
    <row r="276" spans="1:41" x14ac:dyDescent="0.2">
      <c r="A276" s="82">
        <v>2014</v>
      </c>
      <c r="B276" s="16">
        <v>2</v>
      </c>
      <c r="C276" s="17">
        <v>41671</v>
      </c>
      <c r="D276" s="18">
        <v>1</v>
      </c>
      <c r="E276" s="19">
        <v>11533</v>
      </c>
      <c r="F276" s="83" t="str">
        <f>VLOOKUP(E276,'[3]pedidos 2012'!$E$327:$AE$6000,2,FALSE)</f>
        <v>a - Entregado</v>
      </c>
      <c r="G276" s="10">
        <f>VLOOKUP(E276,'[3]pedidos 2012'!$E$327:$AE$6000,4,FALSE)</f>
        <v>41672</v>
      </c>
      <c r="H276" s="20" t="s">
        <v>329</v>
      </c>
      <c r="I276" s="21">
        <v>2000</v>
      </c>
      <c r="J276" s="21"/>
      <c r="K276" s="21">
        <f>+I276+J276</f>
        <v>2000</v>
      </c>
      <c r="L276" s="21">
        <f>+K276/1.21</f>
        <v>1652.8925619834711</v>
      </c>
      <c r="M276" s="84">
        <f>SUMIF('[1]Movimientos Caja'!$G:$G,E276,'[1]Movimientos Caja'!$I:$I)</f>
        <v>2000</v>
      </c>
      <c r="N276" s="84">
        <f>SUMIF('[2]Movimientos Bancarios'!$G:$G,E276,'[2]Movimientos Bancarios'!$I:$I)</f>
        <v>0</v>
      </c>
      <c r="O276" s="8">
        <f t="shared" si="71"/>
        <v>2000</v>
      </c>
      <c r="P276" s="85">
        <f t="shared" si="72"/>
        <v>0</v>
      </c>
      <c r="Q276" s="86">
        <f t="shared" si="73"/>
        <v>1</v>
      </c>
      <c r="R276" s="18" t="s">
        <v>51</v>
      </c>
      <c r="S276" s="18"/>
      <c r="T276" s="13"/>
      <c r="U276" s="22"/>
      <c r="V276" s="9"/>
      <c r="W276" s="23"/>
      <c r="X276" s="22"/>
      <c r="Y276" s="24" t="s">
        <v>55</v>
      </c>
      <c r="Z276" s="24"/>
      <c r="AA276" s="24"/>
      <c r="AB276" s="95" t="str">
        <f t="shared" si="58"/>
        <v>entregado</v>
      </c>
      <c r="AC276" s="96" t="str">
        <f t="shared" ca="1" si="59"/>
        <v>Entregado</v>
      </c>
      <c r="AD276" s="21">
        <v>104</v>
      </c>
      <c r="AE276" s="21">
        <v>104</v>
      </c>
      <c r="AF276" s="21">
        <v>105</v>
      </c>
      <c r="AG276" s="87">
        <f t="shared" si="61"/>
        <v>2014</v>
      </c>
      <c r="AH276" s="83">
        <f t="shared" si="62"/>
        <v>2</v>
      </c>
      <c r="AI276" s="87">
        <f t="shared" si="60"/>
        <v>2014</v>
      </c>
      <c r="AJ276" s="16">
        <f t="shared" si="60"/>
        <v>2</v>
      </c>
      <c r="AK276" s="9">
        <f>IF(ISERROR(VLOOKUP(E276,[4]CostoXpedido!$A$15:$B$1690,2,FALSE)),0,(VLOOKUP(E276,[4]CostoXpedido!$A$15:$B$1690,2,FALSE)))</f>
        <v>0</v>
      </c>
      <c r="AL276" s="20"/>
      <c r="AM276" s="93">
        <f t="shared" si="57"/>
        <v>41671</v>
      </c>
      <c r="AN276" s="93">
        <f t="shared" si="57"/>
        <v>1</v>
      </c>
      <c r="AO276" s="94">
        <f t="shared" si="63"/>
        <v>2</v>
      </c>
    </row>
    <row r="277" spans="1:41" x14ac:dyDescent="0.2">
      <c r="A277" s="82">
        <v>2014</v>
      </c>
      <c r="B277" s="16">
        <v>1</v>
      </c>
      <c r="C277" s="17">
        <v>41657</v>
      </c>
      <c r="D277" s="18">
        <v>60</v>
      </c>
      <c r="E277" s="19">
        <v>11534</v>
      </c>
      <c r="F277" s="83" t="str">
        <f>VLOOKUP(E277,'[3]pedidos 2012'!$E$327:$AE$6000,2,FALSE)</f>
        <v>a - Entregado</v>
      </c>
      <c r="G277" s="10">
        <f>VLOOKUP(E277,'[3]pedidos 2012'!$E$327:$AE$6000,4,FALSE)</f>
        <v>41733</v>
      </c>
      <c r="H277" s="20" t="s">
        <v>330</v>
      </c>
      <c r="I277" s="21">
        <v>28850</v>
      </c>
      <c r="J277" s="21">
        <v>200</v>
      </c>
      <c r="K277" s="21">
        <f>+I277+J277</f>
        <v>29050</v>
      </c>
      <c r="L277" s="21">
        <f>+K277/1.21</f>
        <v>24008.264462809919</v>
      </c>
      <c r="M277" s="84">
        <f>SUMIF('[1]Movimientos Caja'!$G:$G,E277,'[1]Movimientos Caja'!$I:$I)</f>
        <v>27050</v>
      </c>
      <c r="N277" s="84">
        <f>SUMIF('[2]Movimientos Bancarios'!$G:$G,E277,'[2]Movimientos Bancarios'!$I:$I)</f>
        <v>0</v>
      </c>
      <c r="O277" s="8">
        <f t="shared" si="71"/>
        <v>27050</v>
      </c>
      <c r="P277" s="85">
        <f t="shared" si="72"/>
        <v>2000</v>
      </c>
      <c r="Q277" s="86">
        <f t="shared" si="73"/>
        <v>0.93115318416523241</v>
      </c>
      <c r="R277" s="18" t="s">
        <v>51</v>
      </c>
      <c r="S277" s="18"/>
      <c r="T277" s="13"/>
      <c r="U277" s="22"/>
      <c r="V277" s="9"/>
      <c r="W277" s="23"/>
      <c r="X277" s="22"/>
      <c r="Y277" s="24" t="s">
        <v>55</v>
      </c>
      <c r="Z277" s="24"/>
      <c r="AA277" s="24"/>
      <c r="AB277" s="95" t="str">
        <f t="shared" si="58"/>
        <v>entregado</v>
      </c>
      <c r="AC277" s="96" t="str">
        <f t="shared" ca="1" si="59"/>
        <v>Entregado</v>
      </c>
      <c r="AD277" s="21">
        <v>104</v>
      </c>
      <c r="AE277" s="21">
        <v>104</v>
      </c>
      <c r="AF277" s="21">
        <v>105</v>
      </c>
      <c r="AG277" s="87">
        <f t="shared" si="61"/>
        <v>2014</v>
      </c>
      <c r="AH277" s="83">
        <f t="shared" si="62"/>
        <v>4</v>
      </c>
      <c r="AI277" s="87">
        <f t="shared" si="60"/>
        <v>2014</v>
      </c>
      <c r="AJ277" s="16">
        <f t="shared" si="60"/>
        <v>1</v>
      </c>
      <c r="AK277" s="9">
        <f>IF(ISERROR(VLOOKUP(E277,[4]CostoXpedido!$A$15:$B$1690,2,FALSE)),0,(VLOOKUP(E277,[4]CostoXpedido!$A$15:$B$1690,2,FALSE)))</f>
        <v>0</v>
      </c>
      <c r="AL277" s="20"/>
      <c r="AM277" s="93">
        <f t="shared" si="57"/>
        <v>41657</v>
      </c>
      <c r="AN277" s="93">
        <f t="shared" si="57"/>
        <v>60</v>
      </c>
      <c r="AO277" s="94">
        <f t="shared" si="63"/>
        <v>1</v>
      </c>
    </row>
    <row r="278" spans="1:41" x14ac:dyDescent="0.2">
      <c r="A278" s="82">
        <v>2014</v>
      </c>
      <c r="B278" s="16">
        <v>2</v>
      </c>
      <c r="C278" s="17">
        <v>41671</v>
      </c>
      <c r="D278" s="18">
        <v>40</v>
      </c>
      <c r="E278" s="19">
        <v>11535</v>
      </c>
      <c r="F278" s="83" t="str">
        <f>VLOOKUP(E278,'[3]pedidos 2012'!$E$327:$AE$6000,2,FALSE)</f>
        <v>a - Entregado</v>
      </c>
      <c r="G278" s="10">
        <f>VLOOKUP(E278,'[3]pedidos 2012'!$E$327:$AE$6000,4,FALSE)</f>
        <v>41716</v>
      </c>
      <c r="H278" s="20" t="s">
        <v>331</v>
      </c>
      <c r="I278" s="21">
        <v>23532</v>
      </c>
      <c r="J278" s="21">
        <v>200</v>
      </c>
      <c r="K278" s="21">
        <f>+I278+J278</f>
        <v>23732</v>
      </c>
      <c r="L278" s="21">
        <f>+K278/1.21</f>
        <v>19613.223140495869</v>
      </c>
      <c r="M278" s="84">
        <f>SUMIF('[1]Movimientos Caja'!$G:$G,E278,'[1]Movimientos Caja'!$I:$I)</f>
        <v>500</v>
      </c>
      <c r="N278" s="84">
        <f>SUMIF('[2]Movimientos Bancarios'!$G:$G,E278,'[2]Movimientos Bancarios'!$I:$I)</f>
        <v>23232</v>
      </c>
      <c r="O278" s="8">
        <f t="shared" si="71"/>
        <v>23732</v>
      </c>
      <c r="P278" s="85">
        <f t="shared" si="72"/>
        <v>0</v>
      </c>
      <c r="Q278" s="86">
        <f t="shared" si="73"/>
        <v>1</v>
      </c>
      <c r="R278" s="18" t="s">
        <v>51</v>
      </c>
      <c r="S278" s="18"/>
      <c r="T278" s="13"/>
      <c r="U278" s="22"/>
      <c r="V278" s="9"/>
      <c r="W278" s="23"/>
      <c r="X278" s="22"/>
      <c r="Y278" s="24" t="s">
        <v>55</v>
      </c>
      <c r="Z278" s="24"/>
      <c r="AA278" s="24"/>
      <c r="AB278" s="95" t="str">
        <f t="shared" si="58"/>
        <v>entregado</v>
      </c>
      <c r="AC278" s="96" t="str">
        <f t="shared" ca="1" si="59"/>
        <v>Entregado</v>
      </c>
      <c r="AD278" s="21">
        <v>104</v>
      </c>
      <c r="AE278" s="21">
        <v>104</v>
      </c>
      <c r="AF278" s="21">
        <v>105</v>
      </c>
      <c r="AG278" s="87">
        <f t="shared" si="61"/>
        <v>2014</v>
      </c>
      <c r="AH278" s="83">
        <f t="shared" si="62"/>
        <v>3</v>
      </c>
      <c r="AI278" s="87">
        <f t="shared" si="60"/>
        <v>2014</v>
      </c>
      <c r="AJ278" s="16">
        <f t="shared" si="60"/>
        <v>2</v>
      </c>
      <c r="AK278" s="9">
        <f>IF(ISERROR(VLOOKUP(E278,[4]CostoXpedido!$A$15:$B$1690,2,FALSE)),0,(VLOOKUP(E278,[4]CostoXpedido!$A$15:$B$1690,2,FALSE)))</f>
        <v>0</v>
      </c>
      <c r="AL278" s="20"/>
      <c r="AM278" s="93">
        <f t="shared" si="57"/>
        <v>41671</v>
      </c>
      <c r="AN278" s="93">
        <f t="shared" si="57"/>
        <v>40</v>
      </c>
      <c r="AO278" s="94">
        <f t="shared" si="63"/>
        <v>2</v>
      </c>
    </row>
    <row r="279" spans="1:41" x14ac:dyDescent="0.2">
      <c r="A279" s="82">
        <v>2014</v>
      </c>
      <c r="B279" s="16">
        <v>2</v>
      </c>
      <c r="C279" s="17">
        <v>41680</v>
      </c>
      <c r="D279" s="18">
        <v>45</v>
      </c>
      <c r="E279" s="19">
        <v>11536</v>
      </c>
      <c r="F279" s="83" t="str">
        <f>VLOOKUP(E279,'[3]pedidos 2012'!$E$327:$AE$6000,2,FALSE)</f>
        <v>a - Entregado</v>
      </c>
      <c r="G279" s="10">
        <f>VLOOKUP(E279,'[3]pedidos 2012'!$E$327:$AE$6000,4,FALSE)</f>
        <v>41738</v>
      </c>
      <c r="H279" s="20" t="s">
        <v>332</v>
      </c>
      <c r="I279" s="21">
        <v>34500</v>
      </c>
      <c r="J279" s="21">
        <v>200</v>
      </c>
      <c r="K279" s="21">
        <f>+I279+J279</f>
        <v>34700</v>
      </c>
      <c r="L279" s="21">
        <f>+K279/1.21</f>
        <v>28677.685950413223</v>
      </c>
      <c r="M279" s="84">
        <f>SUMIF('[1]Movimientos Caja'!$G:$G,E279,'[1]Movimientos Caja'!$I:$I)</f>
        <v>1000</v>
      </c>
      <c r="N279" s="84">
        <f>SUMIF('[2]Movimientos Bancarios'!$G:$G,E279,'[2]Movimientos Bancarios'!$I:$I)</f>
        <v>33704</v>
      </c>
      <c r="O279" s="8">
        <f t="shared" si="71"/>
        <v>34704</v>
      </c>
      <c r="P279" s="85">
        <f t="shared" si="72"/>
        <v>-4</v>
      </c>
      <c r="Q279" s="86">
        <f t="shared" si="73"/>
        <v>1.0001152737752161</v>
      </c>
      <c r="R279" s="18" t="s">
        <v>51</v>
      </c>
      <c r="S279" s="18"/>
      <c r="T279" s="13"/>
      <c r="U279" s="22"/>
      <c r="V279" s="9"/>
      <c r="W279" s="23"/>
      <c r="X279" s="22"/>
      <c r="Y279" s="24" t="s">
        <v>55</v>
      </c>
      <c r="Z279" s="24"/>
      <c r="AA279" s="24"/>
      <c r="AB279" s="95" t="str">
        <f t="shared" si="58"/>
        <v>entregado</v>
      </c>
      <c r="AC279" s="96" t="str">
        <f t="shared" ca="1" si="59"/>
        <v>Entregado</v>
      </c>
      <c r="AD279" s="21">
        <v>104</v>
      </c>
      <c r="AE279" s="21">
        <v>104</v>
      </c>
      <c r="AF279" s="21">
        <v>105</v>
      </c>
      <c r="AG279" s="87">
        <f t="shared" si="61"/>
        <v>2014</v>
      </c>
      <c r="AH279" s="83">
        <f t="shared" si="62"/>
        <v>4</v>
      </c>
      <c r="AI279" s="87">
        <f t="shared" si="60"/>
        <v>2014</v>
      </c>
      <c r="AJ279" s="16">
        <f t="shared" si="60"/>
        <v>2</v>
      </c>
      <c r="AK279" s="9">
        <f>IF(ISERROR(VLOOKUP(E279,[4]CostoXpedido!$A$15:$B$1690,2,FALSE)),0,(VLOOKUP(E279,[4]CostoXpedido!$A$15:$B$1690,2,FALSE)))</f>
        <v>0</v>
      </c>
      <c r="AL279" s="20"/>
      <c r="AM279" s="93">
        <f t="shared" si="57"/>
        <v>41680</v>
      </c>
      <c r="AN279" s="93">
        <f t="shared" si="57"/>
        <v>45</v>
      </c>
      <c r="AO279" s="94">
        <f t="shared" si="63"/>
        <v>2</v>
      </c>
    </row>
    <row r="280" spans="1:41" x14ac:dyDescent="0.2">
      <c r="A280" s="82">
        <v>2014</v>
      </c>
      <c r="B280" s="16">
        <v>2</v>
      </c>
      <c r="C280" s="17">
        <v>41681</v>
      </c>
      <c r="D280" s="18">
        <v>40</v>
      </c>
      <c r="E280" s="19">
        <v>11537</v>
      </c>
      <c r="F280" s="83" t="str">
        <f>VLOOKUP(E280,'[3]pedidos 2012'!$E$327:$AE$6000,2,FALSE)</f>
        <v>a - Entregado</v>
      </c>
      <c r="G280" s="10">
        <f>VLOOKUP(E280,'[3]pedidos 2012'!$E$327:$AE$6000,4,FALSE)</f>
        <v>41732</v>
      </c>
      <c r="H280" s="20" t="s">
        <v>333</v>
      </c>
      <c r="I280" s="21">
        <v>18849</v>
      </c>
      <c r="J280" s="21">
        <v>200</v>
      </c>
      <c r="K280" s="21">
        <f>+I280+J280</f>
        <v>19049</v>
      </c>
      <c r="L280" s="21">
        <f>+K280/1.21</f>
        <v>15742.975206611571</v>
      </c>
      <c r="M280" s="84">
        <f>SUMIF('[1]Movimientos Caja'!$G:$G,E280,'[1]Movimientos Caja'!$I:$I)</f>
        <v>19049</v>
      </c>
      <c r="N280" s="84">
        <f>SUMIF('[2]Movimientos Bancarios'!$G:$G,E280,'[2]Movimientos Bancarios'!$I:$I)</f>
        <v>0</v>
      </c>
      <c r="O280" s="8">
        <f t="shared" si="71"/>
        <v>19049</v>
      </c>
      <c r="P280" s="85">
        <f t="shared" si="72"/>
        <v>0</v>
      </c>
      <c r="Q280" s="86">
        <f t="shared" si="73"/>
        <v>1</v>
      </c>
      <c r="R280" s="18" t="s">
        <v>51</v>
      </c>
      <c r="S280" s="18"/>
      <c r="T280" s="13"/>
      <c r="U280" s="22"/>
      <c r="V280" s="9"/>
      <c r="W280" s="23"/>
      <c r="X280" s="22"/>
      <c r="Y280" s="24" t="s">
        <v>55</v>
      </c>
      <c r="Z280" s="24"/>
      <c r="AA280" s="24"/>
      <c r="AB280" s="95" t="str">
        <f t="shared" si="58"/>
        <v>entregado</v>
      </c>
      <c r="AC280" s="96" t="str">
        <f t="shared" ca="1" si="59"/>
        <v>Entregado</v>
      </c>
      <c r="AD280" s="21">
        <v>104</v>
      </c>
      <c r="AE280" s="21">
        <v>104</v>
      </c>
      <c r="AF280" s="21">
        <v>105</v>
      </c>
      <c r="AG280" s="87">
        <f t="shared" si="61"/>
        <v>2014</v>
      </c>
      <c r="AH280" s="83">
        <f t="shared" si="62"/>
        <v>4</v>
      </c>
      <c r="AI280" s="87">
        <f t="shared" si="60"/>
        <v>2014</v>
      </c>
      <c r="AJ280" s="16">
        <f t="shared" si="60"/>
        <v>2</v>
      </c>
      <c r="AK280" s="9">
        <f>IF(ISERROR(VLOOKUP(E280,[4]CostoXpedido!$A$15:$B$1690,2,FALSE)),0,(VLOOKUP(E280,[4]CostoXpedido!$A$15:$B$1690,2,FALSE)))</f>
        <v>0</v>
      </c>
      <c r="AL280" s="20"/>
      <c r="AM280" s="93">
        <f t="shared" si="57"/>
        <v>41681</v>
      </c>
      <c r="AN280" s="93">
        <f t="shared" si="57"/>
        <v>40</v>
      </c>
      <c r="AO280" s="94">
        <f t="shared" si="63"/>
        <v>2</v>
      </c>
    </row>
    <row r="281" spans="1:41" x14ac:dyDescent="0.2">
      <c r="A281" s="82">
        <v>2014</v>
      </c>
      <c r="B281" s="16">
        <v>2</v>
      </c>
      <c r="C281" s="17">
        <v>41682</v>
      </c>
      <c r="D281" s="18">
        <v>35</v>
      </c>
      <c r="E281" s="19">
        <v>11538</v>
      </c>
      <c r="F281" s="83" t="str">
        <f>VLOOKUP(E281,'[3]pedidos 2012'!$E$327:$AE$6000,2,FALSE)</f>
        <v>a - Entregado</v>
      </c>
      <c r="G281" s="10">
        <f>VLOOKUP(E281,'[3]pedidos 2012'!$E$327:$AE$6000,4,FALSE)</f>
        <v>41729</v>
      </c>
      <c r="H281" s="20" t="s">
        <v>334</v>
      </c>
      <c r="I281" s="21">
        <v>36000</v>
      </c>
      <c r="J281" s="21">
        <v>200</v>
      </c>
      <c r="K281" s="21">
        <f t="shared" ref="K281:K332" si="74">+I281+J281</f>
        <v>36200</v>
      </c>
      <c r="L281" s="21">
        <f t="shared" ref="L281:L332" si="75">+K281/1.21</f>
        <v>29917.355371900827</v>
      </c>
      <c r="M281" s="84">
        <f>SUMIF('[1]Movimientos Caja'!$G:$G,E281,'[1]Movimientos Caja'!$I:$I)</f>
        <v>10100</v>
      </c>
      <c r="N281" s="84">
        <f>SUMIF('[2]Movimientos Bancarios'!$G:$G,E281,'[2]Movimientos Bancarios'!$I:$I)</f>
        <v>26302.49</v>
      </c>
      <c r="O281" s="8">
        <f t="shared" si="71"/>
        <v>36402.490000000005</v>
      </c>
      <c r="P281" s="85">
        <f t="shared" si="72"/>
        <v>-202.49000000000524</v>
      </c>
      <c r="Q281" s="86">
        <f t="shared" si="73"/>
        <v>1.00559364640884</v>
      </c>
      <c r="R281" s="18" t="s">
        <v>51</v>
      </c>
      <c r="S281" s="18"/>
      <c r="T281" s="13"/>
      <c r="U281" s="22"/>
      <c r="V281" s="9"/>
      <c r="W281" s="23"/>
      <c r="X281" s="22"/>
      <c r="Y281" s="24" t="s">
        <v>55</v>
      </c>
      <c r="Z281" s="24"/>
      <c r="AA281" s="24"/>
      <c r="AB281" s="95" t="str">
        <f t="shared" si="58"/>
        <v>entregado</v>
      </c>
      <c r="AC281" s="96" t="str">
        <f t="shared" ca="1" si="59"/>
        <v>Entregado</v>
      </c>
      <c r="AD281" s="21">
        <v>104</v>
      </c>
      <c r="AE281" s="21">
        <v>104</v>
      </c>
      <c r="AF281" s="21">
        <v>105</v>
      </c>
      <c r="AG281" s="87">
        <f t="shared" si="61"/>
        <v>2014</v>
      </c>
      <c r="AH281" s="83">
        <f t="shared" si="62"/>
        <v>3</v>
      </c>
      <c r="AI281" s="87">
        <f t="shared" si="60"/>
        <v>2014</v>
      </c>
      <c r="AJ281" s="16">
        <f t="shared" si="60"/>
        <v>2</v>
      </c>
      <c r="AK281" s="9">
        <f>IF(ISERROR(VLOOKUP(E281,[4]CostoXpedido!$A$15:$B$1690,2,FALSE)),0,(VLOOKUP(E281,[4]CostoXpedido!$A$15:$B$1690,2,FALSE)))</f>
        <v>0</v>
      </c>
      <c r="AL281" s="20"/>
      <c r="AM281" s="93">
        <f t="shared" si="57"/>
        <v>41682</v>
      </c>
      <c r="AN281" s="93">
        <f t="shared" si="57"/>
        <v>35</v>
      </c>
      <c r="AO281" s="94">
        <f t="shared" si="63"/>
        <v>2</v>
      </c>
    </row>
    <row r="282" spans="1:41" x14ac:dyDescent="0.2">
      <c r="A282" s="82">
        <v>2014</v>
      </c>
      <c r="B282" s="16">
        <v>2</v>
      </c>
      <c r="C282" s="17">
        <v>41682</v>
      </c>
      <c r="D282" s="18">
        <v>30</v>
      </c>
      <c r="E282" s="19">
        <v>11539</v>
      </c>
      <c r="F282" s="83" t="str">
        <f>VLOOKUP(E282,'[3]pedidos 2012'!$E$327:$AE$6000,2,FALSE)</f>
        <v>a - Entregado</v>
      </c>
      <c r="G282" s="10">
        <f>VLOOKUP(E282,'[3]pedidos 2012'!$E$327:$AE$6000,4,FALSE)</f>
        <v>41733</v>
      </c>
      <c r="H282" s="20" t="s">
        <v>335</v>
      </c>
      <c r="I282" s="21">
        <v>1000</v>
      </c>
      <c r="J282" s="21"/>
      <c r="K282" s="21">
        <f t="shared" si="74"/>
        <v>1000</v>
      </c>
      <c r="L282" s="21">
        <f t="shared" si="75"/>
        <v>826.44628099173553</v>
      </c>
      <c r="M282" s="84">
        <f>SUMIF('[1]Movimientos Caja'!$G:$G,E282,'[1]Movimientos Caja'!$I:$I)</f>
        <v>1200</v>
      </c>
      <c r="N282" s="84">
        <f>SUMIF('[2]Movimientos Bancarios'!$G:$G,E282,'[2]Movimientos Bancarios'!$I:$I)</f>
        <v>0</v>
      </c>
      <c r="O282" s="8">
        <f t="shared" si="71"/>
        <v>1200</v>
      </c>
      <c r="P282" s="85">
        <f t="shared" si="72"/>
        <v>-200</v>
      </c>
      <c r="Q282" s="86">
        <f t="shared" si="73"/>
        <v>1.2</v>
      </c>
      <c r="R282" s="18" t="s">
        <v>51</v>
      </c>
      <c r="S282" s="18"/>
      <c r="T282" s="13"/>
      <c r="U282" s="22"/>
      <c r="V282" s="9"/>
      <c r="W282" s="23"/>
      <c r="X282" s="22"/>
      <c r="Y282" s="24" t="s">
        <v>55</v>
      </c>
      <c r="Z282" s="24"/>
      <c r="AA282" s="24"/>
      <c r="AB282" s="95" t="str">
        <f t="shared" si="58"/>
        <v>entregado</v>
      </c>
      <c r="AC282" s="96" t="str">
        <f t="shared" ca="1" si="59"/>
        <v>Entregado</v>
      </c>
      <c r="AD282" s="21">
        <v>104</v>
      </c>
      <c r="AE282" s="21">
        <v>104</v>
      </c>
      <c r="AF282" s="21">
        <v>105</v>
      </c>
      <c r="AG282" s="87">
        <f t="shared" si="61"/>
        <v>2014</v>
      </c>
      <c r="AH282" s="83">
        <f t="shared" si="62"/>
        <v>4</v>
      </c>
      <c r="AI282" s="87">
        <f t="shared" si="60"/>
        <v>2014</v>
      </c>
      <c r="AJ282" s="16">
        <f t="shared" si="60"/>
        <v>2</v>
      </c>
      <c r="AK282" s="9">
        <f>IF(ISERROR(VLOOKUP(E282,[4]CostoXpedido!$A$15:$B$1690,2,FALSE)),0,(VLOOKUP(E282,[4]CostoXpedido!$A$15:$B$1690,2,FALSE)))</f>
        <v>0</v>
      </c>
      <c r="AL282" s="20"/>
      <c r="AM282" s="93">
        <f t="shared" si="57"/>
        <v>41682</v>
      </c>
      <c r="AN282" s="93">
        <f t="shared" si="57"/>
        <v>30</v>
      </c>
      <c r="AO282" s="94">
        <f t="shared" si="63"/>
        <v>2</v>
      </c>
    </row>
    <row r="283" spans="1:41" x14ac:dyDescent="0.2">
      <c r="A283" s="82">
        <v>2014</v>
      </c>
      <c r="B283" s="16">
        <v>2</v>
      </c>
      <c r="C283" s="17">
        <v>41682</v>
      </c>
      <c r="D283" s="18">
        <v>25</v>
      </c>
      <c r="E283" s="19">
        <v>11540</v>
      </c>
      <c r="F283" s="83" t="str">
        <f>VLOOKUP(E283,'[3]pedidos 2012'!$E$327:$AE$6000,2,FALSE)</f>
        <v>a - Entregado</v>
      </c>
      <c r="G283" s="10">
        <f>VLOOKUP(E283,'[3]pedidos 2012'!$E$327:$AE$6000,4,FALSE)</f>
        <v>41684</v>
      </c>
      <c r="H283" s="20" t="s">
        <v>335</v>
      </c>
      <c r="I283" s="21">
        <v>490</v>
      </c>
      <c r="J283" s="21"/>
      <c r="K283" s="21">
        <f t="shared" si="74"/>
        <v>490</v>
      </c>
      <c r="L283" s="21">
        <f t="shared" si="75"/>
        <v>404.95867768595042</v>
      </c>
      <c r="M283" s="84">
        <f>SUMIF('[1]Movimientos Caja'!$G:$G,E283,'[1]Movimientos Caja'!$I:$I)</f>
        <v>200</v>
      </c>
      <c r="N283" s="84">
        <f>SUMIF('[2]Movimientos Bancarios'!$G:$G,E283,'[2]Movimientos Bancarios'!$I:$I)</f>
        <v>290</v>
      </c>
      <c r="O283" s="8">
        <f t="shared" si="71"/>
        <v>490</v>
      </c>
      <c r="P283" s="85">
        <f t="shared" si="72"/>
        <v>0</v>
      </c>
      <c r="Q283" s="86">
        <f t="shared" si="73"/>
        <v>1</v>
      </c>
      <c r="R283" s="18" t="s">
        <v>51</v>
      </c>
      <c r="S283" s="18"/>
      <c r="T283" s="13"/>
      <c r="U283" s="22"/>
      <c r="V283" s="9"/>
      <c r="W283" s="23"/>
      <c r="X283" s="22"/>
      <c r="Y283" s="24" t="s">
        <v>55</v>
      </c>
      <c r="Z283" s="24"/>
      <c r="AA283" s="24"/>
      <c r="AB283" s="95" t="str">
        <f t="shared" si="58"/>
        <v>entregado</v>
      </c>
      <c r="AC283" s="96" t="str">
        <f t="shared" ca="1" si="59"/>
        <v>Entregado</v>
      </c>
      <c r="AD283" s="21">
        <v>104</v>
      </c>
      <c r="AE283" s="21">
        <v>104</v>
      </c>
      <c r="AF283" s="21">
        <v>105</v>
      </c>
      <c r="AG283" s="87">
        <f t="shared" si="61"/>
        <v>2014</v>
      </c>
      <c r="AH283" s="83">
        <f t="shared" si="62"/>
        <v>2</v>
      </c>
      <c r="AI283" s="87">
        <f t="shared" si="60"/>
        <v>2014</v>
      </c>
      <c r="AJ283" s="16">
        <f t="shared" si="60"/>
        <v>2</v>
      </c>
      <c r="AK283" s="9">
        <f>IF(ISERROR(VLOOKUP(E283,[4]CostoXpedido!$A$15:$B$1690,2,FALSE)),0,(VLOOKUP(E283,[4]CostoXpedido!$A$15:$B$1690,2,FALSE)))</f>
        <v>0</v>
      </c>
      <c r="AL283" s="20"/>
      <c r="AM283" s="93">
        <f t="shared" si="57"/>
        <v>41682</v>
      </c>
      <c r="AN283" s="93">
        <f t="shared" si="57"/>
        <v>25</v>
      </c>
      <c r="AO283" s="94">
        <f t="shared" si="63"/>
        <v>2</v>
      </c>
    </row>
    <row r="284" spans="1:41" x14ac:dyDescent="0.2">
      <c r="A284" s="82">
        <v>2014</v>
      </c>
      <c r="B284" s="16">
        <v>2</v>
      </c>
      <c r="C284" s="17">
        <v>41682</v>
      </c>
      <c r="D284" s="18">
        <v>20</v>
      </c>
      <c r="E284" s="19">
        <v>11541</v>
      </c>
      <c r="F284" s="83" t="str">
        <f>VLOOKUP(E284,'[3]pedidos 2012'!$E$327:$AE$6000,2,FALSE)</f>
        <v>a - Entregado</v>
      </c>
      <c r="G284" s="10">
        <f>VLOOKUP(E284,'[3]pedidos 2012'!$E$327:$AE$6000,4,FALSE)</f>
        <v>41733</v>
      </c>
      <c r="H284" s="20" t="s">
        <v>336</v>
      </c>
      <c r="I284" s="21">
        <v>20000</v>
      </c>
      <c r="J284" s="21">
        <v>200</v>
      </c>
      <c r="K284" s="21">
        <f t="shared" si="74"/>
        <v>20200</v>
      </c>
      <c r="L284" s="21">
        <f t="shared" si="75"/>
        <v>16694.21487603306</v>
      </c>
      <c r="M284" s="84">
        <f>SUMIF('[1]Movimientos Caja'!$G:$G,E284,'[1]Movimientos Caja'!$I:$I)</f>
        <v>10100</v>
      </c>
      <c r="N284" s="84">
        <f>SUMIF('[2]Movimientos Bancarios'!$G:$G,E284,'[2]Movimientos Bancarios'!$I:$I)</f>
        <v>10000</v>
      </c>
      <c r="O284" s="8">
        <f t="shared" si="71"/>
        <v>20100</v>
      </c>
      <c r="P284" s="85">
        <f t="shared" si="72"/>
        <v>100</v>
      </c>
      <c r="Q284" s="86">
        <f t="shared" si="73"/>
        <v>0.99504950495049505</v>
      </c>
      <c r="R284" s="18" t="s">
        <v>51</v>
      </c>
      <c r="S284" s="18"/>
      <c r="T284" s="13"/>
      <c r="U284" s="22"/>
      <c r="V284" s="9"/>
      <c r="W284" s="23"/>
      <c r="X284" s="22"/>
      <c r="Y284" s="24" t="s">
        <v>55</v>
      </c>
      <c r="Z284" s="24"/>
      <c r="AA284" s="24"/>
      <c r="AB284" s="95" t="str">
        <f t="shared" si="58"/>
        <v>entregado</v>
      </c>
      <c r="AC284" s="96" t="str">
        <f t="shared" ca="1" si="59"/>
        <v>Entregado</v>
      </c>
      <c r="AD284" s="21">
        <v>104</v>
      </c>
      <c r="AE284" s="21">
        <v>104</v>
      </c>
      <c r="AF284" s="21">
        <v>105</v>
      </c>
      <c r="AG284" s="87">
        <f t="shared" si="61"/>
        <v>2014</v>
      </c>
      <c r="AH284" s="83">
        <f t="shared" si="62"/>
        <v>4</v>
      </c>
      <c r="AI284" s="87">
        <f t="shared" si="60"/>
        <v>2014</v>
      </c>
      <c r="AJ284" s="16">
        <f t="shared" si="60"/>
        <v>2</v>
      </c>
      <c r="AK284" s="9">
        <f>IF(ISERROR(VLOOKUP(E284,[4]CostoXpedido!$A$15:$B$1690,2,FALSE)),0,(VLOOKUP(E284,[4]CostoXpedido!$A$15:$B$1690,2,FALSE)))</f>
        <v>0</v>
      </c>
      <c r="AL284" s="20"/>
      <c r="AM284" s="93">
        <f t="shared" si="57"/>
        <v>41682</v>
      </c>
      <c r="AN284" s="93">
        <f t="shared" si="57"/>
        <v>20</v>
      </c>
      <c r="AO284" s="94">
        <f t="shared" si="63"/>
        <v>2</v>
      </c>
    </row>
    <row r="285" spans="1:41" x14ac:dyDescent="0.2">
      <c r="A285" s="82">
        <v>2014</v>
      </c>
      <c r="B285" s="16">
        <v>2</v>
      </c>
      <c r="C285" s="17">
        <v>41682</v>
      </c>
      <c r="D285" s="18">
        <v>45</v>
      </c>
      <c r="E285" s="19">
        <v>11542</v>
      </c>
      <c r="F285" s="83" t="str">
        <f>VLOOKUP(E285,'[3]pedidos 2012'!$E$327:$AE$6000,2,FALSE)</f>
        <v>a - Entregado</v>
      </c>
      <c r="G285" s="10">
        <f>VLOOKUP(E285,'[3]pedidos 2012'!$E$327:$AE$6000,4,FALSE)</f>
        <v>41733</v>
      </c>
      <c r="H285" s="20" t="s">
        <v>337</v>
      </c>
      <c r="I285" s="21">
        <v>26780</v>
      </c>
      <c r="J285" s="21">
        <v>200</v>
      </c>
      <c r="K285" s="21">
        <f t="shared" si="74"/>
        <v>26980</v>
      </c>
      <c r="L285" s="21">
        <f t="shared" si="75"/>
        <v>22297.520661157025</v>
      </c>
      <c r="M285" s="84">
        <f>SUMIF('[1]Movimientos Caja'!$G:$G,E285,'[1]Movimientos Caja'!$I:$I)</f>
        <v>26980</v>
      </c>
      <c r="N285" s="84">
        <f>SUMIF('[2]Movimientos Bancarios'!$G:$G,E285,'[2]Movimientos Bancarios'!$I:$I)</f>
        <v>0</v>
      </c>
      <c r="O285" s="8">
        <f t="shared" si="71"/>
        <v>26980</v>
      </c>
      <c r="P285" s="85">
        <f t="shared" si="72"/>
        <v>0</v>
      </c>
      <c r="Q285" s="86">
        <f t="shared" si="73"/>
        <v>1</v>
      </c>
      <c r="R285" s="18" t="s">
        <v>51</v>
      </c>
      <c r="S285" s="18"/>
      <c r="T285" s="13"/>
      <c r="U285" s="22"/>
      <c r="V285" s="9"/>
      <c r="W285" s="23"/>
      <c r="X285" s="22"/>
      <c r="Y285" s="24" t="s">
        <v>55</v>
      </c>
      <c r="Z285" s="24"/>
      <c r="AA285" s="24"/>
      <c r="AB285" s="95" t="str">
        <f t="shared" si="58"/>
        <v>entregado</v>
      </c>
      <c r="AC285" s="96" t="str">
        <f t="shared" ca="1" si="59"/>
        <v>Entregado</v>
      </c>
      <c r="AD285" s="21">
        <v>104</v>
      </c>
      <c r="AE285" s="21">
        <v>104</v>
      </c>
      <c r="AF285" s="21">
        <v>105</v>
      </c>
      <c r="AG285" s="87">
        <f t="shared" si="61"/>
        <v>2014</v>
      </c>
      <c r="AH285" s="83">
        <f t="shared" si="62"/>
        <v>4</v>
      </c>
      <c r="AI285" s="87">
        <f t="shared" si="60"/>
        <v>2014</v>
      </c>
      <c r="AJ285" s="16">
        <f t="shared" si="60"/>
        <v>2</v>
      </c>
      <c r="AK285" s="9">
        <f>IF(ISERROR(VLOOKUP(E285,[4]CostoXpedido!$A$15:$B$1690,2,FALSE)),0,(VLOOKUP(E285,[4]CostoXpedido!$A$15:$B$1690,2,FALSE)))</f>
        <v>0</v>
      </c>
      <c r="AL285" s="20"/>
      <c r="AM285" s="93">
        <f t="shared" si="57"/>
        <v>41682</v>
      </c>
      <c r="AN285" s="93">
        <f t="shared" si="57"/>
        <v>45</v>
      </c>
      <c r="AO285" s="94">
        <f t="shared" si="63"/>
        <v>2</v>
      </c>
    </row>
    <row r="286" spans="1:41" x14ac:dyDescent="0.2">
      <c r="A286" s="82">
        <v>2014</v>
      </c>
      <c r="B286" s="16">
        <v>2</v>
      </c>
      <c r="C286" s="17">
        <v>41683</v>
      </c>
      <c r="D286" s="18">
        <v>25</v>
      </c>
      <c r="E286" s="19">
        <v>11543</v>
      </c>
      <c r="F286" s="83" t="str">
        <f>VLOOKUP(E286,'[3]pedidos 2012'!$E$327:$AE$6000,2,FALSE)</f>
        <v>a - Entregado</v>
      </c>
      <c r="G286" s="10">
        <f>VLOOKUP(E286,'[3]pedidos 2012'!$E$327:$AE$6000,4,FALSE)</f>
        <v>41698</v>
      </c>
      <c r="H286" s="20" t="s">
        <v>338</v>
      </c>
      <c r="I286" s="21">
        <v>5980</v>
      </c>
      <c r="J286" s="21">
        <v>100</v>
      </c>
      <c r="K286" s="21">
        <f t="shared" si="74"/>
        <v>6080</v>
      </c>
      <c r="L286" s="21">
        <f t="shared" si="75"/>
        <v>5024.7933884297527</v>
      </c>
      <c r="M286" s="84">
        <f>SUMIF('[1]Movimientos Caja'!$G:$G,E286,'[1]Movimientos Caja'!$I:$I)</f>
        <v>0</v>
      </c>
      <c r="N286" s="84">
        <f>SUMIF('[2]Movimientos Bancarios'!$G:$G,E286,'[2]Movimientos Bancarios'!$I:$I)</f>
        <v>6080</v>
      </c>
      <c r="O286" s="8">
        <f t="shared" si="71"/>
        <v>6080</v>
      </c>
      <c r="P286" s="85">
        <f t="shared" si="72"/>
        <v>0</v>
      </c>
      <c r="Q286" s="86">
        <f t="shared" si="73"/>
        <v>1</v>
      </c>
      <c r="R286" s="18" t="s">
        <v>51</v>
      </c>
      <c r="S286" s="18"/>
      <c r="T286" s="13"/>
      <c r="U286" s="22"/>
      <c r="V286" s="9"/>
      <c r="W286" s="23"/>
      <c r="X286" s="22"/>
      <c r="Y286" s="24" t="s">
        <v>55</v>
      </c>
      <c r="Z286" s="24"/>
      <c r="AA286" s="24"/>
      <c r="AB286" s="95" t="str">
        <f t="shared" si="58"/>
        <v>entregado</v>
      </c>
      <c r="AC286" s="96" t="str">
        <f t="shared" ca="1" si="59"/>
        <v>Entregado</v>
      </c>
      <c r="AD286" s="21">
        <v>104</v>
      </c>
      <c r="AE286" s="21">
        <v>104</v>
      </c>
      <c r="AF286" s="21">
        <v>105</v>
      </c>
      <c r="AG286" s="87">
        <f t="shared" si="61"/>
        <v>2014</v>
      </c>
      <c r="AH286" s="83">
        <f t="shared" si="62"/>
        <v>2</v>
      </c>
      <c r="AI286" s="87">
        <f t="shared" si="60"/>
        <v>2014</v>
      </c>
      <c r="AJ286" s="16">
        <f t="shared" si="60"/>
        <v>2</v>
      </c>
      <c r="AK286" s="9">
        <f>IF(ISERROR(VLOOKUP(E286,[4]CostoXpedido!$A$15:$B$1690,2,FALSE)),0,(VLOOKUP(E286,[4]CostoXpedido!$A$15:$B$1690,2,FALSE)))</f>
        <v>0</v>
      </c>
      <c r="AL286" s="20"/>
      <c r="AM286" s="93">
        <f t="shared" si="57"/>
        <v>41683</v>
      </c>
      <c r="AN286" s="93">
        <f t="shared" si="57"/>
        <v>25</v>
      </c>
      <c r="AO286" s="94">
        <f t="shared" si="63"/>
        <v>2</v>
      </c>
    </row>
    <row r="287" spans="1:41" x14ac:dyDescent="0.2">
      <c r="A287" s="82">
        <v>2014</v>
      </c>
      <c r="B287" s="16">
        <v>2</v>
      </c>
      <c r="C287" s="17">
        <v>41683</v>
      </c>
      <c r="D287" s="18">
        <v>20</v>
      </c>
      <c r="E287" s="19">
        <v>11544</v>
      </c>
      <c r="F287" s="83" t="str">
        <f>VLOOKUP(E287,'[3]pedidos 2012'!$E$327:$AE$6000,2,FALSE)</f>
        <v>a - Entregado</v>
      </c>
      <c r="G287" s="14">
        <f>VLOOKUP(E287,'[3]pedidos 2012'!$E$327:$AE$6000,4,FALSE)</f>
        <v>41704</v>
      </c>
      <c r="H287" s="26" t="s">
        <v>339</v>
      </c>
      <c r="I287" s="27">
        <v>7269</v>
      </c>
      <c r="J287" s="27">
        <v>200</v>
      </c>
      <c r="K287" s="27">
        <f t="shared" si="74"/>
        <v>7469</v>
      </c>
      <c r="L287" s="27">
        <f t="shared" si="75"/>
        <v>6172.727272727273</v>
      </c>
      <c r="M287" s="36">
        <f>SUMIF('[1]Movimientos Caja'!$G:$G,E287,'[1]Movimientos Caja'!$I:$I)</f>
        <v>0</v>
      </c>
      <c r="N287" s="84">
        <f>SUMIF('[2]Movimientos Bancarios'!$G:$G,E287,'[2]Movimientos Bancarios'!$I:$I)</f>
        <v>7330</v>
      </c>
      <c r="O287" s="11">
        <f t="shared" si="71"/>
        <v>7330</v>
      </c>
      <c r="P287" s="89">
        <f t="shared" si="72"/>
        <v>139</v>
      </c>
      <c r="Q287" s="90">
        <f t="shared" si="73"/>
        <v>0.98138974427634218</v>
      </c>
      <c r="R287" s="28" t="s">
        <v>51</v>
      </c>
      <c r="S287" s="18"/>
      <c r="T287" s="13"/>
      <c r="U287" s="22"/>
      <c r="V287" s="9"/>
      <c r="W287" s="23"/>
      <c r="X287" s="22"/>
      <c r="Y287" s="24" t="s">
        <v>55</v>
      </c>
      <c r="Z287" s="24"/>
      <c r="AA287" s="24"/>
      <c r="AB287" s="95" t="str">
        <f t="shared" si="58"/>
        <v>entregado</v>
      </c>
      <c r="AC287" s="96" t="str">
        <f t="shared" ca="1" si="59"/>
        <v>Entregado</v>
      </c>
      <c r="AD287" s="21">
        <v>104</v>
      </c>
      <c r="AE287" s="21">
        <v>104</v>
      </c>
      <c r="AF287" s="21">
        <v>105</v>
      </c>
      <c r="AG287" s="87">
        <f t="shared" si="61"/>
        <v>2014</v>
      </c>
      <c r="AH287" s="83">
        <f t="shared" si="62"/>
        <v>3</v>
      </c>
      <c r="AI287" s="87">
        <f t="shared" si="60"/>
        <v>2014</v>
      </c>
      <c r="AJ287" s="16">
        <f t="shared" si="60"/>
        <v>2</v>
      </c>
      <c r="AK287" s="9">
        <f>IF(ISERROR(VLOOKUP(E287,[4]CostoXpedido!$A$15:$B$1690,2,FALSE)),0,(VLOOKUP(E287,[4]CostoXpedido!$A$15:$B$1690,2,FALSE)))</f>
        <v>0</v>
      </c>
      <c r="AL287" s="20"/>
      <c r="AM287" s="93">
        <f t="shared" ref="AM287:AN344" si="76">C287</f>
        <v>41683</v>
      </c>
      <c r="AN287" s="93">
        <f t="shared" si="76"/>
        <v>20</v>
      </c>
      <c r="AO287" s="94">
        <f t="shared" si="63"/>
        <v>2</v>
      </c>
    </row>
    <row r="288" spans="1:41" x14ac:dyDescent="0.2">
      <c r="A288" s="82">
        <v>2014</v>
      </c>
      <c r="B288" s="16">
        <v>2</v>
      </c>
      <c r="C288" s="17">
        <v>41684</v>
      </c>
      <c r="D288" s="18">
        <v>20</v>
      </c>
      <c r="E288" s="19">
        <v>11545</v>
      </c>
      <c r="F288" s="83" t="str">
        <f>VLOOKUP(E288,'[3]pedidos 2012'!$E$327:$AE$6000,2,FALSE)</f>
        <v>a - Entregado</v>
      </c>
      <c r="G288" s="10">
        <f>VLOOKUP(E288,'[3]pedidos 2012'!$E$327:$AE$6000,4,FALSE)</f>
        <v>41698</v>
      </c>
      <c r="H288" s="20" t="s">
        <v>340</v>
      </c>
      <c r="I288" s="21">
        <v>5760</v>
      </c>
      <c r="J288" s="21"/>
      <c r="K288" s="21">
        <f t="shared" si="74"/>
        <v>5760</v>
      </c>
      <c r="L288" s="21">
        <f t="shared" si="75"/>
        <v>4760.3305785123966</v>
      </c>
      <c r="M288" s="84">
        <f>SUMIF('[1]Movimientos Caja'!$G:$G,E288,'[1]Movimientos Caja'!$I:$I)</f>
        <v>1000</v>
      </c>
      <c r="N288" s="84">
        <f>SUMIF('[2]Movimientos Bancarios'!$G:$G,E288,'[2]Movimientos Bancarios'!$I:$I)</f>
        <v>4760</v>
      </c>
      <c r="O288" s="8">
        <f t="shared" si="71"/>
        <v>5760</v>
      </c>
      <c r="P288" s="85">
        <f t="shared" si="72"/>
        <v>0</v>
      </c>
      <c r="Q288" s="86">
        <f t="shared" si="73"/>
        <v>1</v>
      </c>
      <c r="R288" s="18" t="s">
        <v>51</v>
      </c>
      <c r="S288" s="18"/>
      <c r="T288" s="13"/>
      <c r="U288" s="22"/>
      <c r="V288" s="9"/>
      <c r="W288" s="23"/>
      <c r="X288" s="22"/>
      <c r="Y288" s="24" t="s">
        <v>55</v>
      </c>
      <c r="Z288" s="24"/>
      <c r="AA288" s="24"/>
      <c r="AB288" s="95" t="str">
        <f t="shared" si="58"/>
        <v>entregado</v>
      </c>
      <c r="AC288" s="96" t="str">
        <f t="shared" ca="1" si="59"/>
        <v>Entregado</v>
      </c>
      <c r="AD288" s="21">
        <v>104</v>
      </c>
      <c r="AE288" s="21">
        <v>104</v>
      </c>
      <c r="AF288" s="21">
        <v>105</v>
      </c>
      <c r="AG288" s="87">
        <f t="shared" si="61"/>
        <v>2014</v>
      </c>
      <c r="AH288" s="83">
        <f t="shared" si="62"/>
        <v>2</v>
      </c>
      <c r="AI288" s="87">
        <f t="shared" si="60"/>
        <v>2014</v>
      </c>
      <c r="AJ288" s="16">
        <f t="shared" si="60"/>
        <v>2</v>
      </c>
      <c r="AK288" s="9">
        <f>IF(ISERROR(VLOOKUP(E288,[4]CostoXpedido!$A$15:$B$1690,2,FALSE)),0,(VLOOKUP(E288,[4]CostoXpedido!$A$15:$B$1690,2,FALSE)))</f>
        <v>0</v>
      </c>
      <c r="AL288" s="20"/>
      <c r="AM288" s="93">
        <f t="shared" si="76"/>
        <v>41684</v>
      </c>
      <c r="AN288" s="93">
        <f t="shared" si="76"/>
        <v>20</v>
      </c>
      <c r="AO288" s="94">
        <f t="shared" si="63"/>
        <v>2</v>
      </c>
    </row>
    <row r="289" spans="1:41" x14ac:dyDescent="0.2">
      <c r="A289" s="82">
        <v>2014</v>
      </c>
      <c r="B289" s="16">
        <v>2</v>
      </c>
      <c r="C289" s="17">
        <v>41685</v>
      </c>
      <c r="D289" s="18">
        <v>60</v>
      </c>
      <c r="E289" s="19">
        <v>11546</v>
      </c>
      <c r="F289" s="83" t="str">
        <f>VLOOKUP(E289,'[3]pedidos 2012'!$E$327:$AE$6000,2,FALSE)</f>
        <v>a - Entregado</v>
      </c>
      <c r="G289" s="10">
        <f>VLOOKUP(E289,'[3]pedidos 2012'!$E$327:$AE$6000,4,FALSE)</f>
        <v>41820</v>
      </c>
      <c r="H289" s="20" t="s">
        <v>341</v>
      </c>
      <c r="I289" s="21">
        <v>49300</v>
      </c>
      <c r="J289" s="21">
        <v>200</v>
      </c>
      <c r="K289" s="21">
        <f t="shared" si="74"/>
        <v>49500</v>
      </c>
      <c r="L289" s="21">
        <f t="shared" si="75"/>
        <v>40909.090909090912</v>
      </c>
      <c r="M289" s="84">
        <f>SUMIF('[1]Movimientos Caja'!$G:$G,E289,'[1]Movimientos Caja'!$I:$I)</f>
        <v>49500</v>
      </c>
      <c r="N289" s="84">
        <f>SUMIF('[2]Movimientos Bancarios'!$G:$G,E289,'[2]Movimientos Bancarios'!$I:$I)</f>
        <v>0</v>
      </c>
      <c r="O289" s="8">
        <f t="shared" si="71"/>
        <v>49500</v>
      </c>
      <c r="P289" s="85">
        <f t="shared" si="72"/>
        <v>0</v>
      </c>
      <c r="Q289" s="86">
        <f t="shared" si="73"/>
        <v>1</v>
      </c>
      <c r="R289" s="18" t="s">
        <v>51</v>
      </c>
      <c r="S289" s="18"/>
      <c r="T289" s="13"/>
      <c r="U289" s="22"/>
      <c r="V289" s="9"/>
      <c r="W289" s="23"/>
      <c r="X289" s="22"/>
      <c r="Y289" s="24" t="s">
        <v>55</v>
      </c>
      <c r="Z289" s="24"/>
      <c r="AA289" s="24"/>
      <c r="AB289" s="95" t="str">
        <f t="shared" si="58"/>
        <v>entregado</v>
      </c>
      <c r="AC289" s="96" t="str">
        <f t="shared" ca="1" si="59"/>
        <v>Entregado</v>
      </c>
      <c r="AD289" s="21">
        <v>104</v>
      </c>
      <c r="AE289" s="21">
        <v>104</v>
      </c>
      <c r="AF289" s="21">
        <v>105</v>
      </c>
      <c r="AG289" s="87">
        <f t="shared" si="61"/>
        <v>2014</v>
      </c>
      <c r="AH289" s="83">
        <f t="shared" si="62"/>
        <v>6</v>
      </c>
      <c r="AI289" s="87">
        <f t="shared" si="60"/>
        <v>2014</v>
      </c>
      <c r="AJ289" s="16">
        <f t="shared" si="60"/>
        <v>2</v>
      </c>
      <c r="AK289" s="9">
        <f>IF(ISERROR(VLOOKUP(E289,[4]CostoXpedido!$A$15:$B$1690,2,FALSE)),0,(VLOOKUP(E289,[4]CostoXpedido!$A$15:$B$1690,2,FALSE)))</f>
        <v>0</v>
      </c>
      <c r="AL289" s="20"/>
      <c r="AM289" s="93">
        <f t="shared" si="76"/>
        <v>41685</v>
      </c>
      <c r="AN289" s="93">
        <f t="shared" si="76"/>
        <v>60</v>
      </c>
      <c r="AO289" s="94">
        <f t="shared" si="63"/>
        <v>2</v>
      </c>
    </row>
    <row r="290" spans="1:41" x14ac:dyDescent="0.2">
      <c r="A290" s="82">
        <v>2014</v>
      </c>
      <c r="B290" s="16">
        <v>2</v>
      </c>
      <c r="C290" s="17">
        <v>41685</v>
      </c>
      <c r="D290" s="18">
        <v>45</v>
      </c>
      <c r="E290" s="19">
        <v>11547</v>
      </c>
      <c r="F290" s="83" t="str">
        <f>VLOOKUP(E290,'[3]pedidos 2012'!$E$327:$AE$6000,2,FALSE)</f>
        <v>a - Entregado</v>
      </c>
      <c r="G290" s="10">
        <f>VLOOKUP(E290,'[3]pedidos 2012'!$E$327:$AE$6000,4,FALSE)</f>
        <v>41797</v>
      </c>
      <c r="H290" s="20" t="s">
        <v>342</v>
      </c>
      <c r="I290" s="21">
        <v>24700</v>
      </c>
      <c r="J290" s="21">
        <v>200</v>
      </c>
      <c r="K290" s="21">
        <f t="shared" si="74"/>
        <v>24900</v>
      </c>
      <c r="L290" s="21">
        <f t="shared" si="75"/>
        <v>20578.512396694216</v>
      </c>
      <c r="M290" s="84">
        <f>SUMIF('[1]Movimientos Caja'!$G:$G,E290,'[1]Movimientos Caja'!$I:$I)</f>
        <v>22000</v>
      </c>
      <c r="N290" s="84">
        <f>SUMIF('[2]Movimientos Bancarios'!$G:$G,E290,'[2]Movimientos Bancarios'!$I:$I)</f>
        <v>2900</v>
      </c>
      <c r="O290" s="8">
        <f t="shared" si="71"/>
        <v>24900</v>
      </c>
      <c r="P290" s="85">
        <f t="shared" si="72"/>
        <v>0</v>
      </c>
      <c r="Q290" s="86">
        <f t="shared" si="73"/>
        <v>1</v>
      </c>
      <c r="R290" s="18" t="s">
        <v>51</v>
      </c>
      <c r="S290" s="18"/>
      <c r="T290" s="13"/>
      <c r="U290" s="22"/>
      <c r="V290" s="9"/>
      <c r="W290" s="23"/>
      <c r="X290" s="22"/>
      <c r="Y290" s="24" t="s">
        <v>55</v>
      </c>
      <c r="Z290" s="24"/>
      <c r="AA290" s="24"/>
      <c r="AB290" s="95" t="str">
        <f t="shared" si="58"/>
        <v>entregado</v>
      </c>
      <c r="AC290" s="96" t="str">
        <f t="shared" ca="1" si="59"/>
        <v>Entregado</v>
      </c>
      <c r="AD290" s="21">
        <v>104</v>
      </c>
      <c r="AE290" s="21">
        <v>104</v>
      </c>
      <c r="AF290" s="21">
        <v>105</v>
      </c>
      <c r="AG290" s="87">
        <f t="shared" si="61"/>
        <v>2014</v>
      </c>
      <c r="AH290" s="83">
        <f t="shared" si="62"/>
        <v>6</v>
      </c>
      <c r="AI290" s="87">
        <f t="shared" si="60"/>
        <v>2014</v>
      </c>
      <c r="AJ290" s="16">
        <f t="shared" si="60"/>
        <v>2</v>
      </c>
      <c r="AK290" s="9">
        <f>IF(ISERROR(VLOOKUP(E290,[4]CostoXpedido!$A$15:$B$1690,2,FALSE)),0,(VLOOKUP(E290,[4]CostoXpedido!$A$15:$B$1690,2,FALSE)))</f>
        <v>0</v>
      </c>
      <c r="AL290" s="20"/>
      <c r="AM290" s="93">
        <f t="shared" si="76"/>
        <v>41685</v>
      </c>
      <c r="AN290" s="93">
        <f t="shared" si="76"/>
        <v>45</v>
      </c>
      <c r="AO290" s="94">
        <f t="shared" si="63"/>
        <v>2</v>
      </c>
    </row>
    <row r="291" spans="1:41" x14ac:dyDescent="0.2">
      <c r="A291" s="82">
        <v>2014</v>
      </c>
      <c r="B291" s="16">
        <v>2</v>
      </c>
      <c r="C291" s="17">
        <v>41685</v>
      </c>
      <c r="D291" s="18">
        <v>30</v>
      </c>
      <c r="E291" s="19">
        <v>11548</v>
      </c>
      <c r="F291" s="83" t="str">
        <f>VLOOKUP(E291,'[3]pedidos 2012'!$E$327:$AE$6000,2,FALSE)</f>
        <v>a - Entregado</v>
      </c>
      <c r="G291" s="10">
        <f>VLOOKUP(E291,'[3]pedidos 2012'!$E$327:$AE$6000,4,FALSE)</f>
        <v>41719</v>
      </c>
      <c r="H291" s="20" t="s">
        <v>343</v>
      </c>
      <c r="I291" s="21">
        <v>19800</v>
      </c>
      <c r="J291" s="21">
        <v>200</v>
      </c>
      <c r="K291" s="21">
        <f t="shared" si="74"/>
        <v>20000</v>
      </c>
      <c r="L291" s="21">
        <f t="shared" si="75"/>
        <v>16528.92561983471</v>
      </c>
      <c r="M291" s="84">
        <f>SUMIF('[1]Movimientos Caja'!$G:$G,E291,'[1]Movimientos Caja'!$I:$I)</f>
        <v>20000</v>
      </c>
      <c r="N291" s="84">
        <f>SUMIF('[2]Movimientos Bancarios'!$G:$G,E291,'[2]Movimientos Bancarios'!$I:$I)</f>
        <v>0</v>
      </c>
      <c r="O291" s="8">
        <f t="shared" si="71"/>
        <v>20000</v>
      </c>
      <c r="P291" s="85">
        <f t="shared" si="72"/>
        <v>0</v>
      </c>
      <c r="Q291" s="86">
        <f t="shared" si="73"/>
        <v>1</v>
      </c>
      <c r="R291" s="18" t="s">
        <v>51</v>
      </c>
      <c r="S291" s="18"/>
      <c r="T291" s="13"/>
      <c r="U291" s="22"/>
      <c r="V291" s="9"/>
      <c r="W291" s="23"/>
      <c r="X291" s="22"/>
      <c r="Y291" s="24" t="s">
        <v>55</v>
      </c>
      <c r="Z291" s="24"/>
      <c r="AA291" s="24"/>
      <c r="AB291" s="95" t="str">
        <f t="shared" si="58"/>
        <v>entregado</v>
      </c>
      <c r="AC291" s="96" t="str">
        <f t="shared" ca="1" si="59"/>
        <v>Entregado</v>
      </c>
      <c r="AD291" s="21">
        <v>104</v>
      </c>
      <c r="AE291" s="21">
        <v>104</v>
      </c>
      <c r="AF291" s="21">
        <v>105</v>
      </c>
      <c r="AG291" s="87">
        <f t="shared" si="61"/>
        <v>2014</v>
      </c>
      <c r="AH291" s="83">
        <f t="shared" si="62"/>
        <v>3</v>
      </c>
      <c r="AI291" s="87">
        <f t="shared" si="60"/>
        <v>2014</v>
      </c>
      <c r="AJ291" s="16">
        <f t="shared" si="60"/>
        <v>2</v>
      </c>
      <c r="AK291" s="9">
        <f>IF(ISERROR(VLOOKUP(E291,[4]CostoXpedido!$A$15:$B$1690,2,FALSE)),0,(VLOOKUP(E291,[4]CostoXpedido!$A$15:$B$1690,2,FALSE)))</f>
        <v>0</v>
      </c>
      <c r="AL291" s="20"/>
      <c r="AM291" s="93">
        <f t="shared" si="76"/>
        <v>41685</v>
      </c>
      <c r="AN291" s="93">
        <f t="shared" si="76"/>
        <v>30</v>
      </c>
      <c r="AO291" s="94">
        <f t="shared" si="63"/>
        <v>2</v>
      </c>
    </row>
    <row r="292" spans="1:41" x14ac:dyDescent="0.2">
      <c r="A292" s="82">
        <v>2014</v>
      </c>
      <c r="B292" s="16">
        <v>2</v>
      </c>
      <c r="C292" s="17">
        <v>41688</v>
      </c>
      <c r="D292" s="18">
        <v>10</v>
      </c>
      <c r="E292" s="19">
        <v>11549</v>
      </c>
      <c r="F292" s="83" t="str">
        <f>VLOOKUP(E292,'[3]pedidos 2012'!$E$327:$AE$6000,2,FALSE)</f>
        <v>a - Entregado</v>
      </c>
      <c r="G292" s="10">
        <f>VLOOKUP(E292,'[3]pedidos 2012'!$E$327:$AE$6000,4,FALSE)</f>
        <v>41695</v>
      </c>
      <c r="H292" s="20" t="s">
        <v>344</v>
      </c>
      <c r="I292" s="21">
        <v>1987</v>
      </c>
      <c r="J292" s="21"/>
      <c r="K292" s="21">
        <f t="shared" si="74"/>
        <v>1987</v>
      </c>
      <c r="L292" s="21">
        <f t="shared" si="75"/>
        <v>1642.1487603305786</v>
      </c>
      <c r="M292" s="84">
        <f>SUMIF('[1]Movimientos Caja'!$G:$G,E292,'[1]Movimientos Caja'!$I:$I)</f>
        <v>1000</v>
      </c>
      <c r="N292" s="84">
        <f>SUMIF('[2]Movimientos Bancarios'!$G:$G,E292,'[2]Movimientos Bancarios'!$I:$I)</f>
        <v>987</v>
      </c>
      <c r="O292" s="8">
        <f t="shared" si="71"/>
        <v>1987</v>
      </c>
      <c r="P292" s="85">
        <f t="shared" si="72"/>
        <v>0</v>
      </c>
      <c r="Q292" s="86">
        <f t="shared" si="73"/>
        <v>1</v>
      </c>
      <c r="R292" s="18" t="s">
        <v>51</v>
      </c>
      <c r="S292" s="18"/>
      <c r="T292" s="13"/>
      <c r="U292" s="22"/>
      <c r="V292" s="9"/>
      <c r="W292" s="23"/>
      <c r="X292" s="22"/>
      <c r="Y292" s="24" t="s">
        <v>55</v>
      </c>
      <c r="Z292" s="24"/>
      <c r="AA292" s="24"/>
      <c r="AB292" s="95" t="str">
        <f t="shared" si="58"/>
        <v>entregado</v>
      </c>
      <c r="AC292" s="96" t="str">
        <f t="shared" ca="1" si="59"/>
        <v>Entregado</v>
      </c>
      <c r="AD292" s="21">
        <v>104</v>
      </c>
      <c r="AE292" s="21">
        <v>104</v>
      </c>
      <c r="AF292" s="21">
        <v>105</v>
      </c>
      <c r="AG292" s="87">
        <f t="shared" si="61"/>
        <v>2014</v>
      </c>
      <c r="AH292" s="83">
        <f t="shared" si="62"/>
        <v>2</v>
      </c>
      <c r="AI292" s="87">
        <f t="shared" si="60"/>
        <v>2014</v>
      </c>
      <c r="AJ292" s="16">
        <f t="shared" si="60"/>
        <v>2</v>
      </c>
      <c r="AK292" s="9">
        <f>IF(ISERROR(VLOOKUP(E292,[4]CostoXpedido!$A$15:$B$1690,2,FALSE)),0,(VLOOKUP(E292,[4]CostoXpedido!$A$15:$B$1690,2,FALSE)))</f>
        <v>0</v>
      </c>
      <c r="AL292" s="20"/>
      <c r="AM292" s="93">
        <f t="shared" si="76"/>
        <v>41688</v>
      </c>
      <c r="AN292" s="93">
        <f t="shared" si="76"/>
        <v>10</v>
      </c>
      <c r="AO292" s="94">
        <f t="shared" si="63"/>
        <v>2</v>
      </c>
    </row>
    <row r="293" spans="1:41" x14ac:dyDescent="0.2">
      <c r="A293" s="82">
        <v>2014</v>
      </c>
      <c r="B293" s="16">
        <v>2</v>
      </c>
      <c r="C293" s="17">
        <v>41688</v>
      </c>
      <c r="D293" s="18">
        <v>1</v>
      </c>
      <c r="E293" s="19">
        <v>11550</v>
      </c>
      <c r="F293" s="83" t="str">
        <f>VLOOKUP(E293,'[3]pedidos 2012'!$E$327:$AE$6000,2,FALSE)</f>
        <v>a - Entregado</v>
      </c>
      <c r="G293" s="10">
        <f>VLOOKUP(E293,'[3]pedidos 2012'!$E$327:$AE$6000,4,FALSE)</f>
        <v>41688</v>
      </c>
      <c r="H293" s="20" t="s">
        <v>345</v>
      </c>
      <c r="I293" s="21">
        <v>1440</v>
      </c>
      <c r="J293" s="21"/>
      <c r="K293" s="21">
        <f t="shared" si="74"/>
        <v>1440</v>
      </c>
      <c r="L293" s="21">
        <f t="shared" si="75"/>
        <v>1190.0826446280992</v>
      </c>
      <c r="M293" s="84">
        <f>SUMIF('[1]Movimientos Caja'!$G:$G,E293,'[1]Movimientos Caja'!$I:$I)</f>
        <v>0</v>
      </c>
      <c r="N293" s="84">
        <f>SUMIF('[2]Movimientos Bancarios'!$G:$G,E293,'[2]Movimientos Bancarios'!$I:$I)</f>
        <v>1440</v>
      </c>
      <c r="O293" s="8">
        <f t="shared" si="71"/>
        <v>1440</v>
      </c>
      <c r="P293" s="85">
        <f t="shared" si="72"/>
        <v>0</v>
      </c>
      <c r="Q293" s="86">
        <f t="shared" si="73"/>
        <v>1</v>
      </c>
      <c r="R293" s="18" t="s">
        <v>51</v>
      </c>
      <c r="S293" s="18"/>
      <c r="T293" s="13"/>
      <c r="U293" s="22"/>
      <c r="V293" s="9"/>
      <c r="W293" s="23"/>
      <c r="X293" s="22"/>
      <c r="Y293" s="24" t="s">
        <v>55</v>
      </c>
      <c r="Z293" s="24"/>
      <c r="AA293" s="24"/>
      <c r="AB293" s="95" t="str">
        <f t="shared" ref="AB293:AB356" si="77">IF(F293="a - Entregado","entregado",(C293+D293))</f>
        <v>entregado</v>
      </c>
      <c r="AC293" s="96" t="str">
        <f t="shared" ref="AC293:AC356" ca="1" si="78">IF(E293=0,0,(IF(AB293="entregado","Entregado",(AB293-TODAY()))))</f>
        <v>Entregado</v>
      </c>
      <c r="AD293" s="21">
        <v>104</v>
      </c>
      <c r="AE293" s="21">
        <v>104</v>
      </c>
      <c r="AF293" s="21">
        <v>105</v>
      </c>
      <c r="AG293" s="87">
        <f t="shared" si="61"/>
        <v>2014</v>
      </c>
      <c r="AH293" s="83">
        <f t="shared" si="62"/>
        <v>2</v>
      </c>
      <c r="AI293" s="87">
        <f t="shared" si="60"/>
        <v>2014</v>
      </c>
      <c r="AJ293" s="16">
        <f t="shared" si="60"/>
        <v>2</v>
      </c>
      <c r="AK293" s="9">
        <f>IF(ISERROR(VLOOKUP(E293,[4]CostoXpedido!$A$15:$B$1690,2,FALSE)),0,(VLOOKUP(E293,[4]CostoXpedido!$A$15:$B$1690,2,FALSE)))</f>
        <v>0</v>
      </c>
      <c r="AL293" s="20"/>
      <c r="AM293" s="93">
        <f t="shared" si="76"/>
        <v>41688</v>
      </c>
      <c r="AN293" s="93">
        <f t="shared" si="76"/>
        <v>1</v>
      </c>
      <c r="AO293" s="94">
        <f t="shared" si="63"/>
        <v>2</v>
      </c>
    </row>
    <row r="294" spans="1:41" x14ac:dyDescent="0.2">
      <c r="A294" s="82">
        <v>2014</v>
      </c>
      <c r="B294" s="16">
        <v>2</v>
      </c>
      <c r="C294" s="17">
        <v>41688</v>
      </c>
      <c r="D294" s="18">
        <v>25</v>
      </c>
      <c r="E294" s="19">
        <v>11551</v>
      </c>
      <c r="F294" s="83" t="str">
        <f>VLOOKUP(E294,'[3]pedidos 2012'!$E$327:$AE$6000,2,FALSE)</f>
        <v>a - Entregado</v>
      </c>
      <c r="G294" s="10">
        <f>VLOOKUP(E294,'[3]pedidos 2012'!$E$327:$AE$6000,4,FALSE)</f>
        <v>41705</v>
      </c>
      <c r="H294" s="20" t="s">
        <v>346</v>
      </c>
      <c r="I294" s="21">
        <v>19556</v>
      </c>
      <c r="J294" s="21">
        <v>200</v>
      </c>
      <c r="K294" s="21">
        <f t="shared" si="74"/>
        <v>19756</v>
      </c>
      <c r="L294" s="21">
        <f t="shared" si="75"/>
        <v>16327.272727272728</v>
      </c>
      <c r="M294" s="84">
        <f>SUMIF('[1]Movimientos Caja'!$G:$G,E294,'[1]Movimientos Caja'!$I:$I)</f>
        <v>17756</v>
      </c>
      <c r="N294" s="84">
        <f>SUMIF('[2]Movimientos Bancarios'!$G:$G,E294,'[2]Movimientos Bancarios'!$I:$I)</f>
        <v>2250</v>
      </c>
      <c r="O294" s="8">
        <f t="shared" si="71"/>
        <v>20006</v>
      </c>
      <c r="P294" s="85">
        <f t="shared" si="72"/>
        <v>-250</v>
      </c>
      <c r="Q294" s="86">
        <f t="shared" si="73"/>
        <v>1.0126543834784369</v>
      </c>
      <c r="R294" s="18" t="s">
        <v>51</v>
      </c>
      <c r="S294" s="18"/>
      <c r="T294" s="13"/>
      <c r="U294" s="22"/>
      <c r="V294" s="9"/>
      <c r="W294" s="23"/>
      <c r="X294" s="22"/>
      <c r="Y294" s="24" t="s">
        <v>55</v>
      </c>
      <c r="Z294" s="24"/>
      <c r="AA294" s="24"/>
      <c r="AB294" s="95" t="str">
        <f t="shared" si="77"/>
        <v>entregado</v>
      </c>
      <c r="AC294" s="96" t="str">
        <f t="shared" ca="1" si="78"/>
        <v>Entregado</v>
      </c>
      <c r="AD294" s="21">
        <v>104</v>
      </c>
      <c r="AE294" s="21">
        <v>104</v>
      </c>
      <c r="AF294" s="21">
        <v>105</v>
      </c>
      <c r="AG294" s="87">
        <f t="shared" si="61"/>
        <v>2014</v>
      </c>
      <c r="AH294" s="83">
        <f t="shared" si="62"/>
        <v>3</v>
      </c>
      <c r="AI294" s="87">
        <f t="shared" si="60"/>
        <v>2014</v>
      </c>
      <c r="AJ294" s="16">
        <f t="shared" si="60"/>
        <v>2</v>
      </c>
      <c r="AK294" s="9">
        <f>IF(ISERROR(VLOOKUP(E294,[4]CostoXpedido!$A$15:$B$1690,2,FALSE)),0,(VLOOKUP(E294,[4]CostoXpedido!$A$15:$B$1690,2,FALSE)))</f>
        <v>0</v>
      </c>
      <c r="AL294" s="20"/>
      <c r="AM294" s="93">
        <f t="shared" si="76"/>
        <v>41688</v>
      </c>
      <c r="AN294" s="93">
        <f t="shared" si="76"/>
        <v>25</v>
      </c>
      <c r="AO294" s="94">
        <f t="shared" si="63"/>
        <v>2</v>
      </c>
    </row>
    <row r="295" spans="1:41" x14ac:dyDescent="0.2">
      <c r="A295" s="82">
        <v>2014</v>
      </c>
      <c r="B295" s="16">
        <v>2</v>
      </c>
      <c r="C295" s="17">
        <v>41688</v>
      </c>
      <c r="D295" s="18">
        <v>1</v>
      </c>
      <c r="E295" s="19">
        <v>11552</v>
      </c>
      <c r="F295" s="83" t="str">
        <f>VLOOKUP(E295,'[3]pedidos 2012'!$E$327:$AE$6000,2,FALSE)</f>
        <v>h - Anulado</v>
      </c>
      <c r="G295" s="10">
        <f>VLOOKUP(E295,'[3]pedidos 2012'!$E$327:$AE$6000,4,FALSE)</f>
        <v>0</v>
      </c>
      <c r="H295" s="20" t="s">
        <v>40</v>
      </c>
      <c r="I295" s="21"/>
      <c r="J295" s="21"/>
      <c r="K295" s="21">
        <f t="shared" si="74"/>
        <v>0</v>
      </c>
      <c r="L295" s="21">
        <f t="shared" si="75"/>
        <v>0</v>
      </c>
      <c r="M295" s="84">
        <f>SUMIF('[1]Movimientos Caja'!$G:$G,E295,'[1]Movimientos Caja'!$I:$I)</f>
        <v>0</v>
      </c>
      <c r="N295" s="84">
        <f>SUMIF('[2]Movimientos Bancarios'!$G:$G,E295,'[2]Movimientos Bancarios'!$I:$I)</f>
        <v>0</v>
      </c>
      <c r="O295" s="8">
        <f t="shared" si="71"/>
        <v>0</v>
      </c>
      <c r="P295" s="85">
        <f t="shared" si="72"/>
        <v>0</v>
      </c>
      <c r="Q295" s="86">
        <f t="shared" si="73"/>
        <v>0</v>
      </c>
      <c r="R295" s="18" t="s">
        <v>51</v>
      </c>
      <c r="S295" s="18"/>
      <c r="T295" s="13"/>
      <c r="U295" s="22"/>
      <c r="V295" s="9"/>
      <c r="W295" s="23"/>
      <c r="X295" s="22"/>
      <c r="Y295" s="24" t="s">
        <v>55</v>
      </c>
      <c r="Z295" s="24"/>
      <c r="AA295" s="24"/>
      <c r="AB295" s="95">
        <f t="shared" si="77"/>
        <v>41689</v>
      </c>
      <c r="AC295" s="96">
        <f t="shared" ca="1" si="78"/>
        <v>-204</v>
      </c>
      <c r="AD295" s="21">
        <v>104</v>
      </c>
      <c r="AE295" s="21">
        <v>104</v>
      </c>
      <c r="AF295" s="21">
        <v>105</v>
      </c>
      <c r="AG295" s="87">
        <f t="shared" si="61"/>
        <v>0</v>
      </c>
      <c r="AH295" s="83">
        <f t="shared" si="62"/>
        <v>0</v>
      </c>
      <c r="AI295" s="87">
        <f t="shared" si="60"/>
        <v>2014</v>
      </c>
      <c r="AJ295" s="16">
        <f t="shared" si="60"/>
        <v>2</v>
      </c>
      <c r="AK295" s="9">
        <f>IF(ISERROR(VLOOKUP(E295,[4]CostoXpedido!$A$15:$B$1690,2,FALSE)),0,(VLOOKUP(E295,[4]CostoXpedido!$A$15:$B$1690,2,FALSE)))</f>
        <v>0</v>
      </c>
      <c r="AL295" s="20"/>
      <c r="AM295" s="93">
        <f t="shared" si="76"/>
        <v>41688</v>
      </c>
      <c r="AN295" s="93">
        <f t="shared" si="76"/>
        <v>1</v>
      </c>
      <c r="AO295" s="94">
        <f t="shared" si="63"/>
        <v>2</v>
      </c>
    </row>
    <row r="296" spans="1:41" x14ac:dyDescent="0.2">
      <c r="A296" s="82">
        <v>2014</v>
      </c>
      <c r="B296" s="16">
        <v>2</v>
      </c>
      <c r="C296" s="17">
        <v>41688</v>
      </c>
      <c r="D296" s="18">
        <v>1</v>
      </c>
      <c r="E296" s="19">
        <v>11553</v>
      </c>
      <c r="F296" s="83" t="str">
        <f>VLOOKUP(E296,'[3]pedidos 2012'!$E$327:$AE$6000,2,FALSE)</f>
        <v>h - Anulado</v>
      </c>
      <c r="G296" s="10">
        <f>VLOOKUP(E296,'[3]pedidos 2012'!$E$327:$AE$6000,4,FALSE)</f>
        <v>0</v>
      </c>
      <c r="H296" s="20" t="s">
        <v>40</v>
      </c>
      <c r="I296" s="21"/>
      <c r="J296" s="21"/>
      <c r="K296" s="21">
        <f t="shared" si="74"/>
        <v>0</v>
      </c>
      <c r="L296" s="21">
        <f t="shared" si="75"/>
        <v>0</v>
      </c>
      <c r="M296" s="84">
        <f>SUMIF('[1]Movimientos Caja'!$G:$G,E296,'[1]Movimientos Caja'!$I:$I)</f>
        <v>0</v>
      </c>
      <c r="N296" s="84">
        <f>SUMIF('[2]Movimientos Bancarios'!$G:$G,E296,'[2]Movimientos Bancarios'!$I:$I)</f>
        <v>0</v>
      </c>
      <c r="O296" s="8">
        <f t="shared" si="71"/>
        <v>0</v>
      </c>
      <c r="P296" s="85">
        <f t="shared" si="72"/>
        <v>0</v>
      </c>
      <c r="Q296" s="86">
        <f t="shared" si="73"/>
        <v>0</v>
      </c>
      <c r="R296" s="18" t="s">
        <v>51</v>
      </c>
      <c r="S296" s="18"/>
      <c r="T296" s="13"/>
      <c r="U296" s="22"/>
      <c r="V296" s="9"/>
      <c r="W296" s="23"/>
      <c r="X296" s="22"/>
      <c r="Y296" s="24" t="s">
        <v>55</v>
      </c>
      <c r="Z296" s="24"/>
      <c r="AA296" s="24"/>
      <c r="AB296" s="95">
        <f t="shared" si="77"/>
        <v>41689</v>
      </c>
      <c r="AC296" s="96">
        <f t="shared" ca="1" si="78"/>
        <v>-204</v>
      </c>
      <c r="AD296" s="21">
        <v>104</v>
      </c>
      <c r="AE296" s="21">
        <v>104</v>
      </c>
      <c r="AF296" s="21">
        <v>105</v>
      </c>
      <c r="AG296" s="87">
        <f t="shared" si="61"/>
        <v>0</v>
      </c>
      <c r="AH296" s="83">
        <f t="shared" si="62"/>
        <v>0</v>
      </c>
      <c r="AI296" s="87">
        <f t="shared" ref="AI296:AJ353" si="79">+A296</f>
        <v>2014</v>
      </c>
      <c r="AJ296" s="16">
        <f t="shared" si="79"/>
        <v>2</v>
      </c>
      <c r="AK296" s="9">
        <f>IF(ISERROR(VLOOKUP(E296,[4]CostoXpedido!$A$15:$B$1690,2,FALSE)),0,(VLOOKUP(E296,[4]CostoXpedido!$A$15:$B$1690,2,FALSE)))</f>
        <v>0</v>
      </c>
      <c r="AL296" s="20"/>
      <c r="AM296" s="93">
        <f t="shared" si="76"/>
        <v>41688</v>
      </c>
      <c r="AN296" s="93">
        <f t="shared" si="76"/>
        <v>1</v>
      </c>
      <c r="AO296" s="94">
        <f t="shared" si="63"/>
        <v>2</v>
      </c>
    </row>
    <row r="297" spans="1:41" x14ac:dyDescent="0.2">
      <c r="A297" s="82">
        <v>2014</v>
      </c>
      <c r="B297" s="16">
        <v>2</v>
      </c>
      <c r="C297" s="17">
        <v>41688</v>
      </c>
      <c r="D297" s="18">
        <v>1</v>
      </c>
      <c r="E297" s="19">
        <v>11554</v>
      </c>
      <c r="F297" s="83" t="str">
        <f>VLOOKUP(E297,'[3]pedidos 2012'!$E$327:$AE$6000,2,FALSE)</f>
        <v>a - Entregado</v>
      </c>
      <c r="G297" s="10">
        <f>VLOOKUP(E297,'[3]pedidos 2012'!$E$327:$AE$6000,4,FALSE)</f>
        <v>41734</v>
      </c>
      <c r="H297" s="20" t="s">
        <v>347</v>
      </c>
      <c r="I297" s="21">
        <v>24070</v>
      </c>
      <c r="J297" s="21">
        <v>300</v>
      </c>
      <c r="K297" s="21">
        <f t="shared" si="74"/>
        <v>24370</v>
      </c>
      <c r="L297" s="21">
        <f t="shared" si="75"/>
        <v>20140.495867768597</v>
      </c>
      <c r="M297" s="84">
        <f>SUMIF('[1]Movimientos Caja'!$G:$G,E297,'[1]Movimientos Caja'!$I:$I)</f>
        <v>0</v>
      </c>
      <c r="N297" s="84">
        <f>SUMIF('[2]Movimientos Bancarios'!$G:$G,E297,'[2]Movimientos Bancarios'!$I:$I)</f>
        <v>24370</v>
      </c>
      <c r="O297" s="8">
        <f t="shared" si="71"/>
        <v>24370</v>
      </c>
      <c r="P297" s="85">
        <f t="shared" si="72"/>
        <v>0</v>
      </c>
      <c r="Q297" s="86">
        <f t="shared" si="73"/>
        <v>1</v>
      </c>
      <c r="R297" s="18" t="s">
        <v>51</v>
      </c>
      <c r="S297" s="18"/>
      <c r="T297" s="13"/>
      <c r="U297" s="22"/>
      <c r="V297" s="9"/>
      <c r="W297" s="23"/>
      <c r="X297" s="22"/>
      <c r="Y297" s="24" t="s">
        <v>55</v>
      </c>
      <c r="Z297" s="24"/>
      <c r="AA297" s="24"/>
      <c r="AB297" s="95" t="str">
        <f t="shared" si="77"/>
        <v>entregado</v>
      </c>
      <c r="AC297" s="96" t="str">
        <f t="shared" ca="1" si="78"/>
        <v>Entregado</v>
      </c>
      <c r="AD297" s="21">
        <v>104</v>
      </c>
      <c r="AE297" s="21">
        <v>104</v>
      </c>
      <c r="AF297" s="21">
        <v>105</v>
      </c>
      <c r="AG297" s="87">
        <f t="shared" ref="AG297:AG360" si="80">IF(G297=0,0,YEAR(G297))</f>
        <v>2014</v>
      </c>
      <c r="AH297" s="83">
        <f t="shared" ref="AH297:AH360" si="81">IF(G297=0,0,MONTH(G297))</f>
        <v>4</v>
      </c>
      <c r="AI297" s="87">
        <f t="shared" si="79"/>
        <v>2014</v>
      </c>
      <c r="AJ297" s="16">
        <f t="shared" si="79"/>
        <v>2</v>
      </c>
      <c r="AK297" s="9">
        <f>IF(ISERROR(VLOOKUP(E297,[4]CostoXpedido!$A$15:$B$1690,2,FALSE)),0,(VLOOKUP(E297,[4]CostoXpedido!$A$15:$B$1690,2,FALSE)))</f>
        <v>0</v>
      </c>
      <c r="AL297" s="20"/>
      <c r="AM297" s="93">
        <f t="shared" si="76"/>
        <v>41688</v>
      </c>
      <c r="AN297" s="93">
        <f t="shared" si="76"/>
        <v>1</v>
      </c>
      <c r="AO297" s="94">
        <f t="shared" si="63"/>
        <v>2</v>
      </c>
    </row>
    <row r="298" spans="1:41" x14ac:dyDescent="0.2">
      <c r="A298" s="82">
        <v>2014</v>
      </c>
      <c r="B298" s="16">
        <v>2</v>
      </c>
      <c r="C298" s="17">
        <v>41688</v>
      </c>
      <c r="D298" s="18">
        <v>30</v>
      </c>
      <c r="E298" s="19">
        <v>11555</v>
      </c>
      <c r="F298" s="83" t="str">
        <f>VLOOKUP(E298,'[3]pedidos 2012'!$E$327:$AE$6000,2,FALSE)</f>
        <v>a - Entregado</v>
      </c>
      <c r="G298" s="10">
        <f>VLOOKUP(E298,'[3]pedidos 2012'!$E$327:$AE$6000,4,FALSE)</f>
        <v>41716</v>
      </c>
      <c r="H298" s="20" t="s">
        <v>348</v>
      </c>
      <c r="I298" s="21">
        <v>17300</v>
      </c>
      <c r="J298" s="21">
        <v>400</v>
      </c>
      <c r="K298" s="21">
        <f t="shared" si="74"/>
        <v>17700</v>
      </c>
      <c r="L298" s="21">
        <f t="shared" si="75"/>
        <v>14628.099173553719</v>
      </c>
      <c r="M298" s="84">
        <f>SUMIF('[1]Movimientos Caja'!$G:$G,E298,'[1]Movimientos Caja'!$I:$I)</f>
        <v>17700</v>
      </c>
      <c r="N298" s="84">
        <f>SUMIF('[2]Movimientos Bancarios'!$G:$G,E298,'[2]Movimientos Bancarios'!$I:$I)</f>
        <v>0</v>
      </c>
      <c r="O298" s="8">
        <f t="shared" si="71"/>
        <v>17700</v>
      </c>
      <c r="P298" s="85">
        <f t="shared" si="72"/>
        <v>0</v>
      </c>
      <c r="Q298" s="86">
        <f t="shared" si="73"/>
        <v>1</v>
      </c>
      <c r="R298" s="18" t="s">
        <v>51</v>
      </c>
      <c r="S298" s="18"/>
      <c r="T298" s="13"/>
      <c r="U298" s="22"/>
      <c r="V298" s="9"/>
      <c r="W298" s="23"/>
      <c r="X298" s="22"/>
      <c r="Y298" s="24" t="s">
        <v>55</v>
      </c>
      <c r="Z298" s="24"/>
      <c r="AA298" s="24"/>
      <c r="AB298" s="95" t="str">
        <f t="shared" si="77"/>
        <v>entregado</v>
      </c>
      <c r="AC298" s="96" t="str">
        <f t="shared" ca="1" si="78"/>
        <v>Entregado</v>
      </c>
      <c r="AD298" s="21">
        <v>104</v>
      </c>
      <c r="AE298" s="21">
        <v>104</v>
      </c>
      <c r="AF298" s="21">
        <v>105</v>
      </c>
      <c r="AG298" s="87">
        <f t="shared" si="80"/>
        <v>2014</v>
      </c>
      <c r="AH298" s="83">
        <f t="shared" si="81"/>
        <v>3</v>
      </c>
      <c r="AI298" s="87">
        <f t="shared" si="79"/>
        <v>2014</v>
      </c>
      <c r="AJ298" s="16">
        <f t="shared" si="79"/>
        <v>2</v>
      </c>
      <c r="AK298" s="9">
        <f>IF(ISERROR(VLOOKUP(E298,[4]CostoXpedido!$A$15:$B$1690,2,FALSE)),0,(VLOOKUP(E298,[4]CostoXpedido!$A$15:$B$1690,2,FALSE)))</f>
        <v>0</v>
      </c>
      <c r="AL298" s="20"/>
      <c r="AM298" s="93">
        <f t="shared" si="76"/>
        <v>41688</v>
      </c>
      <c r="AN298" s="93">
        <f t="shared" si="76"/>
        <v>30</v>
      </c>
      <c r="AO298" s="94">
        <f t="shared" si="63"/>
        <v>2</v>
      </c>
    </row>
    <row r="299" spans="1:41" x14ac:dyDescent="0.2">
      <c r="A299" s="82">
        <v>2014</v>
      </c>
      <c r="B299" s="16">
        <v>2</v>
      </c>
      <c r="C299" s="17">
        <v>41690</v>
      </c>
      <c r="D299" s="18">
        <v>1</v>
      </c>
      <c r="E299" s="19">
        <v>11556</v>
      </c>
      <c r="F299" s="83" t="str">
        <f>VLOOKUP(E299,'[3]pedidos 2012'!$E$327:$AE$6000,2,FALSE)</f>
        <v>h - Anulado</v>
      </c>
      <c r="G299" s="10">
        <f>VLOOKUP(E299,'[3]pedidos 2012'!$E$327:$AE$6000,4,FALSE)</f>
        <v>0</v>
      </c>
      <c r="H299" s="20" t="s">
        <v>40</v>
      </c>
      <c r="I299" s="21"/>
      <c r="J299" s="21"/>
      <c r="K299" s="21">
        <f t="shared" si="74"/>
        <v>0</v>
      </c>
      <c r="L299" s="21">
        <f t="shared" si="75"/>
        <v>0</v>
      </c>
      <c r="M299" s="84">
        <f>SUMIF('[1]Movimientos Caja'!$G:$G,E299,'[1]Movimientos Caja'!$I:$I)</f>
        <v>0</v>
      </c>
      <c r="N299" s="84">
        <f>SUMIF('[2]Movimientos Bancarios'!$G:$G,E299,'[2]Movimientos Bancarios'!$I:$I)</f>
        <v>0</v>
      </c>
      <c r="O299" s="8">
        <f>+M299+N299</f>
        <v>0</v>
      </c>
      <c r="P299" s="85">
        <f>+K299-O299</f>
        <v>0</v>
      </c>
      <c r="Q299" s="86">
        <f>IF(K299=0,0,O299/K299)</f>
        <v>0</v>
      </c>
      <c r="R299" s="18" t="s">
        <v>51</v>
      </c>
      <c r="S299" s="18"/>
      <c r="T299" s="13"/>
      <c r="U299" s="22"/>
      <c r="V299" s="9"/>
      <c r="W299" s="23"/>
      <c r="X299" s="22"/>
      <c r="Y299" s="24" t="s">
        <v>55</v>
      </c>
      <c r="Z299" s="24"/>
      <c r="AA299" s="24"/>
      <c r="AB299" s="95">
        <f t="shared" si="77"/>
        <v>41691</v>
      </c>
      <c r="AC299" s="96">
        <f t="shared" ca="1" si="78"/>
        <v>-202</v>
      </c>
      <c r="AD299" s="21">
        <v>104</v>
      </c>
      <c r="AE299" s="21">
        <v>104</v>
      </c>
      <c r="AF299" s="21">
        <v>105</v>
      </c>
      <c r="AG299" s="87">
        <f t="shared" si="80"/>
        <v>0</v>
      </c>
      <c r="AH299" s="83">
        <f t="shared" si="81"/>
        <v>0</v>
      </c>
      <c r="AI299" s="87">
        <f t="shared" si="79"/>
        <v>2014</v>
      </c>
      <c r="AJ299" s="16">
        <f t="shared" si="79"/>
        <v>2</v>
      </c>
      <c r="AK299" s="9">
        <f>IF(ISERROR(VLOOKUP(E299,[4]CostoXpedido!$A$15:$B$1690,2,FALSE)),0,(VLOOKUP(E299,[4]CostoXpedido!$A$15:$B$1690,2,FALSE)))</f>
        <v>0</v>
      </c>
      <c r="AL299" s="20"/>
      <c r="AM299" s="93">
        <f t="shared" si="76"/>
        <v>41690</v>
      </c>
      <c r="AN299" s="93">
        <f t="shared" si="76"/>
        <v>1</v>
      </c>
      <c r="AO299" s="94">
        <f t="shared" ref="AO299:AO362" si="82">B299</f>
        <v>2</v>
      </c>
    </row>
    <row r="300" spans="1:41" x14ac:dyDescent="0.2">
      <c r="A300" s="82">
        <v>2014</v>
      </c>
      <c r="B300" s="16">
        <v>2</v>
      </c>
      <c r="C300" s="17">
        <v>41690</v>
      </c>
      <c r="D300" s="18">
        <v>20</v>
      </c>
      <c r="E300" s="19">
        <v>11557</v>
      </c>
      <c r="F300" s="83" t="str">
        <f>VLOOKUP(E300,'[3]pedidos 2012'!$E$327:$AE$6000,2,FALSE)</f>
        <v>a - Entregado</v>
      </c>
      <c r="G300" s="10">
        <f>VLOOKUP(E300,'[3]pedidos 2012'!$E$327:$AE$6000,4,FALSE)</f>
        <v>41728</v>
      </c>
      <c r="H300" s="20" t="s">
        <v>144</v>
      </c>
      <c r="I300" s="21">
        <v>2120</v>
      </c>
      <c r="J300" s="21"/>
      <c r="K300" s="21">
        <f t="shared" si="74"/>
        <v>2120</v>
      </c>
      <c r="L300" s="21">
        <f t="shared" si="75"/>
        <v>1752.0661157024795</v>
      </c>
      <c r="M300" s="84">
        <f>SUMIF('[1]Movimientos Caja'!$G:$G,E300,'[1]Movimientos Caja'!$I:$I)</f>
        <v>1120</v>
      </c>
      <c r="N300" s="84">
        <f>SUMIF('[2]Movimientos Bancarios'!$G:$G,E300,'[2]Movimientos Bancarios'!$I:$I)</f>
        <v>1000</v>
      </c>
      <c r="O300" s="8">
        <f>+M300+N300</f>
        <v>2120</v>
      </c>
      <c r="P300" s="85">
        <f>+K300-O300</f>
        <v>0</v>
      </c>
      <c r="Q300" s="86">
        <f>IF(K300=0,0,O300/K300)</f>
        <v>1</v>
      </c>
      <c r="R300" s="18" t="s">
        <v>51</v>
      </c>
      <c r="S300" s="18"/>
      <c r="T300" s="13"/>
      <c r="U300" s="22"/>
      <c r="V300" s="9"/>
      <c r="W300" s="23"/>
      <c r="X300" s="22"/>
      <c r="Y300" s="24" t="s">
        <v>55</v>
      </c>
      <c r="Z300" s="24"/>
      <c r="AA300" s="24"/>
      <c r="AB300" s="95" t="str">
        <f t="shared" si="77"/>
        <v>entregado</v>
      </c>
      <c r="AC300" s="96" t="str">
        <f t="shared" ca="1" si="78"/>
        <v>Entregado</v>
      </c>
      <c r="AD300" s="21">
        <v>104</v>
      </c>
      <c r="AE300" s="21">
        <v>104</v>
      </c>
      <c r="AF300" s="21">
        <v>105</v>
      </c>
      <c r="AG300" s="87">
        <f t="shared" si="80"/>
        <v>2014</v>
      </c>
      <c r="AH300" s="83">
        <f t="shared" si="81"/>
        <v>3</v>
      </c>
      <c r="AI300" s="87">
        <f t="shared" si="79"/>
        <v>2014</v>
      </c>
      <c r="AJ300" s="16">
        <f t="shared" si="79"/>
        <v>2</v>
      </c>
      <c r="AK300" s="9">
        <f>IF(ISERROR(VLOOKUP(E300,[4]CostoXpedido!$A$15:$B$1690,2,FALSE)),0,(VLOOKUP(E300,[4]CostoXpedido!$A$15:$B$1690,2,FALSE)))</f>
        <v>0</v>
      </c>
      <c r="AL300" s="20"/>
      <c r="AM300" s="93">
        <f t="shared" si="76"/>
        <v>41690</v>
      </c>
      <c r="AN300" s="93">
        <f t="shared" si="76"/>
        <v>20</v>
      </c>
      <c r="AO300" s="94">
        <f t="shared" si="82"/>
        <v>2</v>
      </c>
    </row>
    <row r="301" spans="1:41" x14ac:dyDescent="0.2">
      <c r="A301" s="82">
        <v>2014</v>
      </c>
      <c r="B301" s="16">
        <v>2</v>
      </c>
      <c r="C301" s="17">
        <v>41692</v>
      </c>
      <c r="D301" s="18">
        <v>1</v>
      </c>
      <c r="E301" s="19">
        <v>11558</v>
      </c>
      <c r="F301" s="83" t="str">
        <f>VLOOKUP(E301,'[3]pedidos 2012'!$E$327:$AE$6000,2,FALSE)</f>
        <v>a - Entregado</v>
      </c>
      <c r="G301" s="10">
        <f>VLOOKUP(E301,'[3]pedidos 2012'!$E$327:$AE$6000,4,FALSE)</f>
        <v>41684</v>
      </c>
      <c r="H301" s="20" t="s">
        <v>349</v>
      </c>
      <c r="I301" s="21">
        <v>8400</v>
      </c>
      <c r="J301" s="21"/>
      <c r="K301" s="21">
        <f t="shared" si="74"/>
        <v>8400</v>
      </c>
      <c r="L301" s="21">
        <f t="shared" si="75"/>
        <v>6942.1487603305786</v>
      </c>
      <c r="M301" s="84">
        <f>SUMIF('[1]Movimientos Caja'!$G:$G,E301,'[1]Movimientos Caja'!$I:$I)</f>
        <v>8400</v>
      </c>
      <c r="N301" s="84">
        <f>SUMIF('[2]Movimientos Bancarios'!$G:$G,E301,'[2]Movimientos Bancarios'!$I:$I)</f>
        <v>0</v>
      </c>
      <c r="O301" s="8">
        <f>+M301+N301</f>
        <v>8400</v>
      </c>
      <c r="P301" s="85">
        <f>+K301-O301</f>
        <v>0</v>
      </c>
      <c r="Q301" s="86">
        <f>IF(K301=0,0,O301/K301)</f>
        <v>1</v>
      </c>
      <c r="R301" s="18" t="s">
        <v>51</v>
      </c>
      <c r="S301" s="18"/>
      <c r="T301" s="13"/>
      <c r="U301" s="22"/>
      <c r="V301" s="9"/>
      <c r="W301" s="23"/>
      <c r="X301" s="22"/>
      <c r="Y301" s="24" t="s">
        <v>55</v>
      </c>
      <c r="Z301" s="24"/>
      <c r="AA301" s="24"/>
      <c r="AB301" s="95" t="str">
        <f t="shared" si="77"/>
        <v>entregado</v>
      </c>
      <c r="AC301" s="96" t="str">
        <f t="shared" ca="1" si="78"/>
        <v>Entregado</v>
      </c>
      <c r="AD301" s="21">
        <v>104</v>
      </c>
      <c r="AE301" s="21">
        <v>104</v>
      </c>
      <c r="AF301" s="21">
        <v>105</v>
      </c>
      <c r="AG301" s="87">
        <f t="shared" si="80"/>
        <v>2014</v>
      </c>
      <c r="AH301" s="83">
        <f t="shared" si="81"/>
        <v>2</v>
      </c>
      <c r="AI301" s="87">
        <f t="shared" si="79"/>
        <v>2014</v>
      </c>
      <c r="AJ301" s="16">
        <f t="shared" si="79"/>
        <v>2</v>
      </c>
      <c r="AK301" s="9">
        <f>IF(ISERROR(VLOOKUP(E301,[4]CostoXpedido!$A$15:$B$1690,2,FALSE)),0,(VLOOKUP(E301,[4]CostoXpedido!$A$15:$B$1690,2,FALSE)))</f>
        <v>0</v>
      </c>
      <c r="AL301" s="20"/>
      <c r="AM301" s="93">
        <f t="shared" si="76"/>
        <v>41692</v>
      </c>
      <c r="AN301" s="93">
        <f t="shared" si="76"/>
        <v>1</v>
      </c>
      <c r="AO301" s="94">
        <f t="shared" si="82"/>
        <v>2</v>
      </c>
    </row>
    <row r="302" spans="1:41" x14ac:dyDescent="0.2">
      <c r="A302" s="82">
        <v>2014</v>
      </c>
      <c r="B302" s="16">
        <v>2</v>
      </c>
      <c r="C302" s="17">
        <v>41692</v>
      </c>
      <c r="D302" s="18">
        <v>45</v>
      </c>
      <c r="E302" s="19">
        <v>11559</v>
      </c>
      <c r="F302" s="83" t="str">
        <f>VLOOKUP(E302,'[3]pedidos 2012'!$E$327:$AE$6000,2,FALSE)</f>
        <v>a - Entregado</v>
      </c>
      <c r="G302" s="10">
        <f>VLOOKUP(E302,'[3]pedidos 2012'!$E$327:$AE$6000,4,FALSE)</f>
        <v>41754</v>
      </c>
      <c r="H302" s="20" t="s">
        <v>350</v>
      </c>
      <c r="I302" s="21">
        <v>28000</v>
      </c>
      <c r="J302" s="21">
        <v>400</v>
      </c>
      <c r="K302" s="21">
        <f t="shared" si="74"/>
        <v>28400</v>
      </c>
      <c r="L302" s="21">
        <f t="shared" si="75"/>
        <v>23471.07438016529</v>
      </c>
      <c r="M302" s="84">
        <f>SUMIF('[1]Movimientos Caja'!$G:$G,E302,'[1]Movimientos Caja'!$I:$I)</f>
        <v>14200</v>
      </c>
      <c r="N302" s="84">
        <f>SUMIF('[2]Movimientos Bancarios'!$G:$G,E302,'[2]Movimientos Bancarios'!$I:$I)</f>
        <v>14200</v>
      </c>
      <c r="O302" s="8">
        <f t="shared" ref="O302:O365" si="83">+M302+N302</f>
        <v>28400</v>
      </c>
      <c r="P302" s="85">
        <f t="shared" ref="P302:P365" si="84">+K302-O302</f>
        <v>0</v>
      </c>
      <c r="Q302" s="86">
        <f t="shared" ref="Q302:Q365" si="85">IF(K302=0,0,O302/K302)</f>
        <v>1</v>
      </c>
      <c r="R302" s="18" t="s">
        <v>51</v>
      </c>
      <c r="S302" s="18"/>
      <c r="T302" s="13"/>
      <c r="U302" s="22"/>
      <c r="V302" s="9"/>
      <c r="W302" s="23"/>
      <c r="X302" s="22"/>
      <c r="Y302" s="24" t="s">
        <v>55</v>
      </c>
      <c r="Z302" s="24"/>
      <c r="AA302" s="24"/>
      <c r="AB302" s="95" t="str">
        <f t="shared" si="77"/>
        <v>entregado</v>
      </c>
      <c r="AC302" s="96" t="str">
        <f t="shared" ca="1" si="78"/>
        <v>Entregado</v>
      </c>
      <c r="AD302" s="21">
        <v>104</v>
      </c>
      <c r="AE302" s="21">
        <v>104</v>
      </c>
      <c r="AF302" s="21">
        <v>105</v>
      </c>
      <c r="AG302" s="87">
        <f t="shared" si="80"/>
        <v>2014</v>
      </c>
      <c r="AH302" s="83">
        <f t="shared" si="81"/>
        <v>4</v>
      </c>
      <c r="AI302" s="87">
        <f t="shared" si="79"/>
        <v>2014</v>
      </c>
      <c r="AJ302" s="16">
        <f t="shared" si="79"/>
        <v>2</v>
      </c>
      <c r="AK302" s="9">
        <f>IF(ISERROR(VLOOKUP(E302,[4]CostoXpedido!$A$15:$B$1690,2,FALSE)),0,(VLOOKUP(E302,[4]CostoXpedido!$A$15:$B$1690,2,FALSE)))</f>
        <v>0</v>
      </c>
      <c r="AL302" s="20"/>
      <c r="AM302" s="93">
        <f t="shared" si="76"/>
        <v>41692</v>
      </c>
      <c r="AN302" s="93">
        <f t="shared" si="76"/>
        <v>45</v>
      </c>
      <c r="AO302" s="94">
        <f t="shared" si="82"/>
        <v>2</v>
      </c>
    </row>
    <row r="303" spans="1:41" x14ac:dyDescent="0.2">
      <c r="A303" s="82">
        <v>2014</v>
      </c>
      <c r="B303" s="16">
        <v>2</v>
      </c>
      <c r="C303" s="17">
        <v>41692</v>
      </c>
      <c r="D303" s="18">
        <v>25</v>
      </c>
      <c r="E303" s="19">
        <v>11560</v>
      </c>
      <c r="F303" s="83" t="str">
        <f>VLOOKUP(E303,'[3]pedidos 2012'!$E$327:$AE$6000,2,FALSE)</f>
        <v>a - Entregado</v>
      </c>
      <c r="G303" s="10">
        <f>VLOOKUP(E303,'[3]pedidos 2012'!$E$327:$AE$6000,4,FALSE)</f>
        <v>41719</v>
      </c>
      <c r="H303" s="20" t="s">
        <v>351</v>
      </c>
      <c r="I303" s="21">
        <v>20000</v>
      </c>
      <c r="J303" s="21">
        <v>300</v>
      </c>
      <c r="K303" s="21">
        <f t="shared" si="74"/>
        <v>20300</v>
      </c>
      <c r="L303" s="21">
        <f t="shared" si="75"/>
        <v>16776.859504132233</v>
      </c>
      <c r="M303" s="84">
        <f>SUMIF('[1]Movimientos Caja'!$G:$G,E303,'[1]Movimientos Caja'!$I:$I)</f>
        <v>20300</v>
      </c>
      <c r="N303" s="84">
        <f>SUMIF('[2]Movimientos Bancarios'!$G:$G,E303,'[2]Movimientos Bancarios'!$I:$I)</f>
        <v>0</v>
      </c>
      <c r="O303" s="8">
        <f t="shared" si="83"/>
        <v>20300</v>
      </c>
      <c r="P303" s="85">
        <f t="shared" si="84"/>
        <v>0</v>
      </c>
      <c r="Q303" s="86">
        <f t="shared" si="85"/>
        <v>1</v>
      </c>
      <c r="R303" s="18" t="s">
        <v>51</v>
      </c>
      <c r="S303" s="18"/>
      <c r="T303" s="13"/>
      <c r="U303" s="22"/>
      <c r="V303" s="9"/>
      <c r="W303" s="23"/>
      <c r="X303" s="22"/>
      <c r="Y303" s="24" t="s">
        <v>55</v>
      </c>
      <c r="Z303" s="24"/>
      <c r="AA303" s="24"/>
      <c r="AB303" s="95" t="str">
        <f t="shared" si="77"/>
        <v>entregado</v>
      </c>
      <c r="AC303" s="96" t="str">
        <f t="shared" ca="1" si="78"/>
        <v>Entregado</v>
      </c>
      <c r="AD303" s="21">
        <v>104</v>
      </c>
      <c r="AE303" s="21">
        <v>104</v>
      </c>
      <c r="AF303" s="21">
        <v>105</v>
      </c>
      <c r="AG303" s="87">
        <f t="shared" si="80"/>
        <v>2014</v>
      </c>
      <c r="AH303" s="83">
        <f t="shared" si="81"/>
        <v>3</v>
      </c>
      <c r="AI303" s="87">
        <f t="shared" si="79"/>
        <v>2014</v>
      </c>
      <c r="AJ303" s="16">
        <f t="shared" si="79"/>
        <v>2</v>
      </c>
      <c r="AK303" s="9">
        <f>IF(ISERROR(VLOOKUP(E303,[4]CostoXpedido!$A$15:$B$1690,2,FALSE)),0,(VLOOKUP(E303,[4]CostoXpedido!$A$15:$B$1690,2,FALSE)))</f>
        <v>0</v>
      </c>
      <c r="AL303" s="20"/>
      <c r="AM303" s="93">
        <f t="shared" si="76"/>
        <v>41692</v>
      </c>
      <c r="AN303" s="93">
        <f t="shared" si="76"/>
        <v>25</v>
      </c>
      <c r="AO303" s="94">
        <f t="shared" si="82"/>
        <v>2</v>
      </c>
    </row>
    <row r="304" spans="1:41" x14ac:dyDescent="0.2">
      <c r="A304" s="82">
        <v>2014</v>
      </c>
      <c r="B304" s="16">
        <v>2</v>
      </c>
      <c r="C304" s="17">
        <v>41692</v>
      </c>
      <c r="D304" s="18">
        <v>1</v>
      </c>
      <c r="E304" s="19">
        <v>11561</v>
      </c>
      <c r="F304" s="83" t="str">
        <f>VLOOKUP(E304,'[3]pedidos 2012'!$E$327:$AE$6000,2,FALSE)</f>
        <v>a - Entregado</v>
      </c>
      <c r="G304" s="10">
        <f>VLOOKUP(E304,'[3]pedidos 2012'!$E$327:$AE$6000,4,FALSE)</f>
        <v>41698</v>
      </c>
      <c r="H304" s="20" t="s">
        <v>352</v>
      </c>
      <c r="I304" s="21">
        <v>5600</v>
      </c>
      <c r="J304" s="21">
        <v>400</v>
      </c>
      <c r="K304" s="21">
        <f t="shared" si="74"/>
        <v>6000</v>
      </c>
      <c r="L304" s="21">
        <f t="shared" si="75"/>
        <v>4958.6776859504134</v>
      </c>
      <c r="M304" s="84">
        <f>SUMIF('[1]Movimientos Caja'!$G:$G,E304,'[1]Movimientos Caja'!$I:$I)</f>
        <v>0</v>
      </c>
      <c r="N304" s="84">
        <f>SUMIF('[2]Movimientos Bancarios'!$G:$G,E304,'[2]Movimientos Bancarios'!$I:$I)</f>
        <v>6000</v>
      </c>
      <c r="O304" s="8">
        <f t="shared" si="83"/>
        <v>6000</v>
      </c>
      <c r="P304" s="85">
        <f t="shared" si="84"/>
        <v>0</v>
      </c>
      <c r="Q304" s="86">
        <f t="shared" si="85"/>
        <v>1</v>
      </c>
      <c r="R304" s="18" t="s">
        <v>51</v>
      </c>
      <c r="S304" s="18"/>
      <c r="T304" s="13"/>
      <c r="U304" s="22"/>
      <c r="V304" s="9"/>
      <c r="W304" s="23"/>
      <c r="X304" s="22"/>
      <c r="Y304" s="24" t="s">
        <v>55</v>
      </c>
      <c r="Z304" s="24"/>
      <c r="AA304" s="24"/>
      <c r="AB304" s="95" t="str">
        <f t="shared" si="77"/>
        <v>entregado</v>
      </c>
      <c r="AC304" s="96" t="str">
        <f t="shared" ca="1" si="78"/>
        <v>Entregado</v>
      </c>
      <c r="AD304" s="21">
        <v>104</v>
      </c>
      <c r="AE304" s="21">
        <v>104</v>
      </c>
      <c r="AF304" s="21">
        <v>105</v>
      </c>
      <c r="AG304" s="87">
        <f t="shared" si="80"/>
        <v>2014</v>
      </c>
      <c r="AH304" s="83">
        <f t="shared" si="81"/>
        <v>2</v>
      </c>
      <c r="AI304" s="87">
        <f t="shared" si="79"/>
        <v>2014</v>
      </c>
      <c r="AJ304" s="16">
        <f t="shared" si="79"/>
        <v>2</v>
      </c>
      <c r="AK304" s="9">
        <f>IF(ISERROR(VLOOKUP(E304,[4]CostoXpedido!$A$15:$B$1690,2,FALSE)),0,(VLOOKUP(E304,[4]CostoXpedido!$A$15:$B$1690,2,FALSE)))</f>
        <v>0</v>
      </c>
      <c r="AL304" s="20"/>
      <c r="AM304" s="93">
        <f t="shared" si="76"/>
        <v>41692</v>
      </c>
      <c r="AN304" s="93">
        <f t="shared" si="76"/>
        <v>1</v>
      </c>
      <c r="AO304" s="94">
        <f t="shared" si="82"/>
        <v>2</v>
      </c>
    </row>
    <row r="305" spans="1:41" x14ac:dyDescent="0.2">
      <c r="A305" s="82">
        <v>2014</v>
      </c>
      <c r="B305" s="16">
        <v>2</v>
      </c>
      <c r="C305" s="17">
        <v>41692</v>
      </c>
      <c r="D305" s="18">
        <v>30</v>
      </c>
      <c r="E305" s="19">
        <v>11562</v>
      </c>
      <c r="F305" s="83" t="str">
        <f>VLOOKUP(E305,'[3]pedidos 2012'!$E$327:$AE$6000,2,FALSE)</f>
        <v>a - Entregado</v>
      </c>
      <c r="G305" s="10">
        <f>VLOOKUP(E305,'[3]pedidos 2012'!$E$327:$AE$6000,4,FALSE)</f>
        <v>41729</v>
      </c>
      <c r="H305" s="20" t="s">
        <v>353</v>
      </c>
      <c r="I305" s="21">
        <v>18400</v>
      </c>
      <c r="J305" s="21">
        <v>230</v>
      </c>
      <c r="K305" s="21">
        <f t="shared" si="74"/>
        <v>18630</v>
      </c>
      <c r="L305" s="21">
        <f t="shared" si="75"/>
        <v>15396.694214876034</v>
      </c>
      <c r="M305" s="84">
        <f>SUMIF('[1]Movimientos Caja'!$G:$G,E305,'[1]Movimientos Caja'!$I:$I)</f>
        <v>11020</v>
      </c>
      <c r="N305" s="84">
        <f>SUMIF('[2]Movimientos Bancarios'!$G:$G,E305,'[2]Movimientos Bancarios'!$I:$I)</f>
        <v>7610</v>
      </c>
      <c r="O305" s="8">
        <f t="shared" si="83"/>
        <v>18630</v>
      </c>
      <c r="P305" s="85">
        <f t="shared" si="84"/>
        <v>0</v>
      </c>
      <c r="Q305" s="86">
        <f t="shared" si="85"/>
        <v>1</v>
      </c>
      <c r="R305" s="18" t="s">
        <v>51</v>
      </c>
      <c r="S305" s="18"/>
      <c r="T305" s="13"/>
      <c r="U305" s="22"/>
      <c r="V305" s="9"/>
      <c r="W305" s="23"/>
      <c r="X305" s="22"/>
      <c r="Y305" s="24" t="s">
        <v>55</v>
      </c>
      <c r="Z305" s="24"/>
      <c r="AA305" s="24"/>
      <c r="AB305" s="95" t="str">
        <f t="shared" si="77"/>
        <v>entregado</v>
      </c>
      <c r="AC305" s="96" t="str">
        <f t="shared" ca="1" si="78"/>
        <v>Entregado</v>
      </c>
      <c r="AD305" s="21">
        <v>104</v>
      </c>
      <c r="AE305" s="21">
        <v>104</v>
      </c>
      <c r="AF305" s="21">
        <v>105</v>
      </c>
      <c r="AG305" s="87">
        <f t="shared" si="80"/>
        <v>2014</v>
      </c>
      <c r="AH305" s="83">
        <f t="shared" si="81"/>
        <v>3</v>
      </c>
      <c r="AI305" s="87">
        <f t="shared" si="79"/>
        <v>2014</v>
      </c>
      <c r="AJ305" s="16">
        <f t="shared" si="79"/>
        <v>2</v>
      </c>
      <c r="AK305" s="9">
        <f>IF(ISERROR(VLOOKUP(E305,[4]CostoXpedido!$A$15:$B$1690,2,FALSE)),0,(VLOOKUP(E305,[4]CostoXpedido!$A$15:$B$1690,2,FALSE)))</f>
        <v>0</v>
      </c>
      <c r="AL305" s="20"/>
      <c r="AM305" s="93">
        <f t="shared" si="76"/>
        <v>41692</v>
      </c>
      <c r="AN305" s="93">
        <f t="shared" si="76"/>
        <v>30</v>
      </c>
      <c r="AO305" s="94">
        <f t="shared" si="82"/>
        <v>2</v>
      </c>
    </row>
    <row r="306" spans="1:41" x14ac:dyDescent="0.2">
      <c r="A306" s="82">
        <v>2014</v>
      </c>
      <c r="B306" s="16">
        <v>2</v>
      </c>
      <c r="C306" s="17">
        <v>41692</v>
      </c>
      <c r="D306" s="18">
        <v>1</v>
      </c>
      <c r="E306" s="19">
        <v>11563</v>
      </c>
      <c r="F306" s="83" t="str">
        <f>VLOOKUP(E306,'[3]pedidos 2012'!$E$327:$AE$6000,2,FALSE)</f>
        <v>a - Entregado</v>
      </c>
      <c r="G306" s="10">
        <f>VLOOKUP(E306,'[3]pedidos 2012'!$E$327:$AE$6000,4,FALSE)</f>
        <v>41692</v>
      </c>
      <c r="H306" s="20" t="s">
        <v>46</v>
      </c>
      <c r="I306" s="21">
        <v>105</v>
      </c>
      <c r="J306" s="21"/>
      <c r="K306" s="21">
        <f t="shared" si="74"/>
        <v>105</v>
      </c>
      <c r="L306" s="21">
        <f t="shared" si="75"/>
        <v>86.776859504132233</v>
      </c>
      <c r="M306" s="84">
        <f>SUMIF('[1]Movimientos Caja'!$G:$G,E306,'[1]Movimientos Caja'!$I:$I)</f>
        <v>105</v>
      </c>
      <c r="N306" s="84">
        <f>SUMIF('[2]Movimientos Bancarios'!$G:$G,E306,'[2]Movimientos Bancarios'!$I:$I)</f>
        <v>0</v>
      </c>
      <c r="O306" s="8">
        <f t="shared" si="83"/>
        <v>105</v>
      </c>
      <c r="P306" s="85">
        <f t="shared" si="84"/>
        <v>0</v>
      </c>
      <c r="Q306" s="86">
        <f t="shared" si="85"/>
        <v>1</v>
      </c>
      <c r="R306" s="18" t="s">
        <v>51</v>
      </c>
      <c r="S306" s="18"/>
      <c r="T306" s="13"/>
      <c r="U306" s="22"/>
      <c r="V306" s="9"/>
      <c r="W306" s="23"/>
      <c r="X306" s="22"/>
      <c r="Y306" s="24" t="s">
        <v>55</v>
      </c>
      <c r="Z306" s="24"/>
      <c r="AA306" s="24"/>
      <c r="AB306" s="95" t="str">
        <f t="shared" si="77"/>
        <v>entregado</v>
      </c>
      <c r="AC306" s="96" t="str">
        <f t="shared" ca="1" si="78"/>
        <v>Entregado</v>
      </c>
      <c r="AD306" s="21">
        <v>104</v>
      </c>
      <c r="AE306" s="21">
        <v>104</v>
      </c>
      <c r="AF306" s="21">
        <v>105</v>
      </c>
      <c r="AG306" s="87">
        <f t="shared" si="80"/>
        <v>2014</v>
      </c>
      <c r="AH306" s="83">
        <f t="shared" si="81"/>
        <v>2</v>
      </c>
      <c r="AI306" s="87">
        <f t="shared" si="79"/>
        <v>2014</v>
      </c>
      <c r="AJ306" s="16">
        <f t="shared" si="79"/>
        <v>2</v>
      </c>
      <c r="AK306" s="9">
        <f>IF(ISERROR(VLOOKUP(E306,[4]CostoXpedido!$A$15:$B$1690,2,FALSE)),0,(VLOOKUP(E306,[4]CostoXpedido!$A$15:$B$1690,2,FALSE)))</f>
        <v>0</v>
      </c>
      <c r="AL306" s="20"/>
      <c r="AM306" s="93">
        <f t="shared" si="76"/>
        <v>41692</v>
      </c>
      <c r="AN306" s="93">
        <f t="shared" si="76"/>
        <v>1</v>
      </c>
      <c r="AO306" s="94">
        <f t="shared" si="82"/>
        <v>2</v>
      </c>
    </row>
    <row r="307" spans="1:41" x14ac:dyDescent="0.2">
      <c r="A307" s="82">
        <v>2014</v>
      </c>
      <c r="B307" s="16">
        <v>2</v>
      </c>
      <c r="C307" s="17">
        <v>41694</v>
      </c>
      <c r="D307" s="18">
        <v>45</v>
      </c>
      <c r="E307" s="19">
        <v>11564</v>
      </c>
      <c r="F307" s="83" t="str">
        <f>VLOOKUP(E307,'[3]pedidos 2012'!$E$327:$AE$6000,2,FALSE)</f>
        <v>a - Entregado</v>
      </c>
      <c r="G307" s="10">
        <f>VLOOKUP(E307,'[3]pedidos 2012'!$E$327:$AE$6000,4,FALSE)</f>
        <v>41764</v>
      </c>
      <c r="H307" s="20" t="s">
        <v>354</v>
      </c>
      <c r="I307" s="21">
        <v>17855</v>
      </c>
      <c r="J307" s="21">
        <v>200</v>
      </c>
      <c r="K307" s="21">
        <f t="shared" si="74"/>
        <v>18055</v>
      </c>
      <c r="L307" s="21">
        <f t="shared" si="75"/>
        <v>14921.487603305786</v>
      </c>
      <c r="M307" s="84">
        <f>SUMIF('[1]Movimientos Caja'!$G:$G,E307,'[1]Movimientos Caja'!$I:$I)</f>
        <v>18050</v>
      </c>
      <c r="N307" s="84">
        <f>SUMIF('[2]Movimientos Bancarios'!$G:$G,E307,'[2]Movimientos Bancarios'!$I:$I)</f>
        <v>0</v>
      </c>
      <c r="O307" s="8">
        <f t="shared" si="83"/>
        <v>18050</v>
      </c>
      <c r="P307" s="85">
        <f t="shared" si="84"/>
        <v>5</v>
      </c>
      <c r="Q307" s="86">
        <f t="shared" si="85"/>
        <v>0.99972306840210468</v>
      </c>
      <c r="R307" s="18" t="s">
        <v>51</v>
      </c>
      <c r="S307" s="18"/>
      <c r="T307" s="13"/>
      <c r="U307" s="22"/>
      <c r="V307" s="9"/>
      <c r="W307" s="23"/>
      <c r="X307" s="22"/>
      <c r="Y307" s="24" t="s">
        <v>55</v>
      </c>
      <c r="Z307" s="24"/>
      <c r="AA307" s="24"/>
      <c r="AB307" s="95" t="str">
        <f t="shared" si="77"/>
        <v>entregado</v>
      </c>
      <c r="AC307" s="96" t="str">
        <f t="shared" ca="1" si="78"/>
        <v>Entregado</v>
      </c>
      <c r="AD307" s="21">
        <v>104</v>
      </c>
      <c r="AE307" s="21">
        <v>104</v>
      </c>
      <c r="AF307" s="21">
        <v>105</v>
      </c>
      <c r="AG307" s="87">
        <f t="shared" si="80"/>
        <v>2014</v>
      </c>
      <c r="AH307" s="83">
        <f t="shared" si="81"/>
        <v>5</v>
      </c>
      <c r="AI307" s="87">
        <f t="shared" si="79"/>
        <v>2014</v>
      </c>
      <c r="AJ307" s="16">
        <f t="shared" si="79"/>
        <v>2</v>
      </c>
      <c r="AK307" s="9">
        <f>IF(ISERROR(VLOOKUP(E307,[4]CostoXpedido!$A$15:$B$1690,2,FALSE)),0,(VLOOKUP(E307,[4]CostoXpedido!$A$15:$B$1690,2,FALSE)))</f>
        <v>0</v>
      </c>
      <c r="AL307" s="20"/>
      <c r="AM307" s="93">
        <f t="shared" si="76"/>
        <v>41694</v>
      </c>
      <c r="AN307" s="93">
        <f t="shared" si="76"/>
        <v>45</v>
      </c>
      <c r="AO307" s="94">
        <f t="shared" si="82"/>
        <v>2</v>
      </c>
    </row>
    <row r="308" spans="1:41" x14ac:dyDescent="0.2">
      <c r="A308" s="82">
        <v>2014</v>
      </c>
      <c r="B308" s="16">
        <v>2</v>
      </c>
      <c r="C308" s="17">
        <v>41694</v>
      </c>
      <c r="D308" s="18">
        <v>45</v>
      </c>
      <c r="E308" s="19">
        <v>11565</v>
      </c>
      <c r="F308" s="83" t="str">
        <f>VLOOKUP(E308,'[3]pedidos 2012'!$E$327:$AE$6000,2,FALSE)</f>
        <v>a - Entregado</v>
      </c>
      <c r="G308" s="10">
        <f>VLOOKUP(E308,'[3]pedidos 2012'!$E$327:$AE$6000,4,FALSE)</f>
        <v>41750</v>
      </c>
      <c r="H308" s="20" t="s">
        <v>355</v>
      </c>
      <c r="I308" s="21">
        <v>50480</v>
      </c>
      <c r="J308" s="21">
        <v>200</v>
      </c>
      <c r="K308" s="21">
        <f t="shared" si="74"/>
        <v>50680</v>
      </c>
      <c r="L308" s="21">
        <f t="shared" si="75"/>
        <v>41884.297520661159</v>
      </c>
      <c r="M308" s="84">
        <f>SUMIF('[1]Movimientos Caja'!$G:$G,E308,'[1]Movimientos Caja'!$I:$I)</f>
        <v>2000</v>
      </c>
      <c r="N308" s="84">
        <f>SUMIF('[2]Movimientos Bancarios'!$G:$G,E308,'[2]Movimientos Bancarios'!$I:$I)</f>
        <v>48680</v>
      </c>
      <c r="O308" s="8">
        <f t="shared" si="83"/>
        <v>50680</v>
      </c>
      <c r="P308" s="85">
        <f t="shared" si="84"/>
        <v>0</v>
      </c>
      <c r="Q308" s="86">
        <f t="shared" si="85"/>
        <v>1</v>
      </c>
      <c r="R308" s="18" t="s">
        <v>51</v>
      </c>
      <c r="S308" s="18"/>
      <c r="T308" s="13"/>
      <c r="U308" s="22"/>
      <c r="V308" s="9"/>
      <c r="W308" s="23"/>
      <c r="X308" s="22"/>
      <c r="Y308" s="24" t="s">
        <v>55</v>
      </c>
      <c r="Z308" s="24"/>
      <c r="AA308" s="24"/>
      <c r="AB308" s="95" t="str">
        <f t="shared" si="77"/>
        <v>entregado</v>
      </c>
      <c r="AC308" s="96" t="str">
        <f t="shared" ca="1" si="78"/>
        <v>Entregado</v>
      </c>
      <c r="AD308" s="21">
        <v>104</v>
      </c>
      <c r="AE308" s="21">
        <v>104</v>
      </c>
      <c r="AF308" s="21">
        <v>105</v>
      </c>
      <c r="AG308" s="87">
        <f t="shared" si="80"/>
        <v>2014</v>
      </c>
      <c r="AH308" s="83">
        <f t="shared" si="81"/>
        <v>4</v>
      </c>
      <c r="AI308" s="87">
        <f t="shared" si="79"/>
        <v>2014</v>
      </c>
      <c r="AJ308" s="16">
        <f t="shared" si="79"/>
        <v>2</v>
      </c>
      <c r="AK308" s="9">
        <f>IF(ISERROR(VLOOKUP(E308,[4]CostoXpedido!$A$15:$B$1690,2,FALSE)),0,(VLOOKUP(E308,[4]CostoXpedido!$A$15:$B$1690,2,FALSE)))</f>
        <v>0</v>
      </c>
      <c r="AL308" s="20"/>
      <c r="AM308" s="93">
        <f t="shared" si="76"/>
        <v>41694</v>
      </c>
      <c r="AN308" s="93">
        <f t="shared" si="76"/>
        <v>45</v>
      </c>
      <c r="AO308" s="94">
        <f t="shared" si="82"/>
        <v>2</v>
      </c>
    </row>
    <row r="309" spans="1:41" x14ac:dyDescent="0.2">
      <c r="A309" s="82">
        <v>2014</v>
      </c>
      <c r="B309" s="16">
        <v>2</v>
      </c>
      <c r="C309" s="17">
        <v>41694</v>
      </c>
      <c r="D309" s="18">
        <v>15</v>
      </c>
      <c r="E309" s="19">
        <v>11566</v>
      </c>
      <c r="F309" s="83" t="str">
        <f>VLOOKUP(E309,'[3]pedidos 2012'!$E$327:$AE$6000,2,FALSE)</f>
        <v>a - Entregado</v>
      </c>
      <c r="G309" s="10">
        <f>VLOOKUP(E309,'[3]pedidos 2012'!$E$327:$AE$6000,4,FALSE)</f>
        <v>41757</v>
      </c>
      <c r="H309" s="20" t="s">
        <v>356</v>
      </c>
      <c r="I309" s="21">
        <v>3975</v>
      </c>
      <c r="J309" s="21"/>
      <c r="K309" s="21">
        <f t="shared" si="74"/>
        <v>3975</v>
      </c>
      <c r="L309" s="21">
        <f t="shared" si="75"/>
        <v>3285.1239669421489</v>
      </c>
      <c r="M309" s="84">
        <f>SUMIF('[1]Movimientos Caja'!$G:$G,E309,'[1]Movimientos Caja'!$I:$I)</f>
        <v>0</v>
      </c>
      <c r="N309" s="84">
        <f>SUMIF('[2]Movimientos Bancarios'!$G:$G,E309,'[2]Movimientos Bancarios'!$I:$I)</f>
        <v>3975</v>
      </c>
      <c r="O309" s="8">
        <f t="shared" si="83"/>
        <v>3975</v>
      </c>
      <c r="P309" s="85">
        <f t="shared" si="84"/>
        <v>0</v>
      </c>
      <c r="Q309" s="86">
        <f t="shared" si="85"/>
        <v>1</v>
      </c>
      <c r="R309" s="18" t="s">
        <v>51</v>
      </c>
      <c r="S309" s="18"/>
      <c r="T309" s="13"/>
      <c r="U309" s="22"/>
      <c r="V309" s="9"/>
      <c r="W309" s="23"/>
      <c r="X309" s="22"/>
      <c r="Y309" s="24" t="s">
        <v>55</v>
      </c>
      <c r="Z309" s="24"/>
      <c r="AA309" s="24"/>
      <c r="AB309" s="95" t="str">
        <f t="shared" si="77"/>
        <v>entregado</v>
      </c>
      <c r="AC309" s="96" t="str">
        <f t="shared" ca="1" si="78"/>
        <v>Entregado</v>
      </c>
      <c r="AD309" s="21">
        <v>104</v>
      </c>
      <c r="AE309" s="21">
        <v>104</v>
      </c>
      <c r="AF309" s="21">
        <v>105</v>
      </c>
      <c r="AG309" s="87">
        <f t="shared" si="80"/>
        <v>2014</v>
      </c>
      <c r="AH309" s="83">
        <f t="shared" si="81"/>
        <v>4</v>
      </c>
      <c r="AI309" s="87">
        <f t="shared" si="79"/>
        <v>2014</v>
      </c>
      <c r="AJ309" s="16">
        <f t="shared" si="79"/>
        <v>2</v>
      </c>
      <c r="AK309" s="9">
        <f>IF(ISERROR(VLOOKUP(E309,[4]CostoXpedido!$A$15:$B$1690,2,FALSE)),0,(VLOOKUP(E309,[4]CostoXpedido!$A$15:$B$1690,2,FALSE)))</f>
        <v>0</v>
      </c>
      <c r="AL309" s="20"/>
      <c r="AM309" s="93">
        <f t="shared" si="76"/>
        <v>41694</v>
      </c>
      <c r="AN309" s="93">
        <f t="shared" si="76"/>
        <v>15</v>
      </c>
      <c r="AO309" s="94">
        <f t="shared" si="82"/>
        <v>2</v>
      </c>
    </row>
    <row r="310" spans="1:41" x14ac:dyDescent="0.2">
      <c r="A310" s="82">
        <v>2014</v>
      </c>
      <c r="B310" s="16">
        <v>2</v>
      </c>
      <c r="C310" s="17">
        <v>41694</v>
      </c>
      <c r="D310" s="18">
        <v>15</v>
      </c>
      <c r="E310" s="19">
        <v>11567</v>
      </c>
      <c r="F310" s="83" t="str">
        <f>VLOOKUP(E310,'[3]pedidos 2012'!$E$327:$AE$6000,2,FALSE)</f>
        <v>a - Entregado</v>
      </c>
      <c r="G310" s="10">
        <f>VLOOKUP(E310,'[3]pedidos 2012'!$E$327:$AE$6000,4,FALSE)</f>
        <v>41757</v>
      </c>
      <c r="H310" s="20" t="s">
        <v>52</v>
      </c>
      <c r="I310" s="21">
        <v>2250</v>
      </c>
      <c r="J310" s="21"/>
      <c r="K310" s="21">
        <f t="shared" si="74"/>
        <v>2250</v>
      </c>
      <c r="L310" s="21">
        <f t="shared" si="75"/>
        <v>1859.504132231405</v>
      </c>
      <c r="M310" s="84">
        <f>SUMIF('[1]Movimientos Caja'!$G:$G,E310,'[1]Movimientos Caja'!$I:$I)</f>
        <v>2200</v>
      </c>
      <c r="N310" s="84">
        <f>SUMIF('[2]Movimientos Bancarios'!$G:$G,E310,'[2]Movimientos Bancarios'!$I:$I)</f>
        <v>0</v>
      </c>
      <c r="O310" s="8">
        <f t="shared" si="83"/>
        <v>2200</v>
      </c>
      <c r="P310" s="85">
        <f t="shared" si="84"/>
        <v>50</v>
      </c>
      <c r="Q310" s="86">
        <f t="shared" si="85"/>
        <v>0.97777777777777775</v>
      </c>
      <c r="R310" s="18" t="s">
        <v>51</v>
      </c>
      <c r="S310" s="18"/>
      <c r="T310" s="13"/>
      <c r="U310" s="22"/>
      <c r="V310" s="9"/>
      <c r="W310" s="23"/>
      <c r="X310" s="22"/>
      <c r="Y310" s="24" t="s">
        <v>55</v>
      </c>
      <c r="Z310" s="24"/>
      <c r="AA310" s="24"/>
      <c r="AB310" s="95" t="str">
        <f t="shared" si="77"/>
        <v>entregado</v>
      </c>
      <c r="AC310" s="96" t="str">
        <f t="shared" ca="1" si="78"/>
        <v>Entregado</v>
      </c>
      <c r="AD310" s="21">
        <v>104</v>
      </c>
      <c r="AE310" s="21">
        <v>104</v>
      </c>
      <c r="AF310" s="21">
        <v>105</v>
      </c>
      <c r="AG310" s="87">
        <f t="shared" si="80"/>
        <v>2014</v>
      </c>
      <c r="AH310" s="83">
        <f t="shared" si="81"/>
        <v>4</v>
      </c>
      <c r="AI310" s="87">
        <f t="shared" si="79"/>
        <v>2014</v>
      </c>
      <c r="AJ310" s="16">
        <f t="shared" si="79"/>
        <v>2</v>
      </c>
      <c r="AK310" s="9">
        <f>IF(ISERROR(VLOOKUP(E310,[4]CostoXpedido!$A$15:$B$1690,2,FALSE)),0,(VLOOKUP(E310,[4]CostoXpedido!$A$15:$B$1690,2,FALSE)))</f>
        <v>0</v>
      </c>
      <c r="AL310" s="20"/>
      <c r="AM310" s="93">
        <f t="shared" si="76"/>
        <v>41694</v>
      </c>
      <c r="AN310" s="93">
        <f t="shared" si="76"/>
        <v>15</v>
      </c>
      <c r="AO310" s="94">
        <f t="shared" si="82"/>
        <v>2</v>
      </c>
    </row>
    <row r="311" spans="1:41" x14ac:dyDescent="0.2">
      <c r="A311" s="82">
        <v>2014</v>
      </c>
      <c r="B311" s="16">
        <v>2</v>
      </c>
      <c r="C311" s="17">
        <v>41694</v>
      </c>
      <c r="D311" s="18">
        <v>60</v>
      </c>
      <c r="E311" s="19">
        <v>11568</v>
      </c>
      <c r="F311" s="83" t="str">
        <f>VLOOKUP(E311,'[3]pedidos 2012'!$E$327:$AE$6000,2,FALSE)</f>
        <v>d - Pendiente</v>
      </c>
      <c r="G311" s="10">
        <f>VLOOKUP(E311,'[3]pedidos 2012'!$E$327:$AE$6000,4,FALSE)</f>
        <v>0</v>
      </c>
      <c r="H311" s="20" t="s">
        <v>357</v>
      </c>
      <c r="I311" s="21">
        <v>65800</v>
      </c>
      <c r="J311" s="21">
        <v>200</v>
      </c>
      <c r="K311" s="21">
        <f t="shared" si="74"/>
        <v>66000</v>
      </c>
      <c r="L311" s="21">
        <f t="shared" si="75"/>
        <v>54545.454545454544</v>
      </c>
      <c r="M311" s="84">
        <f>SUMIF('[1]Movimientos Caja'!$G:$G,E311,'[1]Movimientos Caja'!$I:$I)</f>
        <v>10700</v>
      </c>
      <c r="N311" s="84">
        <f>SUMIF('[2]Movimientos Bancarios'!$G:$G,E311,'[2]Movimientos Bancarios'!$I:$I)</f>
        <v>55323.69</v>
      </c>
      <c r="O311" s="8">
        <f t="shared" si="83"/>
        <v>66023.69</v>
      </c>
      <c r="P311" s="85">
        <f t="shared" si="84"/>
        <v>-23.690000000002328</v>
      </c>
      <c r="Q311" s="86">
        <f t="shared" si="85"/>
        <v>1.0003589393939394</v>
      </c>
      <c r="R311" s="18" t="s">
        <v>51</v>
      </c>
      <c r="S311" s="18"/>
      <c r="T311" s="13"/>
      <c r="U311" s="22"/>
      <c r="V311" s="9"/>
      <c r="W311" s="23"/>
      <c r="X311" s="22"/>
      <c r="Y311" s="24" t="s">
        <v>55</v>
      </c>
      <c r="Z311" s="24"/>
      <c r="AA311" s="24"/>
      <c r="AB311" s="95">
        <f t="shared" si="77"/>
        <v>41754</v>
      </c>
      <c r="AC311" s="96">
        <f t="shared" ca="1" si="78"/>
        <v>-139</v>
      </c>
      <c r="AD311" s="21">
        <v>104</v>
      </c>
      <c r="AE311" s="21">
        <v>104</v>
      </c>
      <c r="AF311" s="21">
        <v>105</v>
      </c>
      <c r="AG311" s="87">
        <f t="shared" si="80"/>
        <v>0</v>
      </c>
      <c r="AH311" s="83">
        <f t="shared" si="81"/>
        <v>0</v>
      </c>
      <c r="AI311" s="87">
        <f t="shared" si="79"/>
        <v>2014</v>
      </c>
      <c r="AJ311" s="16">
        <f t="shared" si="79"/>
        <v>2</v>
      </c>
      <c r="AK311" s="9">
        <f>IF(ISERROR(VLOOKUP(E311,[4]CostoXpedido!$A$15:$B$1690,2,FALSE)),0,(VLOOKUP(E311,[4]CostoXpedido!$A$15:$B$1690,2,FALSE)))</f>
        <v>0</v>
      </c>
      <c r="AL311" s="20"/>
      <c r="AM311" s="93">
        <f t="shared" si="76"/>
        <v>41694</v>
      </c>
      <c r="AN311" s="93">
        <f t="shared" si="76"/>
        <v>60</v>
      </c>
      <c r="AO311" s="94">
        <f t="shared" si="82"/>
        <v>2</v>
      </c>
    </row>
    <row r="312" spans="1:41" x14ac:dyDescent="0.2">
      <c r="A312" s="82">
        <v>2014</v>
      </c>
      <c r="B312" s="16">
        <v>2</v>
      </c>
      <c r="C312" s="17">
        <v>41694</v>
      </c>
      <c r="D312" s="18">
        <v>60</v>
      </c>
      <c r="E312" s="19">
        <v>11569</v>
      </c>
      <c r="F312" s="83" t="str">
        <f>VLOOKUP(E312,'[3]pedidos 2012'!$E$327:$AE$6000,2,FALSE)</f>
        <v>a - Entregado</v>
      </c>
      <c r="G312" s="10">
        <f>VLOOKUP(E312,'[3]pedidos 2012'!$E$327:$AE$6000,4,FALSE)</f>
        <v>41778</v>
      </c>
      <c r="H312" s="20" t="s">
        <v>358</v>
      </c>
      <c r="I312" s="21">
        <v>16890</v>
      </c>
      <c r="J312" s="21">
        <v>365</v>
      </c>
      <c r="K312" s="21">
        <f t="shared" si="74"/>
        <v>17255</v>
      </c>
      <c r="L312" s="21">
        <f t="shared" si="75"/>
        <v>14260.330578512398</v>
      </c>
      <c r="M312" s="84">
        <f>SUMIF('[1]Movimientos Caja'!$G:$G,E312,'[1]Movimientos Caja'!$I:$I)</f>
        <v>5700</v>
      </c>
      <c r="N312" s="84">
        <f>SUMIF('[2]Movimientos Bancarios'!$G:$G,E312,'[2]Movimientos Bancarios'!$I:$I)</f>
        <v>10996</v>
      </c>
      <c r="O312" s="8">
        <f t="shared" si="83"/>
        <v>16696</v>
      </c>
      <c r="P312" s="85">
        <f t="shared" si="84"/>
        <v>559</v>
      </c>
      <c r="Q312" s="86">
        <f t="shared" si="85"/>
        <v>0.96760359316140254</v>
      </c>
      <c r="R312" s="18" t="s">
        <v>51</v>
      </c>
      <c r="S312" s="18"/>
      <c r="T312" s="13"/>
      <c r="U312" s="22"/>
      <c r="V312" s="9"/>
      <c r="W312" s="23"/>
      <c r="X312" s="22"/>
      <c r="Y312" s="24" t="s">
        <v>55</v>
      </c>
      <c r="Z312" s="24"/>
      <c r="AA312" s="24"/>
      <c r="AB312" s="95" t="str">
        <f t="shared" si="77"/>
        <v>entregado</v>
      </c>
      <c r="AC312" s="96" t="str">
        <f t="shared" ca="1" si="78"/>
        <v>Entregado</v>
      </c>
      <c r="AD312" s="21">
        <v>104</v>
      </c>
      <c r="AE312" s="21">
        <v>104</v>
      </c>
      <c r="AF312" s="21">
        <v>105</v>
      </c>
      <c r="AG312" s="87">
        <f t="shared" si="80"/>
        <v>2014</v>
      </c>
      <c r="AH312" s="83">
        <f t="shared" si="81"/>
        <v>5</v>
      </c>
      <c r="AI312" s="87">
        <f t="shared" si="79"/>
        <v>2014</v>
      </c>
      <c r="AJ312" s="16">
        <f t="shared" si="79"/>
        <v>2</v>
      </c>
      <c r="AK312" s="9">
        <f>IF(ISERROR(VLOOKUP(E312,[4]CostoXpedido!$A$15:$B$1690,2,FALSE)),0,(VLOOKUP(E312,[4]CostoXpedido!$A$15:$B$1690,2,FALSE)))</f>
        <v>0</v>
      </c>
      <c r="AL312" s="20"/>
      <c r="AM312" s="93">
        <f t="shared" si="76"/>
        <v>41694</v>
      </c>
      <c r="AN312" s="93">
        <f t="shared" si="76"/>
        <v>60</v>
      </c>
      <c r="AO312" s="94">
        <f t="shared" si="82"/>
        <v>2</v>
      </c>
    </row>
    <row r="313" spans="1:41" x14ac:dyDescent="0.2">
      <c r="A313" s="82">
        <v>2014</v>
      </c>
      <c r="B313" s="16">
        <v>2</v>
      </c>
      <c r="C313" s="17">
        <v>41694</v>
      </c>
      <c r="D313" s="18">
        <v>25</v>
      </c>
      <c r="E313" s="19">
        <v>11570</v>
      </c>
      <c r="F313" s="83" t="str">
        <f>VLOOKUP(E313,'[3]pedidos 2012'!$E$327:$AE$6000,2,FALSE)</f>
        <v>a - Entregado</v>
      </c>
      <c r="G313" s="10">
        <f>VLOOKUP(E313,'[3]pedidos 2012'!$E$327:$AE$6000,4,FALSE)</f>
        <v>41751</v>
      </c>
      <c r="H313" s="20" t="s">
        <v>359</v>
      </c>
      <c r="I313" s="21">
        <v>15025</v>
      </c>
      <c r="J313" s="21"/>
      <c r="K313" s="21">
        <f t="shared" si="74"/>
        <v>15025</v>
      </c>
      <c r="L313" s="21">
        <f t="shared" si="75"/>
        <v>12417.355371900827</v>
      </c>
      <c r="M313" s="84">
        <f>SUMIF('[1]Movimientos Caja'!$G:$G,E313,'[1]Movimientos Caja'!$I:$I)</f>
        <v>2000</v>
      </c>
      <c r="N313" s="84">
        <f>SUMIF('[2]Movimientos Bancarios'!$G:$G,E313,'[2]Movimientos Bancarios'!$I:$I)</f>
        <v>12925</v>
      </c>
      <c r="O313" s="8">
        <f t="shared" si="83"/>
        <v>14925</v>
      </c>
      <c r="P313" s="85">
        <f t="shared" si="84"/>
        <v>100</v>
      </c>
      <c r="Q313" s="86">
        <f t="shared" si="85"/>
        <v>0.99334442595673877</v>
      </c>
      <c r="R313" s="18" t="s">
        <v>51</v>
      </c>
      <c r="S313" s="18"/>
      <c r="T313" s="13"/>
      <c r="U313" s="22"/>
      <c r="V313" s="9"/>
      <c r="W313" s="23"/>
      <c r="X313" s="22"/>
      <c r="Y313" s="24" t="s">
        <v>55</v>
      </c>
      <c r="Z313" s="24"/>
      <c r="AA313" s="24"/>
      <c r="AB313" s="95" t="str">
        <f t="shared" si="77"/>
        <v>entregado</v>
      </c>
      <c r="AC313" s="96" t="str">
        <f t="shared" ca="1" si="78"/>
        <v>Entregado</v>
      </c>
      <c r="AD313" s="21">
        <v>104</v>
      </c>
      <c r="AE313" s="21">
        <v>104</v>
      </c>
      <c r="AF313" s="21">
        <v>105</v>
      </c>
      <c r="AG313" s="87">
        <f t="shared" si="80"/>
        <v>2014</v>
      </c>
      <c r="AH313" s="83">
        <f t="shared" si="81"/>
        <v>4</v>
      </c>
      <c r="AI313" s="87">
        <f t="shared" si="79"/>
        <v>2014</v>
      </c>
      <c r="AJ313" s="16">
        <f t="shared" si="79"/>
        <v>2</v>
      </c>
      <c r="AK313" s="9">
        <f>IF(ISERROR(VLOOKUP(E313,[4]CostoXpedido!$A$15:$B$1690,2,FALSE)),0,(VLOOKUP(E313,[4]CostoXpedido!$A$15:$B$1690,2,FALSE)))</f>
        <v>0</v>
      </c>
      <c r="AL313" s="20"/>
      <c r="AM313" s="93">
        <f t="shared" si="76"/>
        <v>41694</v>
      </c>
      <c r="AN313" s="93">
        <f t="shared" si="76"/>
        <v>25</v>
      </c>
      <c r="AO313" s="94">
        <f t="shared" si="82"/>
        <v>2</v>
      </c>
    </row>
    <row r="314" spans="1:41" x14ac:dyDescent="0.2">
      <c r="A314" s="82">
        <v>2014</v>
      </c>
      <c r="B314" s="16">
        <v>2</v>
      </c>
      <c r="C314" s="17">
        <v>41697</v>
      </c>
      <c r="D314" s="18">
        <v>45</v>
      </c>
      <c r="E314" s="19">
        <v>11571</v>
      </c>
      <c r="F314" s="83" t="str">
        <f>VLOOKUP(E314,'[3]pedidos 2012'!$E$327:$AE$6000,2,FALSE)</f>
        <v>a - Entregado</v>
      </c>
      <c r="G314" s="10">
        <f>VLOOKUP(E314,'[3]pedidos 2012'!$E$327:$AE$6000,4,FALSE)</f>
        <v>41758</v>
      </c>
      <c r="H314" s="20" t="s">
        <v>360</v>
      </c>
      <c r="I314" s="21">
        <v>51970</v>
      </c>
      <c r="J314" s="21"/>
      <c r="K314" s="21">
        <f t="shared" si="74"/>
        <v>51970</v>
      </c>
      <c r="L314" s="21">
        <f t="shared" si="75"/>
        <v>42950.413223140495</v>
      </c>
      <c r="M314" s="84">
        <f>SUMIF('[1]Movimientos Caja'!$G:$G,E314,'[1]Movimientos Caja'!$I:$I)</f>
        <v>51970</v>
      </c>
      <c r="N314" s="84">
        <f>SUMIF('[2]Movimientos Bancarios'!$G:$G,E314,'[2]Movimientos Bancarios'!$I:$I)</f>
        <v>0</v>
      </c>
      <c r="O314" s="8">
        <f t="shared" si="83"/>
        <v>51970</v>
      </c>
      <c r="P314" s="85">
        <f t="shared" si="84"/>
        <v>0</v>
      </c>
      <c r="Q314" s="86">
        <f t="shared" si="85"/>
        <v>1</v>
      </c>
      <c r="R314" s="18" t="s">
        <v>51</v>
      </c>
      <c r="S314" s="18"/>
      <c r="T314" s="13"/>
      <c r="U314" s="22"/>
      <c r="V314" s="9"/>
      <c r="W314" s="23"/>
      <c r="X314" s="22"/>
      <c r="Y314" s="24" t="s">
        <v>55</v>
      </c>
      <c r="Z314" s="24"/>
      <c r="AA314" s="24"/>
      <c r="AB314" s="95" t="str">
        <f t="shared" si="77"/>
        <v>entregado</v>
      </c>
      <c r="AC314" s="96" t="str">
        <f t="shared" ca="1" si="78"/>
        <v>Entregado</v>
      </c>
      <c r="AD314" s="21">
        <v>104</v>
      </c>
      <c r="AE314" s="21">
        <v>104</v>
      </c>
      <c r="AF314" s="21">
        <v>105</v>
      </c>
      <c r="AG314" s="87">
        <f t="shared" si="80"/>
        <v>2014</v>
      </c>
      <c r="AH314" s="83">
        <f t="shared" si="81"/>
        <v>4</v>
      </c>
      <c r="AI314" s="87">
        <f t="shared" si="79"/>
        <v>2014</v>
      </c>
      <c r="AJ314" s="16">
        <f t="shared" si="79"/>
        <v>2</v>
      </c>
      <c r="AK314" s="9">
        <f>IF(ISERROR(VLOOKUP(E314,[4]CostoXpedido!$A$15:$B$1690,2,FALSE)),0,(VLOOKUP(E314,[4]CostoXpedido!$A$15:$B$1690,2,FALSE)))</f>
        <v>0</v>
      </c>
      <c r="AL314" s="20"/>
      <c r="AM314" s="93">
        <f t="shared" si="76"/>
        <v>41697</v>
      </c>
      <c r="AN314" s="93">
        <f t="shared" si="76"/>
        <v>45</v>
      </c>
      <c r="AO314" s="94">
        <f t="shared" si="82"/>
        <v>2</v>
      </c>
    </row>
    <row r="315" spans="1:41" x14ac:dyDescent="0.2">
      <c r="A315" s="82">
        <v>2014</v>
      </c>
      <c r="B315" s="16">
        <v>2</v>
      </c>
      <c r="C315" s="17">
        <v>41698</v>
      </c>
      <c r="D315" s="18">
        <v>1</v>
      </c>
      <c r="E315" s="19">
        <v>11572</v>
      </c>
      <c r="F315" s="83" t="str">
        <f>VLOOKUP(E315,'[3]pedidos 2012'!$E$327:$AE$6000,2,FALSE)</f>
        <v>a - Entregado</v>
      </c>
      <c r="G315" s="10">
        <f>VLOOKUP(E315,'[3]pedidos 2012'!$E$327:$AE$6000,4,FALSE)</f>
        <v>41698</v>
      </c>
      <c r="H315" s="20" t="s">
        <v>361</v>
      </c>
      <c r="I315" s="21">
        <v>750</v>
      </c>
      <c r="J315" s="21"/>
      <c r="K315" s="21">
        <f t="shared" si="74"/>
        <v>750</v>
      </c>
      <c r="L315" s="21">
        <f t="shared" si="75"/>
        <v>619.83471074380168</v>
      </c>
      <c r="M315" s="84">
        <f>SUMIF('[1]Movimientos Caja'!$G:$G,E315,'[1]Movimientos Caja'!$I:$I)</f>
        <v>750</v>
      </c>
      <c r="N315" s="84">
        <f>SUMIF('[2]Movimientos Bancarios'!$G:$G,E315,'[2]Movimientos Bancarios'!$I:$I)</f>
        <v>0</v>
      </c>
      <c r="O315" s="8">
        <f t="shared" si="83"/>
        <v>750</v>
      </c>
      <c r="P315" s="85">
        <f t="shared" si="84"/>
        <v>0</v>
      </c>
      <c r="Q315" s="86">
        <f t="shared" si="85"/>
        <v>1</v>
      </c>
      <c r="R315" s="18" t="s">
        <v>51</v>
      </c>
      <c r="S315" s="18"/>
      <c r="T315" s="13"/>
      <c r="U315" s="22"/>
      <c r="V315" s="9"/>
      <c r="W315" s="23"/>
      <c r="X315" s="22"/>
      <c r="Y315" s="24" t="s">
        <v>55</v>
      </c>
      <c r="Z315" s="24"/>
      <c r="AA315" s="24"/>
      <c r="AB315" s="95" t="str">
        <f t="shared" si="77"/>
        <v>entregado</v>
      </c>
      <c r="AC315" s="96" t="str">
        <f t="shared" ca="1" si="78"/>
        <v>Entregado</v>
      </c>
      <c r="AD315" s="21">
        <v>104</v>
      </c>
      <c r="AE315" s="21">
        <v>104</v>
      </c>
      <c r="AF315" s="21">
        <v>105</v>
      </c>
      <c r="AG315" s="87">
        <f t="shared" si="80"/>
        <v>2014</v>
      </c>
      <c r="AH315" s="83">
        <f t="shared" si="81"/>
        <v>2</v>
      </c>
      <c r="AI315" s="87">
        <f t="shared" si="79"/>
        <v>2014</v>
      </c>
      <c r="AJ315" s="16">
        <f t="shared" si="79"/>
        <v>2</v>
      </c>
      <c r="AK315" s="9">
        <f>IF(ISERROR(VLOOKUP(E315,[4]CostoXpedido!$A$15:$B$1690,2,FALSE)),0,(VLOOKUP(E315,[4]CostoXpedido!$A$15:$B$1690,2,FALSE)))</f>
        <v>0</v>
      </c>
      <c r="AL315" s="20"/>
      <c r="AM315" s="93">
        <f t="shared" si="76"/>
        <v>41698</v>
      </c>
      <c r="AN315" s="93">
        <f t="shared" si="76"/>
        <v>1</v>
      </c>
      <c r="AO315" s="94">
        <f t="shared" si="82"/>
        <v>2</v>
      </c>
    </row>
    <row r="316" spans="1:41" x14ac:dyDescent="0.2">
      <c r="A316" s="82">
        <v>2014</v>
      </c>
      <c r="B316" s="16">
        <v>2</v>
      </c>
      <c r="C316" s="17">
        <v>41698</v>
      </c>
      <c r="D316" s="18">
        <v>40</v>
      </c>
      <c r="E316" s="19">
        <v>11573</v>
      </c>
      <c r="F316" s="83" t="str">
        <f>VLOOKUP(E316,'[3]pedidos 2012'!$E$327:$AE$6000,2,FALSE)</f>
        <v>a - Entregado</v>
      </c>
      <c r="G316" s="10">
        <f>VLOOKUP(E316,'[3]pedidos 2012'!$E$327:$AE$6000,4,FALSE)</f>
        <v>41747</v>
      </c>
      <c r="H316" s="20" t="s">
        <v>362</v>
      </c>
      <c r="I316" s="21">
        <v>18300</v>
      </c>
      <c r="J316" s="21">
        <v>200</v>
      </c>
      <c r="K316" s="21">
        <f t="shared" si="74"/>
        <v>18500</v>
      </c>
      <c r="L316" s="21">
        <f t="shared" si="75"/>
        <v>15289.256198347108</v>
      </c>
      <c r="M316" s="84">
        <f>SUMIF('[1]Movimientos Caja'!$G:$G,E316,'[1]Movimientos Caja'!$I:$I)</f>
        <v>6000</v>
      </c>
      <c r="N316" s="84">
        <f>SUMIF('[2]Movimientos Bancarios'!$G:$G,E316,'[2]Movimientos Bancarios'!$I:$I)</f>
        <v>12500</v>
      </c>
      <c r="O316" s="8">
        <f t="shared" si="83"/>
        <v>18500</v>
      </c>
      <c r="P316" s="85">
        <f t="shared" si="84"/>
        <v>0</v>
      </c>
      <c r="Q316" s="86">
        <f t="shared" si="85"/>
        <v>1</v>
      </c>
      <c r="R316" s="18" t="s">
        <v>51</v>
      </c>
      <c r="S316" s="18"/>
      <c r="T316" s="13"/>
      <c r="U316" s="22"/>
      <c r="V316" s="9"/>
      <c r="W316" s="23"/>
      <c r="X316" s="22"/>
      <c r="Y316" s="24" t="s">
        <v>55</v>
      </c>
      <c r="Z316" s="24"/>
      <c r="AA316" s="24"/>
      <c r="AB316" s="95" t="str">
        <f t="shared" si="77"/>
        <v>entregado</v>
      </c>
      <c r="AC316" s="96" t="str">
        <f t="shared" ca="1" si="78"/>
        <v>Entregado</v>
      </c>
      <c r="AD316" s="21">
        <v>104</v>
      </c>
      <c r="AE316" s="21">
        <v>104</v>
      </c>
      <c r="AF316" s="21">
        <v>105</v>
      </c>
      <c r="AG316" s="87">
        <f t="shared" si="80"/>
        <v>2014</v>
      </c>
      <c r="AH316" s="83">
        <f t="shared" si="81"/>
        <v>4</v>
      </c>
      <c r="AI316" s="87">
        <f t="shared" si="79"/>
        <v>2014</v>
      </c>
      <c r="AJ316" s="16">
        <f t="shared" si="79"/>
        <v>2</v>
      </c>
      <c r="AK316" s="9">
        <f>IF(ISERROR(VLOOKUP(E316,[4]CostoXpedido!$A$15:$B$1690,2,FALSE)),0,(VLOOKUP(E316,[4]CostoXpedido!$A$15:$B$1690,2,FALSE)))</f>
        <v>0</v>
      </c>
      <c r="AL316" s="20"/>
      <c r="AM316" s="93">
        <f t="shared" si="76"/>
        <v>41698</v>
      </c>
      <c r="AN316" s="93">
        <f t="shared" si="76"/>
        <v>40</v>
      </c>
      <c r="AO316" s="94">
        <f t="shared" si="82"/>
        <v>2</v>
      </c>
    </row>
    <row r="317" spans="1:41" x14ac:dyDescent="0.2">
      <c r="A317" s="82">
        <v>2014</v>
      </c>
      <c r="B317" s="16">
        <v>2</v>
      </c>
      <c r="C317" s="17">
        <v>41698</v>
      </c>
      <c r="D317" s="18">
        <v>20</v>
      </c>
      <c r="E317" s="19">
        <v>11574</v>
      </c>
      <c r="F317" s="83" t="str">
        <f>VLOOKUP(E317,'[3]pedidos 2012'!$E$327:$AE$6000,2,FALSE)</f>
        <v>a - Entregado</v>
      </c>
      <c r="G317" s="10">
        <f>VLOOKUP(E317,'[3]pedidos 2012'!$E$327:$AE$6000,4,FALSE)</f>
        <v>41751</v>
      </c>
      <c r="H317" s="20" t="s">
        <v>363</v>
      </c>
      <c r="I317" s="21">
        <v>1800</v>
      </c>
      <c r="J317" s="21"/>
      <c r="K317" s="21">
        <f t="shared" si="74"/>
        <v>1800</v>
      </c>
      <c r="L317" s="21">
        <f t="shared" si="75"/>
        <v>1487.6033057851241</v>
      </c>
      <c r="M317" s="84">
        <f>SUMIF('[1]Movimientos Caja'!$G:$G,E317,'[1]Movimientos Caja'!$I:$I)</f>
        <v>500</v>
      </c>
      <c r="N317" s="84">
        <f>SUMIF('[2]Movimientos Bancarios'!$G:$G,E317,'[2]Movimientos Bancarios'!$I:$I)</f>
        <v>1300</v>
      </c>
      <c r="O317" s="8">
        <f t="shared" si="83"/>
        <v>1800</v>
      </c>
      <c r="P317" s="85">
        <f t="shared" si="84"/>
        <v>0</v>
      </c>
      <c r="Q317" s="86">
        <f t="shared" si="85"/>
        <v>1</v>
      </c>
      <c r="R317" s="18" t="s">
        <v>51</v>
      </c>
      <c r="S317" s="18"/>
      <c r="T317" s="13"/>
      <c r="U317" s="22"/>
      <c r="V317" s="9"/>
      <c r="W317" s="23"/>
      <c r="X317" s="22"/>
      <c r="Y317" s="24" t="s">
        <v>55</v>
      </c>
      <c r="Z317" s="24"/>
      <c r="AA317" s="24"/>
      <c r="AB317" s="95" t="str">
        <f t="shared" si="77"/>
        <v>entregado</v>
      </c>
      <c r="AC317" s="96" t="str">
        <f t="shared" ca="1" si="78"/>
        <v>Entregado</v>
      </c>
      <c r="AD317" s="21">
        <v>104</v>
      </c>
      <c r="AE317" s="21">
        <v>104</v>
      </c>
      <c r="AF317" s="21">
        <v>105</v>
      </c>
      <c r="AG317" s="87">
        <f t="shared" si="80"/>
        <v>2014</v>
      </c>
      <c r="AH317" s="83">
        <f t="shared" si="81"/>
        <v>4</v>
      </c>
      <c r="AI317" s="87">
        <f t="shared" si="79"/>
        <v>2014</v>
      </c>
      <c r="AJ317" s="16">
        <f t="shared" si="79"/>
        <v>2</v>
      </c>
      <c r="AK317" s="9">
        <f>IF(ISERROR(VLOOKUP(E317,[4]CostoXpedido!$A$15:$B$1690,2,FALSE)),0,(VLOOKUP(E317,[4]CostoXpedido!$A$15:$B$1690,2,FALSE)))</f>
        <v>0</v>
      </c>
      <c r="AL317" s="20"/>
      <c r="AM317" s="93">
        <f t="shared" si="76"/>
        <v>41698</v>
      </c>
      <c r="AN317" s="93">
        <f t="shared" si="76"/>
        <v>20</v>
      </c>
      <c r="AO317" s="94">
        <f t="shared" si="82"/>
        <v>2</v>
      </c>
    </row>
    <row r="318" spans="1:41" x14ac:dyDescent="0.2">
      <c r="A318" s="82">
        <v>2014</v>
      </c>
      <c r="B318" s="16">
        <v>2</v>
      </c>
      <c r="C318" s="17">
        <v>41698</v>
      </c>
      <c r="D318" s="18">
        <v>40</v>
      </c>
      <c r="E318" s="19">
        <v>11575</v>
      </c>
      <c r="F318" s="83" t="str">
        <f>VLOOKUP(E318,'[3]pedidos 2012'!$E$327:$AE$6000,2,FALSE)</f>
        <v>a - Entregado</v>
      </c>
      <c r="G318" s="10">
        <f>VLOOKUP(E318,'[3]pedidos 2012'!$E$327:$AE$6000,4,FALSE)</f>
        <v>41750</v>
      </c>
      <c r="H318" s="20" t="s">
        <v>364</v>
      </c>
      <c r="I318" s="21">
        <v>22300</v>
      </c>
      <c r="J318" s="21">
        <v>200</v>
      </c>
      <c r="K318" s="21">
        <f t="shared" si="74"/>
        <v>22500</v>
      </c>
      <c r="L318" s="21">
        <f t="shared" si="75"/>
        <v>18595.041322314049</v>
      </c>
      <c r="M318" s="84">
        <f>SUMIF('[1]Movimientos Caja'!$G:$G,E318,'[1]Movimientos Caja'!$I:$I)</f>
        <v>22500</v>
      </c>
      <c r="N318" s="84">
        <f>SUMIF('[2]Movimientos Bancarios'!$G:$G,E318,'[2]Movimientos Bancarios'!$I:$I)</f>
        <v>0</v>
      </c>
      <c r="O318" s="8">
        <f t="shared" si="83"/>
        <v>22500</v>
      </c>
      <c r="P318" s="85">
        <f t="shared" si="84"/>
        <v>0</v>
      </c>
      <c r="Q318" s="86">
        <f t="shared" si="85"/>
        <v>1</v>
      </c>
      <c r="R318" s="18" t="s">
        <v>51</v>
      </c>
      <c r="S318" s="18"/>
      <c r="T318" s="13"/>
      <c r="U318" s="22"/>
      <c r="V318" s="9"/>
      <c r="W318" s="23"/>
      <c r="X318" s="22"/>
      <c r="Y318" s="24" t="s">
        <v>55</v>
      </c>
      <c r="Z318" s="24"/>
      <c r="AA318" s="24"/>
      <c r="AB318" s="95" t="str">
        <f t="shared" si="77"/>
        <v>entregado</v>
      </c>
      <c r="AC318" s="96" t="str">
        <f t="shared" ca="1" si="78"/>
        <v>Entregado</v>
      </c>
      <c r="AD318" s="21">
        <v>104</v>
      </c>
      <c r="AE318" s="21">
        <v>104</v>
      </c>
      <c r="AF318" s="21">
        <v>105</v>
      </c>
      <c r="AG318" s="87">
        <f t="shared" si="80"/>
        <v>2014</v>
      </c>
      <c r="AH318" s="83">
        <f t="shared" si="81"/>
        <v>4</v>
      </c>
      <c r="AI318" s="87">
        <f t="shared" si="79"/>
        <v>2014</v>
      </c>
      <c r="AJ318" s="16">
        <f t="shared" si="79"/>
        <v>2</v>
      </c>
      <c r="AK318" s="9">
        <f>IF(ISERROR(VLOOKUP(E318,[4]CostoXpedido!$A$15:$B$1690,2,FALSE)),0,(VLOOKUP(E318,[4]CostoXpedido!$A$15:$B$1690,2,FALSE)))</f>
        <v>0</v>
      </c>
      <c r="AL318" s="20"/>
      <c r="AM318" s="93">
        <f t="shared" si="76"/>
        <v>41698</v>
      </c>
      <c r="AN318" s="93">
        <f t="shared" si="76"/>
        <v>40</v>
      </c>
      <c r="AO318" s="94">
        <f t="shared" si="82"/>
        <v>2</v>
      </c>
    </row>
    <row r="319" spans="1:41" x14ac:dyDescent="0.2">
      <c r="A319" s="82">
        <v>2014</v>
      </c>
      <c r="B319" s="16">
        <v>2</v>
      </c>
      <c r="C319" s="31">
        <v>41698</v>
      </c>
      <c r="D319" s="28">
        <v>40</v>
      </c>
      <c r="E319" s="19">
        <v>11576</v>
      </c>
      <c r="F319" s="83" t="str">
        <f>VLOOKUP(E319,'[3]pedidos 2012'!$E$327:$AE$6000,2,FALSE)</f>
        <v>a - Entregado</v>
      </c>
      <c r="G319" s="10">
        <f>VLOOKUP(E319,'[3]pedidos 2012'!$E$327:$AE$6000,4,FALSE)</f>
        <v>41782</v>
      </c>
      <c r="H319" s="20" t="s">
        <v>365</v>
      </c>
      <c r="I319" s="21">
        <v>16075</v>
      </c>
      <c r="J319" s="21">
        <v>200</v>
      </c>
      <c r="K319" s="21">
        <f t="shared" si="74"/>
        <v>16275</v>
      </c>
      <c r="L319" s="21">
        <f t="shared" si="75"/>
        <v>13450.413223140496</v>
      </c>
      <c r="M319" s="84">
        <f>SUMIF('[1]Movimientos Caja'!$G:$G,E319,'[1]Movimientos Caja'!$I:$I)</f>
        <v>0</v>
      </c>
      <c r="N319" s="84">
        <f>SUMIF('[2]Movimientos Bancarios'!$G:$G,E319,'[2]Movimientos Bancarios'!$I:$I)</f>
        <v>16000</v>
      </c>
      <c r="O319" s="8">
        <f t="shared" si="83"/>
        <v>16000</v>
      </c>
      <c r="P319" s="85">
        <f t="shared" si="84"/>
        <v>275</v>
      </c>
      <c r="Q319" s="86">
        <f t="shared" si="85"/>
        <v>0.98310291858678955</v>
      </c>
      <c r="R319" s="18" t="s">
        <v>51</v>
      </c>
      <c r="S319" s="18"/>
      <c r="T319" s="13"/>
      <c r="U319" s="22"/>
      <c r="V319" s="9"/>
      <c r="W319" s="23"/>
      <c r="X319" s="22"/>
      <c r="Y319" s="24" t="s">
        <v>55</v>
      </c>
      <c r="Z319" s="24"/>
      <c r="AA319" s="24"/>
      <c r="AB319" s="95" t="str">
        <f t="shared" si="77"/>
        <v>entregado</v>
      </c>
      <c r="AC319" s="96" t="str">
        <f t="shared" ca="1" si="78"/>
        <v>Entregado</v>
      </c>
      <c r="AD319" s="21">
        <v>104</v>
      </c>
      <c r="AE319" s="21">
        <v>104</v>
      </c>
      <c r="AF319" s="21">
        <v>105</v>
      </c>
      <c r="AG319" s="87">
        <f t="shared" si="80"/>
        <v>2014</v>
      </c>
      <c r="AH319" s="83">
        <f t="shared" si="81"/>
        <v>5</v>
      </c>
      <c r="AI319" s="87">
        <f t="shared" si="79"/>
        <v>2014</v>
      </c>
      <c r="AJ319" s="16">
        <f t="shared" si="79"/>
        <v>2</v>
      </c>
      <c r="AK319" s="9">
        <f>IF(ISERROR(VLOOKUP(E319,[4]CostoXpedido!$A$15:$B$1690,2,FALSE)),0,(VLOOKUP(E319,[4]CostoXpedido!$A$15:$B$1690,2,FALSE)))</f>
        <v>0</v>
      </c>
      <c r="AL319" s="20"/>
      <c r="AM319" s="93">
        <f t="shared" si="76"/>
        <v>41698</v>
      </c>
      <c r="AN319" s="93">
        <f t="shared" si="76"/>
        <v>40</v>
      </c>
      <c r="AO319" s="94">
        <f t="shared" si="82"/>
        <v>2</v>
      </c>
    </row>
    <row r="320" spans="1:41" x14ac:dyDescent="0.2">
      <c r="A320" s="82">
        <v>2014</v>
      </c>
      <c r="B320" s="16">
        <v>2</v>
      </c>
      <c r="C320" s="31">
        <v>41698</v>
      </c>
      <c r="D320" s="28">
        <v>1</v>
      </c>
      <c r="E320" s="19">
        <v>11577</v>
      </c>
      <c r="F320" s="83" t="str">
        <f>VLOOKUP(E320,'[3]pedidos 2012'!$E$327:$AE$6000,2,FALSE)</f>
        <v>h - Anulado</v>
      </c>
      <c r="G320" s="10">
        <f>VLOOKUP(E320,'[3]pedidos 2012'!$E$327:$AE$6000,4,FALSE)</f>
        <v>0</v>
      </c>
      <c r="H320" s="20" t="s">
        <v>74</v>
      </c>
      <c r="I320" s="21"/>
      <c r="J320" s="21"/>
      <c r="K320" s="21">
        <f t="shared" si="74"/>
        <v>0</v>
      </c>
      <c r="L320" s="21">
        <f t="shared" si="75"/>
        <v>0</v>
      </c>
      <c r="M320" s="84">
        <f>SUMIF('[1]Movimientos Caja'!$G:$G,E320,'[1]Movimientos Caja'!$I:$I)</f>
        <v>0</v>
      </c>
      <c r="N320" s="84">
        <f>SUMIF('[2]Movimientos Bancarios'!$G:$G,E320,'[2]Movimientos Bancarios'!$I:$I)</f>
        <v>0</v>
      </c>
      <c r="O320" s="8">
        <f t="shared" si="83"/>
        <v>0</v>
      </c>
      <c r="P320" s="85">
        <f t="shared" si="84"/>
        <v>0</v>
      </c>
      <c r="Q320" s="86">
        <f t="shared" si="85"/>
        <v>0</v>
      </c>
      <c r="R320" s="18" t="s">
        <v>51</v>
      </c>
      <c r="S320" s="18"/>
      <c r="T320" s="13"/>
      <c r="U320" s="22"/>
      <c r="V320" s="9"/>
      <c r="W320" s="23"/>
      <c r="X320" s="22"/>
      <c r="Y320" s="24" t="s">
        <v>55</v>
      </c>
      <c r="Z320" s="24"/>
      <c r="AA320" s="24"/>
      <c r="AB320" s="95">
        <f t="shared" si="77"/>
        <v>41699</v>
      </c>
      <c r="AC320" s="96">
        <f t="shared" ca="1" si="78"/>
        <v>-194</v>
      </c>
      <c r="AD320" s="21">
        <v>104</v>
      </c>
      <c r="AE320" s="21">
        <v>104</v>
      </c>
      <c r="AF320" s="21">
        <v>105</v>
      </c>
      <c r="AG320" s="87">
        <f t="shared" si="80"/>
        <v>0</v>
      </c>
      <c r="AH320" s="83">
        <f t="shared" si="81"/>
        <v>0</v>
      </c>
      <c r="AI320" s="87">
        <f t="shared" si="79"/>
        <v>2014</v>
      </c>
      <c r="AJ320" s="16">
        <f t="shared" si="79"/>
        <v>2</v>
      </c>
      <c r="AK320" s="9">
        <f>IF(ISERROR(VLOOKUP(E320,[4]CostoXpedido!$A$15:$B$1690,2,FALSE)),0,(VLOOKUP(E320,[4]CostoXpedido!$A$15:$B$1690,2,FALSE)))</f>
        <v>0</v>
      </c>
      <c r="AL320" s="20"/>
      <c r="AM320" s="93">
        <f t="shared" si="76"/>
        <v>41698</v>
      </c>
      <c r="AN320" s="93">
        <f t="shared" si="76"/>
        <v>1</v>
      </c>
      <c r="AO320" s="94">
        <f t="shared" si="82"/>
        <v>2</v>
      </c>
    </row>
    <row r="321" spans="1:41" x14ac:dyDescent="0.2">
      <c r="A321" s="82">
        <v>2014</v>
      </c>
      <c r="B321" s="16">
        <v>3</v>
      </c>
      <c r="C321" s="31">
        <v>41701</v>
      </c>
      <c r="D321" s="28">
        <v>40</v>
      </c>
      <c r="E321" s="19">
        <v>11578</v>
      </c>
      <c r="F321" s="83" t="str">
        <f>VLOOKUP(E321,'[3]pedidos 2012'!$E$327:$AE$6000,2,FALSE)</f>
        <v>a - Entregado</v>
      </c>
      <c r="G321" s="10">
        <f>VLOOKUP(E321,'[3]pedidos 2012'!$E$327:$AE$6000,4,FALSE)</f>
        <v>41744</v>
      </c>
      <c r="H321" s="20" t="s">
        <v>366</v>
      </c>
      <c r="I321" s="21">
        <v>8330</v>
      </c>
      <c r="J321" s="21"/>
      <c r="K321" s="21">
        <f t="shared" si="74"/>
        <v>8330</v>
      </c>
      <c r="L321" s="21">
        <f t="shared" si="75"/>
        <v>6884.2975206611573</v>
      </c>
      <c r="M321" s="84">
        <f>SUMIF('[1]Movimientos Caja'!$G:$G,E321,'[1]Movimientos Caja'!$I:$I)</f>
        <v>8330</v>
      </c>
      <c r="N321" s="84">
        <f>SUMIF('[2]Movimientos Bancarios'!$G:$G,E321,'[2]Movimientos Bancarios'!$I:$I)</f>
        <v>0</v>
      </c>
      <c r="O321" s="8">
        <f t="shared" si="83"/>
        <v>8330</v>
      </c>
      <c r="P321" s="85">
        <f t="shared" si="84"/>
        <v>0</v>
      </c>
      <c r="Q321" s="86">
        <f t="shared" si="85"/>
        <v>1</v>
      </c>
      <c r="R321" s="18" t="s">
        <v>51</v>
      </c>
      <c r="S321" s="18"/>
      <c r="T321" s="13"/>
      <c r="U321" s="22"/>
      <c r="V321" s="9"/>
      <c r="W321" s="23"/>
      <c r="X321" s="22"/>
      <c r="Y321" s="24" t="s">
        <v>55</v>
      </c>
      <c r="Z321" s="24"/>
      <c r="AA321" s="24"/>
      <c r="AB321" s="95" t="str">
        <f t="shared" si="77"/>
        <v>entregado</v>
      </c>
      <c r="AC321" s="96" t="str">
        <f t="shared" ca="1" si="78"/>
        <v>Entregado</v>
      </c>
      <c r="AD321" s="21">
        <v>104</v>
      </c>
      <c r="AE321" s="21">
        <v>104</v>
      </c>
      <c r="AF321" s="21">
        <v>105</v>
      </c>
      <c r="AG321" s="87">
        <f t="shared" si="80"/>
        <v>2014</v>
      </c>
      <c r="AH321" s="83">
        <f t="shared" si="81"/>
        <v>4</v>
      </c>
      <c r="AI321" s="87">
        <f t="shared" si="79"/>
        <v>2014</v>
      </c>
      <c r="AJ321" s="16">
        <f t="shared" si="79"/>
        <v>3</v>
      </c>
      <c r="AK321" s="9">
        <f>IF(ISERROR(VLOOKUP(E321,[4]CostoXpedido!$A$15:$B$1690,2,FALSE)),0,(VLOOKUP(E321,[4]CostoXpedido!$A$15:$B$1690,2,FALSE)))</f>
        <v>0</v>
      </c>
      <c r="AL321" s="20"/>
      <c r="AM321" s="93">
        <f t="shared" si="76"/>
        <v>41701</v>
      </c>
      <c r="AN321" s="93">
        <f t="shared" si="76"/>
        <v>40</v>
      </c>
      <c r="AO321" s="94">
        <f t="shared" si="82"/>
        <v>3</v>
      </c>
    </row>
    <row r="322" spans="1:41" x14ac:dyDescent="0.2">
      <c r="A322" s="82">
        <v>2014</v>
      </c>
      <c r="B322" s="16">
        <v>3</v>
      </c>
      <c r="C322" s="31">
        <v>41701</v>
      </c>
      <c r="D322" s="28">
        <v>45</v>
      </c>
      <c r="E322" s="19">
        <v>11579</v>
      </c>
      <c r="F322" s="83" t="str">
        <f>VLOOKUP(E322,'[3]pedidos 2012'!$E$327:$AE$6000,2,FALSE)</f>
        <v>a - Entregado</v>
      </c>
      <c r="G322" s="10">
        <f>VLOOKUP(E322,'[3]pedidos 2012'!$E$327:$AE$6000,4,FALSE)</f>
        <v>41753</v>
      </c>
      <c r="H322" s="20" t="s">
        <v>367</v>
      </c>
      <c r="I322" s="21">
        <v>12925</v>
      </c>
      <c r="J322" s="21">
        <v>200</v>
      </c>
      <c r="K322" s="21">
        <f t="shared" si="74"/>
        <v>13125</v>
      </c>
      <c r="L322" s="21">
        <f t="shared" si="75"/>
        <v>10847.10743801653</v>
      </c>
      <c r="M322" s="84">
        <f>SUMIF('[1]Movimientos Caja'!$G:$G,E322,'[1]Movimientos Caja'!$I:$I)</f>
        <v>6500</v>
      </c>
      <c r="N322" s="84">
        <f>SUMIF('[2]Movimientos Bancarios'!$G:$G,E322,'[2]Movimientos Bancarios'!$I:$I)</f>
        <v>6625</v>
      </c>
      <c r="O322" s="8">
        <f t="shared" si="83"/>
        <v>13125</v>
      </c>
      <c r="P322" s="85">
        <f t="shared" si="84"/>
        <v>0</v>
      </c>
      <c r="Q322" s="86">
        <f t="shared" si="85"/>
        <v>1</v>
      </c>
      <c r="R322" s="18" t="s">
        <v>51</v>
      </c>
      <c r="S322" s="18"/>
      <c r="T322" s="13"/>
      <c r="U322" s="22"/>
      <c r="V322" s="9"/>
      <c r="W322" s="23"/>
      <c r="X322" s="22"/>
      <c r="Y322" s="24" t="s">
        <v>55</v>
      </c>
      <c r="Z322" s="24"/>
      <c r="AA322" s="24"/>
      <c r="AB322" s="95" t="str">
        <f t="shared" si="77"/>
        <v>entregado</v>
      </c>
      <c r="AC322" s="96" t="str">
        <f t="shared" ca="1" si="78"/>
        <v>Entregado</v>
      </c>
      <c r="AD322" s="21">
        <v>104</v>
      </c>
      <c r="AE322" s="21">
        <v>104</v>
      </c>
      <c r="AF322" s="21">
        <v>105</v>
      </c>
      <c r="AG322" s="87">
        <f t="shared" si="80"/>
        <v>2014</v>
      </c>
      <c r="AH322" s="83">
        <f t="shared" si="81"/>
        <v>4</v>
      </c>
      <c r="AI322" s="87">
        <f t="shared" si="79"/>
        <v>2014</v>
      </c>
      <c r="AJ322" s="16">
        <f t="shared" si="79"/>
        <v>3</v>
      </c>
      <c r="AK322" s="9">
        <f>IF(ISERROR(VLOOKUP(E322,[4]CostoXpedido!$A$15:$B$1690,2,FALSE)),0,(VLOOKUP(E322,[4]CostoXpedido!$A$15:$B$1690,2,FALSE)))</f>
        <v>0</v>
      </c>
      <c r="AL322" s="20"/>
      <c r="AM322" s="93">
        <f t="shared" si="76"/>
        <v>41701</v>
      </c>
      <c r="AN322" s="93">
        <f t="shared" si="76"/>
        <v>45</v>
      </c>
      <c r="AO322" s="94">
        <f t="shared" si="82"/>
        <v>3</v>
      </c>
    </row>
    <row r="323" spans="1:41" x14ac:dyDescent="0.2">
      <c r="A323" s="82">
        <v>2014</v>
      </c>
      <c r="B323" s="16">
        <v>3</v>
      </c>
      <c r="C323" s="31">
        <v>41701</v>
      </c>
      <c r="D323" s="28">
        <v>20</v>
      </c>
      <c r="E323" s="19">
        <v>11580</v>
      </c>
      <c r="F323" s="83" t="str">
        <f>VLOOKUP(E323,'[3]pedidos 2012'!$E$327:$AE$6000,2,FALSE)</f>
        <v>a - Entregado</v>
      </c>
      <c r="G323" s="10">
        <f>VLOOKUP(E323,'[3]pedidos 2012'!$E$327:$AE$6000,4,FALSE)</f>
        <v>41728</v>
      </c>
      <c r="H323" s="20" t="s">
        <v>368</v>
      </c>
      <c r="I323" s="21">
        <v>2000</v>
      </c>
      <c r="J323" s="21"/>
      <c r="K323" s="21">
        <f t="shared" si="74"/>
        <v>2000</v>
      </c>
      <c r="L323" s="21">
        <f t="shared" si="75"/>
        <v>1652.8925619834711</v>
      </c>
      <c r="M323" s="84">
        <f>SUMIF('[1]Movimientos Caja'!$G:$G,E323,'[1]Movimientos Caja'!$I:$I)</f>
        <v>1000</v>
      </c>
      <c r="N323" s="84">
        <f>SUMIF('[2]Movimientos Bancarios'!$G:$G,E323,'[2]Movimientos Bancarios'!$I:$I)</f>
        <v>0</v>
      </c>
      <c r="O323" s="8">
        <f t="shared" si="83"/>
        <v>1000</v>
      </c>
      <c r="P323" s="85">
        <f t="shared" si="84"/>
        <v>1000</v>
      </c>
      <c r="Q323" s="86">
        <f t="shared" si="85"/>
        <v>0.5</v>
      </c>
      <c r="R323" s="18" t="s">
        <v>51</v>
      </c>
      <c r="S323" s="18" t="s">
        <v>369</v>
      </c>
      <c r="T323" s="13">
        <v>2000</v>
      </c>
      <c r="U323" s="22"/>
      <c r="V323" s="9"/>
      <c r="W323" s="23"/>
      <c r="X323" s="22"/>
      <c r="Y323" s="24" t="s">
        <v>55</v>
      </c>
      <c r="Z323" s="24"/>
      <c r="AA323" s="24"/>
      <c r="AB323" s="95" t="str">
        <f t="shared" si="77"/>
        <v>entregado</v>
      </c>
      <c r="AC323" s="96" t="str">
        <f t="shared" ca="1" si="78"/>
        <v>Entregado</v>
      </c>
      <c r="AD323" s="21">
        <v>104</v>
      </c>
      <c r="AE323" s="21">
        <v>104</v>
      </c>
      <c r="AF323" s="21">
        <v>105</v>
      </c>
      <c r="AG323" s="87">
        <f t="shared" si="80"/>
        <v>2014</v>
      </c>
      <c r="AH323" s="83">
        <f t="shared" si="81"/>
        <v>3</v>
      </c>
      <c r="AI323" s="87">
        <f t="shared" si="79"/>
        <v>2014</v>
      </c>
      <c r="AJ323" s="16">
        <f t="shared" si="79"/>
        <v>3</v>
      </c>
      <c r="AK323" s="9">
        <f>IF(ISERROR(VLOOKUP(E323,[4]CostoXpedido!$A$15:$B$1690,2,FALSE)),0,(VLOOKUP(E323,[4]CostoXpedido!$A$15:$B$1690,2,FALSE)))</f>
        <v>0</v>
      </c>
      <c r="AL323" s="20"/>
      <c r="AM323" s="93">
        <f t="shared" si="76"/>
        <v>41701</v>
      </c>
      <c r="AN323" s="93">
        <f t="shared" si="76"/>
        <v>20</v>
      </c>
      <c r="AO323" s="94">
        <f t="shared" si="82"/>
        <v>3</v>
      </c>
    </row>
    <row r="324" spans="1:41" x14ac:dyDescent="0.2">
      <c r="A324" s="82">
        <v>2014</v>
      </c>
      <c r="B324" s="16">
        <v>3</v>
      </c>
      <c r="C324" s="31">
        <v>41701</v>
      </c>
      <c r="D324" s="28">
        <v>25</v>
      </c>
      <c r="E324" s="19">
        <v>11581</v>
      </c>
      <c r="F324" s="83" t="str">
        <f>VLOOKUP(E324,'[3]pedidos 2012'!$E$327:$AE$6000,2,FALSE)</f>
        <v>a - Entregado</v>
      </c>
      <c r="G324" s="10">
        <f>VLOOKUP(E324,'[3]pedidos 2012'!$E$327:$AE$6000,4,FALSE)</f>
        <v>41741</v>
      </c>
      <c r="H324" s="20" t="s">
        <v>370</v>
      </c>
      <c r="I324" s="21">
        <v>24050</v>
      </c>
      <c r="J324" s="21">
        <v>200</v>
      </c>
      <c r="K324" s="21">
        <f t="shared" si="74"/>
        <v>24250</v>
      </c>
      <c r="L324" s="21">
        <f t="shared" si="75"/>
        <v>20041.322314049587</v>
      </c>
      <c r="M324" s="84">
        <f>SUMIF('[1]Movimientos Caja'!$G:$G,E324,'[1]Movimientos Caja'!$I:$I)</f>
        <v>0</v>
      </c>
      <c r="N324" s="84">
        <f>SUMIF('[2]Movimientos Bancarios'!$G:$G,E324,'[2]Movimientos Bancarios'!$I:$I)</f>
        <v>24000</v>
      </c>
      <c r="O324" s="8">
        <f t="shared" si="83"/>
        <v>24000</v>
      </c>
      <c r="P324" s="85">
        <f t="shared" si="84"/>
        <v>250</v>
      </c>
      <c r="Q324" s="86">
        <f t="shared" si="85"/>
        <v>0.98969072164948457</v>
      </c>
      <c r="R324" s="18" t="s">
        <v>51</v>
      </c>
      <c r="S324" s="18"/>
      <c r="T324" s="13"/>
      <c r="U324" s="22"/>
      <c r="V324" s="9"/>
      <c r="W324" s="23"/>
      <c r="X324" s="22"/>
      <c r="Y324" s="24" t="s">
        <v>55</v>
      </c>
      <c r="Z324" s="24"/>
      <c r="AA324" s="24"/>
      <c r="AB324" s="95" t="str">
        <f t="shared" si="77"/>
        <v>entregado</v>
      </c>
      <c r="AC324" s="96" t="str">
        <f t="shared" ca="1" si="78"/>
        <v>Entregado</v>
      </c>
      <c r="AD324" s="21">
        <v>104</v>
      </c>
      <c r="AE324" s="21">
        <v>104</v>
      </c>
      <c r="AF324" s="21">
        <v>105</v>
      </c>
      <c r="AG324" s="87">
        <f t="shared" si="80"/>
        <v>2014</v>
      </c>
      <c r="AH324" s="83">
        <f t="shared" si="81"/>
        <v>4</v>
      </c>
      <c r="AI324" s="87">
        <f t="shared" si="79"/>
        <v>2014</v>
      </c>
      <c r="AJ324" s="16">
        <f t="shared" si="79"/>
        <v>3</v>
      </c>
      <c r="AK324" s="9">
        <f>IF(ISERROR(VLOOKUP(E324,[4]CostoXpedido!$A$15:$B$1690,2,FALSE)),0,(VLOOKUP(E324,[4]CostoXpedido!$A$15:$B$1690,2,FALSE)))</f>
        <v>0</v>
      </c>
      <c r="AL324" s="20"/>
      <c r="AM324" s="93">
        <f t="shared" si="76"/>
        <v>41701</v>
      </c>
      <c r="AN324" s="93">
        <f t="shared" si="76"/>
        <v>25</v>
      </c>
      <c r="AO324" s="94">
        <f t="shared" si="82"/>
        <v>3</v>
      </c>
    </row>
    <row r="325" spans="1:41" x14ac:dyDescent="0.2">
      <c r="A325" s="82">
        <v>2014</v>
      </c>
      <c r="B325" s="16">
        <v>3</v>
      </c>
      <c r="C325" s="31">
        <v>41701</v>
      </c>
      <c r="D325" s="28">
        <v>20</v>
      </c>
      <c r="E325" s="19">
        <v>11582</v>
      </c>
      <c r="F325" s="83" t="str">
        <f>VLOOKUP(E325,'[3]pedidos 2012'!$E$327:$AE$6000,2,FALSE)</f>
        <v>a - Entregado</v>
      </c>
      <c r="G325" s="10">
        <f>VLOOKUP(E325,'[3]pedidos 2012'!$E$327:$AE$6000,4,FALSE)</f>
        <v>41719</v>
      </c>
      <c r="H325" s="20" t="s">
        <v>371</v>
      </c>
      <c r="I325" s="21">
        <v>7210</v>
      </c>
      <c r="J325" s="21">
        <v>200</v>
      </c>
      <c r="K325" s="21">
        <f t="shared" si="74"/>
        <v>7410</v>
      </c>
      <c r="L325" s="21">
        <f t="shared" si="75"/>
        <v>6123.9669421487606</v>
      </c>
      <c r="M325" s="84">
        <f>SUMIF('[1]Movimientos Caja'!$G:$G,E325,'[1]Movimientos Caja'!$I:$I)</f>
        <v>0</v>
      </c>
      <c r="N325" s="84">
        <f>SUMIF('[2]Movimientos Bancarios'!$G:$G,E325,'[2]Movimientos Bancarios'!$I:$I)</f>
        <v>7410</v>
      </c>
      <c r="O325" s="8">
        <f t="shared" si="83"/>
        <v>7410</v>
      </c>
      <c r="P325" s="85">
        <f t="shared" si="84"/>
        <v>0</v>
      </c>
      <c r="Q325" s="86">
        <f t="shared" si="85"/>
        <v>1</v>
      </c>
      <c r="R325" s="18" t="s">
        <v>51</v>
      </c>
      <c r="S325" s="18"/>
      <c r="T325" s="13"/>
      <c r="U325" s="22"/>
      <c r="V325" s="9"/>
      <c r="W325" s="23"/>
      <c r="X325" s="22"/>
      <c r="Y325" s="24" t="s">
        <v>55</v>
      </c>
      <c r="Z325" s="24"/>
      <c r="AA325" s="24"/>
      <c r="AB325" s="95" t="str">
        <f t="shared" si="77"/>
        <v>entregado</v>
      </c>
      <c r="AC325" s="96" t="str">
        <f t="shared" ca="1" si="78"/>
        <v>Entregado</v>
      </c>
      <c r="AD325" s="21">
        <v>104</v>
      </c>
      <c r="AE325" s="21">
        <v>104</v>
      </c>
      <c r="AF325" s="21">
        <v>105</v>
      </c>
      <c r="AG325" s="87">
        <f t="shared" si="80"/>
        <v>2014</v>
      </c>
      <c r="AH325" s="83">
        <f t="shared" si="81"/>
        <v>3</v>
      </c>
      <c r="AI325" s="87">
        <f t="shared" si="79"/>
        <v>2014</v>
      </c>
      <c r="AJ325" s="16">
        <f t="shared" si="79"/>
        <v>3</v>
      </c>
      <c r="AK325" s="9">
        <f>IF(ISERROR(VLOOKUP(E325,[4]CostoXpedido!$A$15:$B$1690,2,FALSE)),0,(VLOOKUP(E325,[4]CostoXpedido!$A$15:$B$1690,2,FALSE)))</f>
        <v>0</v>
      </c>
      <c r="AL325" s="20"/>
      <c r="AM325" s="93">
        <f t="shared" si="76"/>
        <v>41701</v>
      </c>
      <c r="AN325" s="93">
        <f t="shared" si="76"/>
        <v>20</v>
      </c>
      <c r="AO325" s="94">
        <f t="shared" si="82"/>
        <v>3</v>
      </c>
    </row>
    <row r="326" spans="1:41" x14ac:dyDescent="0.2">
      <c r="A326" s="82">
        <v>2014</v>
      </c>
      <c r="B326" s="16">
        <v>3</v>
      </c>
      <c r="C326" s="31">
        <v>41701</v>
      </c>
      <c r="D326" s="28">
        <v>30</v>
      </c>
      <c r="E326" s="19">
        <v>11583</v>
      </c>
      <c r="F326" s="83" t="str">
        <f>VLOOKUP(E326,'[3]pedidos 2012'!$E$327:$AE$6000,2,FALSE)</f>
        <v>a - Entregado</v>
      </c>
      <c r="G326" s="10">
        <f>VLOOKUP(E326,'[3]pedidos 2012'!$E$327:$AE$6000,4,FALSE)</f>
        <v>41738</v>
      </c>
      <c r="H326" s="20" t="s">
        <v>372</v>
      </c>
      <c r="I326" s="21">
        <v>10200</v>
      </c>
      <c r="J326" s="21">
        <v>200</v>
      </c>
      <c r="K326" s="21">
        <f t="shared" si="74"/>
        <v>10400</v>
      </c>
      <c r="L326" s="21">
        <f t="shared" si="75"/>
        <v>8595.0413223140495</v>
      </c>
      <c r="M326" s="84">
        <f>SUMIF('[1]Movimientos Caja'!$G:$G,E326,'[1]Movimientos Caja'!$I:$I)</f>
        <v>200</v>
      </c>
      <c r="N326" s="84">
        <f>SUMIF('[2]Movimientos Bancarios'!$G:$G,E326,'[2]Movimientos Bancarios'!$I:$I)</f>
        <v>10200</v>
      </c>
      <c r="O326" s="8">
        <f t="shared" si="83"/>
        <v>10400</v>
      </c>
      <c r="P326" s="85">
        <f t="shared" si="84"/>
        <v>0</v>
      </c>
      <c r="Q326" s="86">
        <f t="shared" si="85"/>
        <v>1</v>
      </c>
      <c r="R326" s="18" t="s">
        <v>51</v>
      </c>
      <c r="S326" s="18"/>
      <c r="T326" s="13"/>
      <c r="U326" s="22"/>
      <c r="V326" s="9"/>
      <c r="W326" s="23"/>
      <c r="X326" s="22"/>
      <c r="Y326" s="24" t="s">
        <v>55</v>
      </c>
      <c r="Z326" s="24"/>
      <c r="AA326" s="24"/>
      <c r="AB326" s="95" t="str">
        <f t="shared" si="77"/>
        <v>entregado</v>
      </c>
      <c r="AC326" s="96" t="str">
        <f t="shared" ca="1" si="78"/>
        <v>Entregado</v>
      </c>
      <c r="AD326" s="21">
        <v>104</v>
      </c>
      <c r="AE326" s="21">
        <v>104</v>
      </c>
      <c r="AF326" s="21">
        <v>105</v>
      </c>
      <c r="AG326" s="87">
        <f t="shared" si="80"/>
        <v>2014</v>
      </c>
      <c r="AH326" s="83">
        <f t="shared" si="81"/>
        <v>4</v>
      </c>
      <c r="AI326" s="87">
        <f t="shared" si="79"/>
        <v>2014</v>
      </c>
      <c r="AJ326" s="16">
        <f t="shared" si="79"/>
        <v>3</v>
      </c>
      <c r="AK326" s="9">
        <f>IF(ISERROR(VLOOKUP(E326,[4]CostoXpedido!$A$15:$B$1690,2,FALSE)),0,(VLOOKUP(E326,[4]CostoXpedido!$A$15:$B$1690,2,FALSE)))</f>
        <v>0</v>
      </c>
      <c r="AL326" s="20"/>
      <c r="AM326" s="93">
        <f t="shared" si="76"/>
        <v>41701</v>
      </c>
      <c r="AN326" s="93">
        <f t="shared" si="76"/>
        <v>30</v>
      </c>
      <c r="AO326" s="94">
        <f t="shared" si="82"/>
        <v>3</v>
      </c>
    </row>
    <row r="327" spans="1:41" x14ac:dyDescent="0.2">
      <c r="A327" s="82">
        <v>2014</v>
      </c>
      <c r="B327" s="16">
        <v>3</v>
      </c>
      <c r="C327" s="31">
        <v>41701</v>
      </c>
      <c r="D327" s="28">
        <v>20</v>
      </c>
      <c r="E327" s="19">
        <v>11584</v>
      </c>
      <c r="F327" s="83" t="str">
        <f>VLOOKUP(E327,'[3]pedidos 2012'!$E$327:$AE$6000,2,FALSE)</f>
        <v>a - Entregado</v>
      </c>
      <c r="G327" s="10">
        <f>VLOOKUP(E327,'[3]pedidos 2012'!$E$327:$AE$6000,4,FALSE)</f>
        <v>41717</v>
      </c>
      <c r="H327" s="20" t="s">
        <v>373</v>
      </c>
      <c r="I327" s="21">
        <v>100</v>
      </c>
      <c r="J327" s="21"/>
      <c r="K327" s="21">
        <f t="shared" si="74"/>
        <v>100</v>
      </c>
      <c r="L327" s="21">
        <f t="shared" si="75"/>
        <v>82.644628099173559</v>
      </c>
      <c r="M327" s="84">
        <f>SUMIF('[1]Movimientos Caja'!$G:$G,E327,'[1]Movimientos Caja'!$I:$I)</f>
        <v>100</v>
      </c>
      <c r="N327" s="84">
        <f>SUMIF('[2]Movimientos Bancarios'!$G:$G,E327,'[2]Movimientos Bancarios'!$I:$I)</f>
        <v>0</v>
      </c>
      <c r="O327" s="8">
        <f t="shared" si="83"/>
        <v>100</v>
      </c>
      <c r="P327" s="85">
        <f t="shared" si="84"/>
        <v>0</v>
      </c>
      <c r="Q327" s="86">
        <f t="shared" si="85"/>
        <v>1</v>
      </c>
      <c r="R327" s="18" t="s">
        <v>51</v>
      </c>
      <c r="S327" s="18"/>
      <c r="T327" s="13"/>
      <c r="U327" s="22"/>
      <c r="V327" s="9"/>
      <c r="W327" s="23"/>
      <c r="X327" s="22"/>
      <c r="Y327" s="24" t="s">
        <v>55</v>
      </c>
      <c r="Z327" s="24"/>
      <c r="AA327" s="24"/>
      <c r="AB327" s="95" t="str">
        <f t="shared" si="77"/>
        <v>entregado</v>
      </c>
      <c r="AC327" s="96" t="str">
        <f t="shared" ca="1" si="78"/>
        <v>Entregado</v>
      </c>
      <c r="AD327" s="21">
        <v>104</v>
      </c>
      <c r="AE327" s="21">
        <v>104</v>
      </c>
      <c r="AF327" s="21">
        <v>105</v>
      </c>
      <c r="AG327" s="87">
        <f t="shared" si="80"/>
        <v>2014</v>
      </c>
      <c r="AH327" s="83">
        <f t="shared" si="81"/>
        <v>3</v>
      </c>
      <c r="AI327" s="87">
        <f t="shared" si="79"/>
        <v>2014</v>
      </c>
      <c r="AJ327" s="16">
        <f t="shared" si="79"/>
        <v>3</v>
      </c>
      <c r="AK327" s="9">
        <f>IF(ISERROR(VLOOKUP(E327,[4]CostoXpedido!$A$15:$B$1690,2,FALSE)),0,(VLOOKUP(E327,[4]CostoXpedido!$A$15:$B$1690,2,FALSE)))</f>
        <v>0</v>
      </c>
      <c r="AL327" s="20"/>
      <c r="AM327" s="93">
        <f t="shared" si="76"/>
        <v>41701</v>
      </c>
      <c r="AN327" s="93">
        <f t="shared" si="76"/>
        <v>20</v>
      </c>
      <c r="AO327" s="94">
        <f t="shared" si="82"/>
        <v>3</v>
      </c>
    </row>
    <row r="328" spans="1:41" x14ac:dyDescent="0.2">
      <c r="A328" s="82">
        <v>2014</v>
      </c>
      <c r="B328" s="16">
        <v>3</v>
      </c>
      <c r="C328" s="31">
        <v>41701</v>
      </c>
      <c r="D328" s="28">
        <v>45</v>
      </c>
      <c r="E328" s="19">
        <v>11585</v>
      </c>
      <c r="F328" s="83" t="str">
        <f>VLOOKUP(E328,'[3]pedidos 2012'!$E$327:$AE$6000,2,FALSE)</f>
        <v>a - Entregado</v>
      </c>
      <c r="G328" s="10">
        <f>VLOOKUP(E328,'[3]pedidos 2012'!$E$327:$AE$6000,4,FALSE)</f>
        <v>41744</v>
      </c>
      <c r="H328" s="20" t="s">
        <v>374</v>
      </c>
      <c r="I328" s="21">
        <v>30267</v>
      </c>
      <c r="J328" s="21">
        <v>200</v>
      </c>
      <c r="K328" s="21">
        <f t="shared" si="74"/>
        <v>30467</v>
      </c>
      <c r="L328" s="21">
        <f t="shared" si="75"/>
        <v>25179.338842975209</v>
      </c>
      <c r="M328" s="84">
        <f>SUMIF('[1]Movimientos Caja'!$G:$G,E328,'[1]Movimientos Caja'!$I:$I)</f>
        <v>31649</v>
      </c>
      <c r="N328" s="84">
        <f>SUMIF('[2]Movimientos Bancarios'!$G:$G,E328,'[2]Movimientos Bancarios'!$I:$I)</f>
        <v>0</v>
      </c>
      <c r="O328" s="8">
        <f t="shared" si="83"/>
        <v>31649</v>
      </c>
      <c r="P328" s="85">
        <f t="shared" si="84"/>
        <v>-1182</v>
      </c>
      <c r="Q328" s="86">
        <f t="shared" si="85"/>
        <v>1.0387960744411986</v>
      </c>
      <c r="R328" s="18" t="s">
        <v>51</v>
      </c>
      <c r="S328" s="18"/>
      <c r="T328" s="13"/>
      <c r="U328" s="22"/>
      <c r="V328" s="9"/>
      <c r="W328" s="23"/>
      <c r="X328" s="22"/>
      <c r="Y328" s="24" t="s">
        <v>55</v>
      </c>
      <c r="Z328" s="24"/>
      <c r="AA328" s="24"/>
      <c r="AB328" s="95" t="str">
        <f t="shared" si="77"/>
        <v>entregado</v>
      </c>
      <c r="AC328" s="96" t="str">
        <f t="shared" ca="1" si="78"/>
        <v>Entregado</v>
      </c>
      <c r="AD328" s="21">
        <v>104</v>
      </c>
      <c r="AE328" s="21">
        <v>104</v>
      </c>
      <c r="AF328" s="21">
        <v>105</v>
      </c>
      <c r="AG328" s="87">
        <f t="shared" si="80"/>
        <v>2014</v>
      </c>
      <c r="AH328" s="83">
        <f t="shared" si="81"/>
        <v>4</v>
      </c>
      <c r="AI328" s="87">
        <f t="shared" si="79"/>
        <v>2014</v>
      </c>
      <c r="AJ328" s="16">
        <f t="shared" si="79"/>
        <v>3</v>
      </c>
      <c r="AK328" s="9">
        <f>IF(ISERROR(VLOOKUP(E328,[4]CostoXpedido!$A$15:$B$1690,2,FALSE)),0,(VLOOKUP(E328,[4]CostoXpedido!$A$15:$B$1690,2,FALSE)))</f>
        <v>0</v>
      </c>
      <c r="AL328" s="20"/>
      <c r="AM328" s="93">
        <f t="shared" si="76"/>
        <v>41701</v>
      </c>
      <c r="AN328" s="93">
        <f t="shared" si="76"/>
        <v>45</v>
      </c>
      <c r="AO328" s="94">
        <f t="shared" si="82"/>
        <v>3</v>
      </c>
    </row>
    <row r="329" spans="1:41" x14ac:dyDescent="0.2">
      <c r="A329" s="82">
        <v>2014</v>
      </c>
      <c r="B329" s="16">
        <v>3</v>
      </c>
      <c r="C329" s="31">
        <v>41701</v>
      </c>
      <c r="D329" s="28">
        <v>1</v>
      </c>
      <c r="E329" s="19">
        <v>11586</v>
      </c>
      <c r="F329" s="83" t="str">
        <f>VLOOKUP(E329,'[3]pedidos 2012'!$E$327:$AE$6000,2,FALSE)</f>
        <v>a - Entregado</v>
      </c>
      <c r="G329" s="10">
        <f>VLOOKUP(E329,'[3]pedidos 2012'!$E$327:$AE$6000,4,FALSE)</f>
        <v>41698</v>
      </c>
      <c r="H329" s="20" t="s">
        <v>375</v>
      </c>
      <c r="I329" s="21">
        <v>800</v>
      </c>
      <c r="J329" s="21"/>
      <c r="K329" s="21">
        <f t="shared" si="74"/>
        <v>800</v>
      </c>
      <c r="L329" s="21">
        <f t="shared" si="75"/>
        <v>661.15702479338847</v>
      </c>
      <c r="M329" s="84">
        <f>SUMIF('[1]Movimientos Caja'!$G:$G,E329,'[1]Movimientos Caja'!$I:$I)</f>
        <v>800</v>
      </c>
      <c r="N329" s="84">
        <f>SUMIF('[2]Movimientos Bancarios'!$G:$G,E329,'[2]Movimientos Bancarios'!$I:$I)</f>
        <v>0</v>
      </c>
      <c r="O329" s="8">
        <f t="shared" si="83"/>
        <v>800</v>
      </c>
      <c r="P329" s="85">
        <f t="shared" si="84"/>
        <v>0</v>
      </c>
      <c r="Q329" s="86">
        <f t="shared" si="85"/>
        <v>1</v>
      </c>
      <c r="R329" s="18" t="s">
        <v>51</v>
      </c>
      <c r="S329" s="18"/>
      <c r="T329" s="13"/>
      <c r="U329" s="22"/>
      <c r="V329" s="9"/>
      <c r="W329" s="23"/>
      <c r="X329" s="22"/>
      <c r="Y329" s="24" t="s">
        <v>55</v>
      </c>
      <c r="Z329" s="24"/>
      <c r="AA329" s="24"/>
      <c r="AB329" s="95" t="str">
        <f t="shared" si="77"/>
        <v>entregado</v>
      </c>
      <c r="AC329" s="96" t="str">
        <f t="shared" ca="1" si="78"/>
        <v>Entregado</v>
      </c>
      <c r="AD329" s="21">
        <v>104</v>
      </c>
      <c r="AE329" s="21">
        <v>104</v>
      </c>
      <c r="AF329" s="21">
        <v>105</v>
      </c>
      <c r="AG329" s="87">
        <f t="shared" si="80"/>
        <v>2014</v>
      </c>
      <c r="AH329" s="83">
        <f t="shared" si="81"/>
        <v>2</v>
      </c>
      <c r="AI329" s="87">
        <f t="shared" si="79"/>
        <v>2014</v>
      </c>
      <c r="AJ329" s="16">
        <f t="shared" si="79"/>
        <v>3</v>
      </c>
      <c r="AK329" s="9">
        <f>IF(ISERROR(VLOOKUP(E329,[4]CostoXpedido!$A$15:$B$1690,2,FALSE)),0,(VLOOKUP(E329,[4]CostoXpedido!$A$15:$B$1690,2,FALSE)))</f>
        <v>0</v>
      </c>
      <c r="AL329" s="20"/>
      <c r="AM329" s="93">
        <f t="shared" si="76"/>
        <v>41701</v>
      </c>
      <c r="AN329" s="93">
        <f t="shared" si="76"/>
        <v>1</v>
      </c>
      <c r="AO329" s="94">
        <f t="shared" si="82"/>
        <v>3</v>
      </c>
    </row>
    <row r="330" spans="1:41" x14ac:dyDescent="0.2">
      <c r="A330" s="82">
        <v>2014</v>
      </c>
      <c r="B330" s="16">
        <v>3</v>
      </c>
      <c r="C330" s="31">
        <v>41703</v>
      </c>
      <c r="D330" s="28">
        <v>1</v>
      </c>
      <c r="E330" s="19">
        <v>11587</v>
      </c>
      <c r="F330" s="83" t="str">
        <f>VLOOKUP(E330,'[3]pedidos 2012'!$E$327:$AE$6000,2,FALSE)</f>
        <v>a - Entregado</v>
      </c>
      <c r="G330" s="10">
        <f>VLOOKUP(E330,'[3]pedidos 2012'!$E$327:$AE$6000,4,FALSE)</f>
        <v>41703</v>
      </c>
      <c r="H330" s="20" t="s">
        <v>376</v>
      </c>
      <c r="I330" s="21">
        <v>100</v>
      </c>
      <c r="J330" s="21"/>
      <c r="K330" s="21">
        <f t="shared" si="74"/>
        <v>100</v>
      </c>
      <c r="L330" s="21">
        <f t="shared" si="75"/>
        <v>82.644628099173559</v>
      </c>
      <c r="M330" s="84">
        <f>SUMIF('[1]Movimientos Caja'!$G:$G,E330,'[1]Movimientos Caja'!$I:$I)</f>
        <v>100</v>
      </c>
      <c r="N330" s="84">
        <f>SUMIF('[2]Movimientos Bancarios'!$G:$G,E330,'[2]Movimientos Bancarios'!$I:$I)</f>
        <v>0</v>
      </c>
      <c r="O330" s="8">
        <f t="shared" si="83"/>
        <v>100</v>
      </c>
      <c r="P330" s="85">
        <f t="shared" si="84"/>
        <v>0</v>
      </c>
      <c r="Q330" s="86">
        <f t="shared" si="85"/>
        <v>1</v>
      </c>
      <c r="R330" s="18" t="s">
        <v>51</v>
      </c>
      <c r="S330" s="18"/>
      <c r="T330" s="13"/>
      <c r="U330" s="22"/>
      <c r="V330" s="9"/>
      <c r="W330" s="23"/>
      <c r="X330" s="22"/>
      <c r="Y330" s="24" t="s">
        <v>55</v>
      </c>
      <c r="Z330" s="24"/>
      <c r="AA330" s="24"/>
      <c r="AB330" s="95" t="str">
        <f t="shared" si="77"/>
        <v>entregado</v>
      </c>
      <c r="AC330" s="96" t="str">
        <f t="shared" ca="1" si="78"/>
        <v>Entregado</v>
      </c>
      <c r="AD330" s="21">
        <v>104</v>
      </c>
      <c r="AE330" s="21">
        <v>104</v>
      </c>
      <c r="AF330" s="21">
        <v>105</v>
      </c>
      <c r="AG330" s="87">
        <f t="shared" si="80"/>
        <v>2014</v>
      </c>
      <c r="AH330" s="83">
        <f t="shared" si="81"/>
        <v>3</v>
      </c>
      <c r="AI330" s="87">
        <f t="shared" si="79"/>
        <v>2014</v>
      </c>
      <c r="AJ330" s="16">
        <f t="shared" si="79"/>
        <v>3</v>
      </c>
      <c r="AK330" s="9">
        <f>IF(ISERROR(VLOOKUP(E330,[4]CostoXpedido!$A$15:$B$1690,2,FALSE)),0,(VLOOKUP(E330,[4]CostoXpedido!$A$15:$B$1690,2,FALSE)))</f>
        <v>0</v>
      </c>
      <c r="AL330" s="20"/>
      <c r="AM330" s="93">
        <f t="shared" si="76"/>
        <v>41703</v>
      </c>
      <c r="AN330" s="93">
        <f t="shared" si="76"/>
        <v>1</v>
      </c>
      <c r="AO330" s="94">
        <f t="shared" si="82"/>
        <v>3</v>
      </c>
    </row>
    <row r="331" spans="1:41" x14ac:dyDescent="0.2">
      <c r="A331" s="82">
        <v>2014</v>
      </c>
      <c r="B331" s="16">
        <v>3</v>
      </c>
      <c r="C331" s="31">
        <v>41703</v>
      </c>
      <c r="D331" s="28">
        <v>1</v>
      </c>
      <c r="E331" s="19">
        <v>11588</v>
      </c>
      <c r="F331" s="83" t="str">
        <f>VLOOKUP(E331,'[3]pedidos 2012'!$E$327:$AE$6000,2,FALSE)</f>
        <v>a - Entregado</v>
      </c>
      <c r="G331" s="10">
        <f>VLOOKUP(E331,'[3]pedidos 2012'!$E$327:$AE$6000,4,FALSE)</f>
        <v>41703</v>
      </c>
      <c r="H331" s="20" t="s">
        <v>377</v>
      </c>
      <c r="I331" s="21">
        <v>300</v>
      </c>
      <c r="J331" s="21"/>
      <c r="K331" s="21">
        <f t="shared" si="74"/>
        <v>300</v>
      </c>
      <c r="L331" s="21">
        <f t="shared" si="75"/>
        <v>247.93388429752068</v>
      </c>
      <c r="M331" s="84">
        <f>SUMIF('[1]Movimientos Caja'!$G:$G,E331,'[1]Movimientos Caja'!$I:$I)</f>
        <v>0</v>
      </c>
      <c r="N331" s="84">
        <f>SUMIF('[2]Movimientos Bancarios'!$G:$G,E331,'[2]Movimientos Bancarios'!$I:$I)</f>
        <v>300</v>
      </c>
      <c r="O331" s="8">
        <f t="shared" si="83"/>
        <v>300</v>
      </c>
      <c r="P331" s="85">
        <f t="shared" si="84"/>
        <v>0</v>
      </c>
      <c r="Q331" s="86">
        <f t="shared" si="85"/>
        <v>1</v>
      </c>
      <c r="R331" s="18" t="s">
        <v>51</v>
      </c>
      <c r="S331" s="18"/>
      <c r="T331" s="13"/>
      <c r="U331" s="22"/>
      <c r="V331" s="9"/>
      <c r="W331" s="23"/>
      <c r="X331" s="22"/>
      <c r="Y331" s="24" t="s">
        <v>55</v>
      </c>
      <c r="Z331" s="24"/>
      <c r="AA331" s="24"/>
      <c r="AB331" s="95" t="str">
        <f t="shared" si="77"/>
        <v>entregado</v>
      </c>
      <c r="AC331" s="96" t="str">
        <f t="shared" ca="1" si="78"/>
        <v>Entregado</v>
      </c>
      <c r="AD331" s="21">
        <v>104</v>
      </c>
      <c r="AE331" s="21">
        <v>104</v>
      </c>
      <c r="AF331" s="21">
        <v>105</v>
      </c>
      <c r="AG331" s="87">
        <f t="shared" si="80"/>
        <v>2014</v>
      </c>
      <c r="AH331" s="83">
        <f t="shared" si="81"/>
        <v>3</v>
      </c>
      <c r="AI331" s="87">
        <f t="shared" si="79"/>
        <v>2014</v>
      </c>
      <c r="AJ331" s="16">
        <f t="shared" si="79"/>
        <v>3</v>
      </c>
      <c r="AK331" s="9">
        <f>IF(ISERROR(VLOOKUP(E331,[4]CostoXpedido!$A$15:$B$1690,2,FALSE)),0,(VLOOKUP(E331,[4]CostoXpedido!$A$15:$B$1690,2,FALSE)))</f>
        <v>0</v>
      </c>
      <c r="AL331" s="20"/>
      <c r="AM331" s="93">
        <f t="shared" si="76"/>
        <v>41703</v>
      </c>
      <c r="AN331" s="93">
        <f t="shared" si="76"/>
        <v>1</v>
      </c>
      <c r="AO331" s="94">
        <f t="shared" si="82"/>
        <v>3</v>
      </c>
    </row>
    <row r="332" spans="1:41" x14ac:dyDescent="0.2">
      <c r="A332" s="82">
        <v>2014</v>
      </c>
      <c r="B332" s="16">
        <v>3</v>
      </c>
      <c r="C332" s="31">
        <v>41703</v>
      </c>
      <c r="D332" s="28">
        <v>40</v>
      </c>
      <c r="E332" s="19">
        <v>11589</v>
      </c>
      <c r="F332" s="83" t="str">
        <f>VLOOKUP(E332,'[3]pedidos 2012'!$E$327:$AE$6000,2,FALSE)</f>
        <v>a - Entregado</v>
      </c>
      <c r="G332" s="10">
        <f>VLOOKUP(E332,'[3]pedidos 2012'!$E$327:$AE$6000,4,FALSE)</f>
        <v>41758</v>
      </c>
      <c r="H332" s="20" t="s">
        <v>378</v>
      </c>
      <c r="I332" s="21">
        <v>29600</v>
      </c>
      <c r="J332" s="21">
        <v>200</v>
      </c>
      <c r="K332" s="21">
        <f t="shared" si="74"/>
        <v>29800</v>
      </c>
      <c r="L332" s="21">
        <f t="shared" si="75"/>
        <v>24628.099173553721</v>
      </c>
      <c r="M332" s="84">
        <f>SUMIF('[1]Movimientos Caja'!$G:$G,E332,'[1]Movimientos Caja'!$I:$I)</f>
        <v>0</v>
      </c>
      <c r="N332" s="84">
        <f>SUMIF('[2]Movimientos Bancarios'!$G:$G,E332,'[2]Movimientos Bancarios'!$I:$I)</f>
        <v>29830</v>
      </c>
      <c r="O332" s="8">
        <f t="shared" si="83"/>
        <v>29830</v>
      </c>
      <c r="P332" s="85">
        <f t="shared" si="84"/>
        <v>-30</v>
      </c>
      <c r="Q332" s="86">
        <f t="shared" si="85"/>
        <v>1.0010067114093959</v>
      </c>
      <c r="R332" s="18" t="s">
        <v>51</v>
      </c>
      <c r="S332" s="18"/>
      <c r="T332" s="13"/>
      <c r="U332" s="22"/>
      <c r="V332" s="9"/>
      <c r="W332" s="23"/>
      <c r="X332" s="22"/>
      <c r="Y332" s="24" t="s">
        <v>55</v>
      </c>
      <c r="Z332" s="24"/>
      <c r="AA332" s="24"/>
      <c r="AB332" s="95" t="str">
        <f t="shared" si="77"/>
        <v>entregado</v>
      </c>
      <c r="AC332" s="96" t="str">
        <f t="shared" ca="1" si="78"/>
        <v>Entregado</v>
      </c>
      <c r="AD332" s="21">
        <v>104</v>
      </c>
      <c r="AE332" s="21">
        <v>104</v>
      </c>
      <c r="AF332" s="21">
        <v>105</v>
      </c>
      <c r="AG332" s="87">
        <f t="shared" si="80"/>
        <v>2014</v>
      </c>
      <c r="AH332" s="83">
        <f t="shared" si="81"/>
        <v>4</v>
      </c>
      <c r="AI332" s="87">
        <f t="shared" si="79"/>
        <v>2014</v>
      </c>
      <c r="AJ332" s="16">
        <f t="shared" si="79"/>
        <v>3</v>
      </c>
      <c r="AK332" s="9">
        <f>IF(ISERROR(VLOOKUP(E332,[4]CostoXpedido!$A$15:$B$1690,2,FALSE)),0,(VLOOKUP(E332,[4]CostoXpedido!$A$15:$B$1690,2,FALSE)))</f>
        <v>0</v>
      </c>
      <c r="AL332" s="20"/>
      <c r="AM332" s="93">
        <f t="shared" si="76"/>
        <v>41703</v>
      </c>
      <c r="AN332" s="93">
        <f t="shared" si="76"/>
        <v>40</v>
      </c>
      <c r="AO332" s="94">
        <f t="shared" si="82"/>
        <v>3</v>
      </c>
    </row>
    <row r="333" spans="1:41" x14ac:dyDescent="0.2">
      <c r="A333" s="82">
        <v>2014</v>
      </c>
      <c r="B333" s="16">
        <v>3</v>
      </c>
      <c r="C333" s="31">
        <v>41703</v>
      </c>
      <c r="D333" s="28">
        <v>1</v>
      </c>
      <c r="E333" s="19">
        <v>11590</v>
      </c>
      <c r="F333" s="83" t="str">
        <f>VLOOKUP(E333,'[3]pedidos 2012'!$E$327:$AE$6000,2,FALSE)</f>
        <v>a - Entregado</v>
      </c>
      <c r="G333" s="10">
        <f>VLOOKUP(E333,'[3]pedidos 2012'!$E$327:$AE$6000,4,FALSE)</f>
        <v>41790</v>
      </c>
      <c r="H333" s="20" t="s">
        <v>379</v>
      </c>
      <c r="I333" s="21">
        <v>52800</v>
      </c>
      <c r="J333" s="21">
        <v>200</v>
      </c>
      <c r="K333" s="21">
        <f>+I333+J333</f>
        <v>53000</v>
      </c>
      <c r="L333" s="21">
        <f>+K333/1.21</f>
        <v>43801.652892561986</v>
      </c>
      <c r="M333" s="84">
        <f>SUMIF('[1]Movimientos Caja'!$G:$G,E333,'[1]Movimientos Caja'!$I:$I)</f>
        <v>1000</v>
      </c>
      <c r="N333" s="84">
        <f>SUMIF('[2]Movimientos Bancarios'!$G:$G,E333,'[2]Movimientos Bancarios'!$I:$I)</f>
        <v>52000</v>
      </c>
      <c r="O333" s="8">
        <f t="shared" si="83"/>
        <v>53000</v>
      </c>
      <c r="P333" s="85">
        <f t="shared" si="84"/>
        <v>0</v>
      </c>
      <c r="Q333" s="86">
        <f t="shared" si="85"/>
        <v>1</v>
      </c>
      <c r="R333" s="18" t="s">
        <v>51</v>
      </c>
      <c r="S333" s="18"/>
      <c r="T333" s="13"/>
      <c r="U333" s="22"/>
      <c r="V333" s="9"/>
      <c r="W333" s="23"/>
      <c r="X333" s="22"/>
      <c r="Y333" s="24" t="s">
        <v>55</v>
      </c>
      <c r="Z333" s="24"/>
      <c r="AA333" s="24"/>
      <c r="AB333" s="95" t="str">
        <f t="shared" si="77"/>
        <v>entregado</v>
      </c>
      <c r="AC333" s="96" t="str">
        <f t="shared" ca="1" si="78"/>
        <v>Entregado</v>
      </c>
      <c r="AD333" s="21">
        <v>104</v>
      </c>
      <c r="AE333" s="21">
        <v>104</v>
      </c>
      <c r="AF333" s="21">
        <v>105</v>
      </c>
      <c r="AG333" s="87">
        <f t="shared" si="80"/>
        <v>2014</v>
      </c>
      <c r="AH333" s="83">
        <f t="shared" si="81"/>
        <v>5</v>
      </c>
      <c r="AI333" s="87">
        <f t="shared" si="79"/>
        <v>2014</v>
      </c>
      <c r="AJ333" s="16">
        <f t="shared" si="79"/>
        <v>3</v>
      </c>
      <c r="AK333" s="9">
        <f>IF(ISERROR(VLOOKUP(E333,[4]CostoXpedido!$A$15:$B$1690,2,FALSE)),0,(VLOOKUP(E333,[4]CostoXpedido!$A$15:$B$1690,2,FALSE)))</f>
        <v>0</v>
      </c>
      <c r="AL333" s="20"/>
      <c r="AM333" s="93">
        <f t="shared" si="76"/>
        <v>41703</v>
      </c>
      <c r="AN333" s="93">
        <f t="shared" si="76"/>
        <v>1</v>
      </c>
      <c r="AO333" s="94">
        <f t="shared" si="82"/>
        <v>3</v>
      </c>
    </row>
    <row r="334" spans="1:41" x14ac:dyDescent="0.2">
      <c r="A334" s="82">
        <v>2014</v>
      </c>
      <c r="B334" s="16">
        <v>3</v>
      </c>
      <c r="C334" s="31">
        <v>41703</v>
      </c>
      <c r="D334" s="28">
        <v>40</v>
      </c>
      <c r="E334" s="19">
        <v>11591</v>
      </c>
      <c r="F334" s="83" t="str">
        <f>VLOOKUP(E334,'[3]pedidos 2012'!$E$327:$AE$6000,2,FALSE)</f>
        <v>h - Anulado</v>
      </c>
      <c r="G334" s="10">
        <f>VLOOKUP(E334,'[3]pedidos 2012'!$E$327:$AE$6000,4,FALSE)</f>
        <v>0</v>
      </c>
      <c r="H334" s="20" t="s">
        <v>380</v>
      </c>
      <c r="I334" s="21">
        <v>0</v>
      </c>
      <c r="J334" s="21">
        <v>0</v>
      </c>
      <c r="K334" s="21">
        <f>+I334+J334</f>
        <v>0</v>
      </c>
      <c r="L334" s="21">
        <f>+K334/1.21</f>
        <v>0</v>
      </c>
      <c r="M334" s="84">
        <f>SUMIF('[1]Movimientos Caja'!$G:$G,E334,'[1]Movimientos Caja'!$I:$I)</f>
        <v>0</v>
      </c>
      <c r="N334" s="84">
        <f>SUMIF('[2]Movimientos Bancarios'!$G:$G,E334,'[2]Movimientos Bancarios'!$I:$I)</f>
        <v>0</v>
      </c>
      <c r="O334" s="8">
        <f t="shared" si="83"/>
        <v>0</v>
      </c>
      <c r="P334" s="85">
        <f t="shared" si="84"/>
        <v>0</v>
      </c>
      <c r="Q334" s="86">
        <f t="shared" si="85"/>
        <v>0</v>
      </c>
      <c r="R334" s="18" t="s">
        <v>51</v>
      </c>
      <c r="S334" s="18"/>
      <c r="T334" s="13"/>
      <c r="U334" s="22"/>
      <c r="V334" s="9"/>
      <c r="W334" s="23"/>
      <c r="X334" s="22"/>
      <c r="Y334" s="24" t="s">
        <v>55</v>
      </c>
      <c r="Z334" s="24"/>
      <c r="AA334" s="24"/>
      <c r="AB334" s="95">
        <f t="shared" si="77"/>
        <v>41743</v>
      </c>
      <c r="AC334" s="96">
        <f t="shared" ca="1" si="78"/>
        <v>-150</v>
      </c>
      <c r="AD334" s="21">
        <v>104</v>
      </c>
      <c r="AE334" s="21">
        <v>104</v>
      </c>
      <c r="AF334" s="21">
        <v>105</v>
      </c>
      <c r="AG334" s="87">
        <f t="shared" si="80"/>
        <v>0</v>
      </c>
      <c r="AH334" s="83">
        <f t="shared" si="81"/>
        <v>0</v>
      </c>
      <c r="AI334" s="87">
        <f t="shared" si="79"/>
        <v>2014</v>
      </c>
      <c r="AJ334" s="16">
        <f t="shared" si="79"/>
        <v>3</v>
      </c>
      <c r="AK334" s="9">
        <f>IF(ISERROR(VLOOKUP(E334,[4]CostoXpedido!$A$15:$B$1690,2,FALSE)),0,(VLOOKUP(E334,[4]CostoXpedido!$A$15:$B$1690,2,FALSE)))</f>
        <v>0</v>
      </c>
      <c r="AL334" s="20"/>
      <c r="AM334" s="93">
        <f t="shared" si="76"/>
        <v>41703</v>
      </c>
      <c r="AN334" s="93">
        <f t="shared" si="76"/>
        <v>40</v>
      </c>
      <c r="AO334" s="94">
        <f t="shared" si="82"/>
        <v>3</v>
      </c>
    </row>
    <row r="335" spans="1:41" x14ac:dyDescent="0.2">
      <c r="A335" s="82">
        <v>2014</v>
      </c>
      <c r="B335" s="16">
        <v>3</v>
      </c>
      <c r="C335" s="31">
        <v>41703</v>
      </c>
      <c r="D335" s="28">
        <v>1</v>
      </c>
      <c r="E335" s="19">
        <v>11592</v>
      </c>
      <c r="F335" s="83" t="str">
        <f>VLOOKUP(E335,'[3]pedidos 2012'!$E$327:$AE$6000,2,FALSE)</f>
        <v>a - Entregado</v>
      </c>
      <c r="G335" s="10">
        <f>VLOOKUP(E335,'[3]pedidos 2012'!$E$327:$AE$6000,4,FALSE)</f>
        <v>41703</v>
      </c>
      <c r="H335" s="20" t="s">
        <v>381</v>
      </c>
      <c r="I335" s="21">
        <v>700</v>
      </c>
      <c r="J335" s="21"/>
      <c r="K335" s="21">
        <f>+I335+J335</f>
        <v>700</v>
      </c>
      <c r="L335" s="21">
        <f>+K335/1.21</f>
        <v>578.51239669421489</v>
      </c>
      <c r="M335" s="84">
        <f>SUMIF('[1]Movimientos Caja'!$G:$G,E335,'[1]Movimientos Caja'!$I:$I)</f>
        <v>700</v>
      </c>
      <c r="N335" s="84">
        <f>SUMIF('[2]Movimientos Bancarios'!$G:$G,E335,'[2]Movimientos Bancarios'!$I:$I)</f>
        <v>0</v>
      </c>
      <c r="O335" s="8">
        <f t="shared" si="83"/>
        <v>700</v>
      </c>
      <c r="P335" s="85">
        <f t="shared" si="84"/>
        <v>0</v>
      </c>
      <c r="Q335" s="86">
        <f t="shared" si="85"/>
        <v>1</v>
      </c>
      <c r="R335" s="18" t="s">
        <v>51</v>
      </c>
      <c r="S335" s="18"/>
      <c r="T335" s="13"/>
      <c r="U335" s="22"/>
      <c r="V335" s="9"/>
      <c r="W335" s="23"/>
      <c r="X335" s="22"/>
      <c r="Y335" s="24" t="s">
        <v>55</v>
      </c>
      <c r="Z335" s="24"/>
      <c r="AA335" s="24"/>
      <c r="AB335" s="95" t="str">
        <f t="shared" si="77"/>
        <v>entregado</v>
      </c>
      <c r="AC335" s="96" t="str">
        <f t="shared" ca="1" si="78"/>
        <v>Entregado</v>
      </c>
      <c r="AD335" s="21">
        <v>104</v>
      </c>
      <c r="AE335" s="21">
        <v>104</v>
      </c>
      <c r="AF335" s="21">
        <v>105</v>
      </c>
      <c r="AG335" s="87">
        <f t="shared" si="80"/>
        <v>2014</v>
      </c>
      <c r="AH335" s="83">
        <f t="shared" si="81"/>
        <v>3</v>
      </c>
      <c r="AI335" s="87">
        <f t="shared" si="79"/>
        <v>2014</v>
      </c>
      <c r="AJ335" s="16">
        <f t="shared" si="79"/>
        <v>3</v>
      </c>
      <c r="AK335" s="9">
        <f>IF(ISERROR(VLOOKUP(E335,[4]CostoXpedido!$A$15:$B$1690,2,FALSE)),0,(VLOOKUP(E335,[4]CostoXpedido!$A$15:$B$1690,2,FALSE)))</f>
        <v>0</v>
      </c>
      <c r="AL335" s="20"/>
      <c r="AM335" s="93">
        <f t="shared" si="76"/>
        <v>41703</v>
      </c>
      <c r="AN335" s="93">
        <f t="shared" si="76"/>
        <v>1</v>
      </c>
      <c r="AO335" s="94">
        <f t="shared" si="82"/>
        <v>3</v>
      </c>
    </row>
    <row r="336" spans="1:41" x14ac:dyDescent="0.2">
      <c r="A336" s="82">
        <v>2014</v>
      </c>
      <c r="B336" s="16">
        <v>3</v>
      </c>
      <c r="C336" s="17">
        <v>41706</v>
      </c>
      <c r="D336" s="18">
        <v>40</v>
      </c>
      <c r="E336" s="19">
        <v>11593</v>
      </c>
      <c r="F336" s="83" t="str">
        <f>VLOOKUP(E336,'[3]pedidos 2012'!$E$327:$AE$6000,2,FALSE)</f>
        <v>a - Entregado</v>
      </c>
      <c r="G336" s="10">
        <f>VLOOKUP(E336,'[3]pedidos 2012'!$E$327:$AE$6000,4,FALSE)</f>
        <v>41751</v>
      </c>
      <c r="H336" s="20" t="s">
        <v>382</v>
      </c>
      <c r="I336" s="21">
        <v>20250</v>
      </c>
      <c r="J336" s="21">
        <v>200</v>
      </c>
      <c r="K336" s="21">
        <f t="shared" ref="K336:K399" si="86">+I336+J336</f>
        <v>20450</v>
      </c>
      <c r="L336" s="21">
        <f t="shared" ref="L336:L399" si="87">+K336/1.21</f>
        <v>16900.826446280993</v>
      </c>
      <c r="M336" s="84">
        <f>SUMIF('[1]Movimientos Caja'!$G:$G,E336,'[1]Movimientos Caja'!$I:$I)</f>
        <v>0</v>
      </c>
      <c r="N336" s="84">
        <f>SUMIF('[2]Movimientos Bancarios'!$G:$G,E336,'[2]Movimientos Bancarios'!$I:$I)</f>
        <v>20450</v>
      </c>
      <c r="O336" s="8">
        <f t="shared" si="83"/>
        <v>20450</v>
      </c>
      <c r="P336" s="85">
        <f t="shared" si="84"/>
        <v>0</v>
      </c>
      <c r="Q336" s="86">
        <f t="shared" si="85"/>
        <v>1</v>
      </c>
      <c r="R336" s="18" t="s">
        <v>51</v>
      </c>
      <c r="S336" s="18"/>
      <c r="T336" s="13"/>
      <c r="U336" s="22"/>
      <c r="V336" s="9"/>
      <c r="W336" s="23"/>
      <c r="X336" s="22"/>
      <c r="Y336" s="24" t="s">
        <v>55</v>
      </c>
      <c r="Z336" s="24"/>
      <c r="AA336" s="24"/>
      <c r="AB336" s="95" t="str">
        <f t="shared" si="77"/>
        <v>entregado</v>
      </c>
      <c r="AC336" s="96" t="str">
        <f t="shared" ca="1" si="78"/>
        <v>Entregado</v>
      </c>
      <c r="AD336" s="21">
        <v>104</v>
      </c>
      <c r="AE336" s="21">
        <v>104</v>
      </c>
      <c r="AF336" s="21">
        <v>105</v>
      </c>
      <c r="AG336" s="87">
        <f t="shared" si="80"/>
        <v>2014</v>
      </c>
      <c r="AH336" s="83">
        <f t="shared" si="81"/>
        <v>4</v>
      </c>
      <c r="AI336" s="87">
        <f t="shared" si="79"/>
        <v>2014</v>
      </c>
      <c r="AJ336" s="16">
        <f t="shared" si="79"/>
        <v>3</v>
      </c>
      <c r="AK336" s="9">
        <f>IF(ISERROR(VLOOKUP(E336,[4]CostoXpedido!$A$15:$B$1690,2,FALSE)),0,(VLOOKUP(E336,[4]CostoXpedido!$A$15:$B$1690,2,FALSE)))</f>
        <v>0</v>
      </c>
      <c r="AL336" s="20"/>
      <c r="AM336" s="93">
        <f t="shared" si="76"/>
        <v>41706</v>
      </c>
      <c r="AN336" s="93">
        <f t="shared" si="76"/>
        <v>40</v>
      </c>
      <c r="AO336" s="94">
        <f t="shared" si="82"/>
        <v>3</v>
      </c>
    </row>
    <row r="337" spans="1:41" x14ac:dyDescent="0.2">
      <c r="A337" s="82">
        <v>2014</v>
      </c>
      <c r="B337" s="16">
        <v>3</v>
      </c>
      <c r="C337" s="17">
        <v>41706</v>
      </c>
      <c r="D337" s="18">
        <v>1</v>
      </c>
      <c r="E337" s="19">
        <v>11594</v>
      </c>
      <c r="F337" s="83" t="str">
        <f>VLOOKUP(E337,'[3]pedidos 2012'!$E$327:$AE$6000,2,FALSE)</f>
        <v>h - Anulado</v>
      </c>
      <c r="G337" s="10">
        <f>VLOOKUP(E337,'[3]pedidos 2012'!$E$327:$AE$6000,4,FALSE)</f>
        <v>0</v>
      </c>
      <c r="H337" s="20" t="s">
        <v>74</v>
      </c>
      <c r="I337" s="21"/>
      <c r="J337" s="21"/>
      <c r="K337" s="21">
        <f t="shared" si="86"/>
        <v>0</v>
      </c>
      <c r="L337" s="21">
        <f t="shared" si="87"/>
        <v>0</v>
      </c>
      <c r="M337" s="84">
        <f>SUMIF('[1]Movimientos Caja'!$G:$G,E337,'[1]Movimientos Caja'!$I:$I)</f>
        <v>0</v>
      </c>
      <c r="N337" s="84">
        <f>SUMIF('[2]Movimientos Bancarios'!$G:$G,E337,'[2]Movimientos Bancarios'!$I:$I)</f>
        <v>0</v>
      </c>
      <c r="O337" s="8">
        <f t="shared" si="83"/>
        <v>0</v>
      </c>
      <c r="P337" s="85">
        <f t="shared" si="84"/>
        <v>0</v>
      </c>
      <c r="Q337" s="86">
        <f t="shared" si="85"/>
        <v>0</v>
      </c>
      <c r="R337" s="18" t="s">
        <v>51</v>
      </c>
      <c r="S337" s="18"/>
      <c r="T337" s="13"/>
      <c r="U337" s="22"/>
      <c r="V337" s="9"/>
      <c r="W337" s="23"/>
      <c r="X337" s="22"/>
      <c r="Y337" s="24" t="s">
        <v>55</v>
      </c>
      <c r="Z337" s="24"/>
      <c r="AA337" s="24"/>
      <c r="AB337" s="95">
        <f t="shared" si="77"/>
        <v>41707</v>
      </c>
      <c r="AC337" s="96">
        <f t="shared" ca="1" si="78"/>
        <v>-186</v>
      </c>
      <c r="AD337" s="21">
        <v>104</v>
      </c>
      <c r="AE337" s="21">
        <v>104</v>
      </c>
      <c r="AF337" s="21">
        <v>105</v>
      </c>
      <c r="AG337" s="87">
        <f t="shared" si="80"/>
        <v>0</v>
      </c>
      <c r="AH337" s="83">
        <f t="shared" si="81"/>
        <v>0</v>
      </c>
      <c r="AI337" s="87">
        <f t="shared" si="79"/>
        <v>2014</v>
      </c>
      <c r="AJ337" s="16">
        <f t="shared" si="79"/>
        <v>3</v>
      </c>
      <c r="AK337" s="9">
        <f>IF(ISERROR(VLOOKUP(E337,[4]CostoXpedido!$A$15:$B$1690,2,FALSE)),0,(VLOOKUP(E337,[4]CostoXpedido!$A$15:$B$1690,2,FALSE)))</f>
        <v>0</v>
      </c>
      <c r="AL337" s="20"/>
      <c r="AM337" s="93">
        <f t="shared" si="76"/>
        <v>41706</v>
      </c>
      <c r="AN337" s="93">
        <f t="shared" si="76"/>
        <v>1</v>
      </c>
      <c r="AO337" s="94">
        <f t="shared" si="82"/>
        <v>3</v>
      </c>
    </row>
    <row r="338" spans="1:41" x14ac:dyDescent="0.2">
      <c r="A338" s="82">
        <v>2014</v>
      </c>
      <c r="B338" s="16">
        <v>3</v>
      </c>
      <c r="C338" s="17">
        <v>41706</v>
      </c>
      <c r="D338" s="18">
        <v>1</v>
      </c>
      <c r="E338" s="19">
        <v>11595</v>
      </c>
      <c r="F338" s="83" t="str">
        <f>VLOOKUP(E338,'[3]pedidos 2012'!$E$327:$AE$6000,2,FALSE)</f>
        <v>h - Anulado</v>
      </c>
      <c r="G338" s="10">
        <f>VLOOKUP(E338,'[3]pedidos 2012'!$E$327:$AE$6000,4,FALSE)</f>
        <v>0</v>
      </c>
      <c r="H338" s="20" t="s">
        <v>74</v>
      </c>
      <c r="I338" s="21"/>
      <c r="J338" s="21"/>
      <c r="K338" s="21">
        <f t="shared" si="86"/>
        <v>0</v>
      </c>
      <c r="L338" s="21">
        <f t="shared" si="87"/>
        <v>0</v>
      </c>
      <c r="M338" s="84">
        <f>SUMIF('[1]Movimientos Caja'!$G:$G,E338,'[1]Movimientos Caja'!$I:$I)</f>
        <v>0</v>
      </c>
      <c r="N338" s="84">
        <f>SUMIF('[2]Movimientos Bancarios'!$G:$G,E338,'[2]Movimientos Bancarios'!$I:$I)</f>
        <v>0</v>
      </c>
      <c r="O338" s="8">
        <f t="shared" si="83"/>
        <v>0</v>
      </c>
      <c r="P338" s="85">
        <f t="shared" si="84"/>
        <v>0</v>
      </c>
      <c r="Q338" s="86">
        <f t="shared" si="85"/>
        <v>0</v>
      </c>
      <c r="R338" s="18" t="s">
        <v>51</v>
      </c>
      <c r="S338" s="18"/>
      <c r="T338" s="13"/>
      <c r="U338" s="22"/>
      <c r="V338" s="9"/>
      <c r="W338" s="23"/>
      <c r="X338" s="22"/>
      <c r="Y338" s="24" t="s">
        <v>55</v>
      </c>
      <c r="Z338" s="24"/>
      <c r="AA338" s="24"/>
      <c r="AB338" s="95">
        <f t="shared" si="77"/>
        <v>41707</v>
      </c>
      <c r="AC338" s="96">
        <f t="shared" ca="1" si="78"/>
        <v>-186</v>
      </c>
      <c r="AD338" s="21">
        <v>104</v>
      </c>
      <c r="AE338" s="21">
        <v>104</v>
      </c>
      <c r="AF338" s="21">
        <v>105</v>
      </c>
      <c r="AG338" s="87">
        <f t="shared" si="80"/>
        <v>0</v>
      </c>
      <c r="AH338" s="83">
        <f t="shared" si="81"/>
        <v>0</v>
      </c>
      <c r="AI338" s="87">
        <f t="shared" si="79"/>
        <v>2014</v>
      </c>
      <c r="AJ338" s="16">
        <f t="shared" si="79"/>
        <v>3</v>
      </c>
      <c r="AK338" s="9">
        <f>IF(ISERROR(VLOOKUP(E338,[4]CostoXpedido!$A$15:$B$1690,2,FALSE)),0,(VLOOKUP(E338,[4]CostoXpedido!$A$15:$B$1690,2,FALSE)))</f>
        <v>0</v>
      </c>
      <c r="AL338" s="20"/>
      <c r="AM338" s="93">
        <f t="shared" si="76"/>
        <v>41706</v>
      </c>
      <c r="AN338" s="93">
        <f t="shared" si="76"/>
        <v>1</v>
      </c>
      <c r="AO338" s="94">
        <f t="shared" si="82"/>
        <v>3</v>
      </c>
    </row>
    <row r="339" spans="1:41" x14ac:dyDescent="0.2">
      <c r="A339" s="82">
        <v>2014</v>
      </c>
      <c r="B339" s="16">
        <v>3</v>
      </c>
      <c r="C339" s="17">
        <v>41706</v>
      </c>
      <c r="D339" s="18">
        <v>1</v>
      </c>
      <c r="E339" s="19">
        <v>11596</v>
      </c>
      <c r="F339" s="83" t="str">
        <f>VLOOKUP(E339,'[3]pedidos 2012'!$E$327:$AE$6000,2,FALSE)</f>
        <v>a - Entregado</v>
      </c>
      <c r="G339" s="10">
        <f>VLOOKUP(E339,'[3]pedidos 2012'!$E$327:$AE$6000,4,FALSE)</f>
        <v>41717</v>
      </c>
      <c r="H339" s="20" t="s">
        <v>274</v>
      </c>
      <c r="I339" s="21">
        <v>530</v>
      </c>
      <c r="J339" s="21"/>
      <c r="K339" s="21">
        <f t="shared" si="86"/>
        <v>530</v>
      </c>
      <c r="L339" s="21">
        <f t="shared" si="87"/>
        <v>438.01652892561987</v>
      </c>
      <c r="M339" s="84">
        <f>SUMIF('[1]Movimientos Caja'!$G:$G,E339,'[1]Movimientos Caja'!$I:$I)</f>
        <v>520</v>
      </c>
      <c r="N339" s="84">
        <f>SUMIF('[2]Movimientos Bancarios'!$G:$G,E339,'[2]Movimientos Bancarios'!$I:$I)</f>
        <v>0</v>
      </c>
      <c r="O339" s="8">
        <f t="shared" si="83"/>
        <v>520</v>
      </c>
      <c r="P339" s="85">
        <f t="shared" si="84"/>
        <v>10</v>
      </c>
      <c r="Q339" s="86">
        <f t="shared" si="85"/>
        <v>0.98113207547169812</v>
      </c>
      <c r="R339" s="18" t="s">
        <v>51</v>
      </c>
      <c r="S339" s="18"/>
      <c r="T339" s="13"/>
      <c r="U339" s="22"/>
      <c r="V339" s="9"/>
      <c r="W339" s="23"/>
      <c r="X339" s="22"/>
      <c r="Y339" s="24" t="s">
        <v>55</v>
      </c>
      <c r="Z339" s="24"/>
      <c r="AA339" s="24"/>
      <c r="AB339" s="95" t="str">
        <f t="shared" si="77"/>
        <v>entregado</v>
      </c>
      <c r="AC339" s="96" t="str">
        <f t="shared" ca="1" si="78"/>
        <v>Entregado</v>
      </c>
      <c r="AD339" s="21">
        <v>104</v>
      </c>
      <c r="AE339" s="21">
        <v>104</v>
      </c>
      <c r="AF339" s="21">
        <v>105</v>
      </c>
      <c r="AG339" s="87">
        <f t="shared" si="80"/>
        <v>2014</v>
      </c>
      <c r="AH339" s="83">
        <f t="shared" si="81"/>
        <v>3</v>
      </c>
      <c r="AI339" s="87">
        <f t="shared" si="79"/>
        <v>2014</v>
      </c>
      <c r="AJ339" s="16">
        <f t="shared" si="79"/>
        <v>3</v>
      </c>
      <c r="AK339" s="9">
        <f>IF(ISERROR(VLOOKUP(E339,[4]CostoXpedido!$A$15:$B$1690,2,FALSE)),0,(VLOOKUP(E339,[4]CostoXpedido!$A$15:$B$1690,2,FALSE)))</f>
        <v>0</v>
      </c>
      <c r="AL339" s="20"/>
      <c r="AM339" s="93">
        <f t="shared" si="76"/>
        <v>41706</v>
      </c>
      <c r="AN339" s="93">
        <f t="shared" si="76"/>
        <v>1</v>
      </c>
      <c r="AO339" s="94">
        <f t="shared" si="82"/>
        <v>3</v>
      </c>
    </row>
    <row r="340" spans="1:41" x14ac:dyDescent="0.2">
      <c r="A340" s="82">
        <v>2014</v>
      </c>
      <c r="B340" s="16">
        <v>3</v>
      </c>
      <c r="C340" s="17">
        <v>41706</v>
      </c>
      <c r="D340" s="18">
        <v>30</v>
      </c>
      <c r="E340" s="19">
        <v>11597</v>
      </c>
      <c r="F340" s="83" t="str">
        <f>VLOOKUP(E340,'[3]pedidos 2012'!$E$327:$AE$6000,2,FALSE)</f>
        <v>a - Entregado</v>
      </c>
      <c r="G340" s="10">
        <f>VLOOKUP(E340,'[3]pedidos 2012'!$E$327:$AE$6000,4,FALSE)</f>
        <v>41753</v>
      </c>
      <c r="H340" s="20" t="s">
        <v>383</v>
      </c>
      <c r="I340" s="21">
        <v>37470</v>
      </c>
      <c r="J340" s="21">
        <v>1100</v>
      </c>
      <c r="K340" s="21">
        <f t="shared" si="86"/>
        <v>38570</v>
      </c>
      <c r="L340" s="21">
        <f t="shared" si="87"/>
        <v>31876.03305785124</v>
      </c>
      <c r="M340" s="84">
        <f>SUMIF('[1]Movimientos Caja'!$G:$G,E340,'[1]Movimientos Caja'!$I:$I)</f>
        <v>38570</v>
      </c>
      <c r="N340" s="84">
        <f>SUMIF('[2]Movimientos Bancarios'!$G:$G,E340,'[2]Movimientos Bancarios'!$I:$I)</f>
        <v>0</v>
      </c>
      <c r="O340" s="8">
        <f t="shared" si="83"/>
        <v>38570</v>
      </c>
      <c r="P340" s="85">
        <f t="shared" si="84"/>
        <v>0</v>
      </c>
      <c r="Q340" s="86">
        <f t="shared" si="85"/>
        <v>1</v>
      </c>
      <c r="R340" s="18" t="s">
        <v>51</v>
      </c>
      <c r="S340" s="18"/>
      <c r="T340" s="13"/>
      <c r="U340" s="22"/>
      <c r="V340" s="9"/>
      <c r="W340" s="23"/>
      <c r="X340" s="22"/>
      <c r="Y340" s="24" t="s">
        <v>55</v>
      </c>
      <c r="Z340" s="24"/>
      <c r="AA340" s="24"/>
      <c r="AB340" s="95" t="str">
        <f t="shared" si="77"/>
        <v>entregado</v>
      </c>
      <c r="AC340" s="96" t="str">
        <f t="shared" ca="1" si="78"/>
        <v>Entregado</v>
      </c>
      <c r="AD340" s="21">
        <v>104</v>
      </c>
      <c r="AE340" s="21">
        <v>104</v>
      </c>
      <c r="AF340" s="21">
        <v>105</v>
      </c>
      <c r="AG340" s="87">
        <f t="shared" si="80"/>
        <v>2014</v>
      </c>
      <c r="AH340" s="83">
        <f t="shared" si="81"/>
        <v>4</v>
      </c>
      <c r="AI340" s="87">
        <f t="shared" si="79"/>
        <v>2014</v>
      </c>
      <c r="AJ340" s="16">
        <f t="shared" si="79"/>
        <v>3</v>
      </c>
      <c r="AK340" s="9">
        <f>IF(ISERROR(VLOOKUP(E340,[4]CostoXpedido!$A$15:$B$1690,2,FALSE)),0,(VLOOKUP(E340,[4]CostoXpedido!$A$15:$B$1690,2,FALSE)))</f>
        <v>0</v>
      </c>
      <c r="AL340" s="20"/>
      <c r="AM340" s="93">
        <f t="shared" si="76"/>
        <v>41706</v>
      </c>
      <c r="AN340" s="93">
        <f t="shared" si="76"/>
        <v>30</v>
      </c>
      <c r="AO340" s="94">
        <f t="shared" si="82"/>
        <v>3</v>
      </c>
    </row>
    <row r="341" spans="1:41" x14ac:dyDescent="0.2">
      <c r="A341" s="82">
        <v>2014</v>
      </c>
      <c r="B341" s="16">
        <v>3</v>
      </c>
      <c r="C341" s="17">
        <v>41709</v>
      </c>
      <c r="D341" s="18">
        <v>1</v>
      </c>
      <c r="E341" s="19">
        <v>11598</v>
      </c>
      <c r="F341" s="83" t="str">
        <f>VLOOKUP(E341,'[3]pedidos 2012'!$E$327:$AE$6000,2,FALSE)</f>
        <v>a - Entregado</v>
      </c>
      <c r="G341" s="10">
        <f>VLOOKUP(E341,'[3]pedidos 2012'!$E$327:$AE$6000,4,FALSE)</f>
        <v>41711</v>
      </c>
      <c r="H341" s="20" t="s">
        <v>68</v>
      </c>
      <c r="I341" s="21">
        <v>1540</v>
      </c>
      <c r="J341" s="21"/>
      <c r="K341" s="21">
        <f t="shared" si="86"/>
        <v>1540</v>
      </c>
      <c r="L341" s="21">
        <f t="shared" si="87"/>
        <v>1272.7272727272727</v>
      </c>
      <c r="M341" s="84">
        <f>SUMIF('[1]Movimientos Caja'!$G:$G,E341,'[1]Movimientos Caja'!$I:$I)</f>
        <v>500</v>
      </c>
      <c r="N341" s="84">
        <f>SUMIF('[2]Movimientos Bancarios'!$G:$G,E341,'[2]Movimientos Bancarios'!$I:$I)</f>
        <v>1040</v>
      </c>
      <c r="O341" s="8">
        <f t="shared" si="83"/>
        <v>1540</v>
      </c>
      <c r="P341" s="85">
        <f t="shared" si="84"/>
        <v>0</v>
      </c>
      <c r="Q341" s="86">
        <f t="shared" si="85"/>
        <v>1</v>
      </c>
      <c r="R341" s="18" t="s">
        <v>51</v>
      </c>
      <c r="S341" s="18"/>
      <c r="T341" s="13"/>
      <c r="U341" s="22"/>
      <c r="V341" s="9"/>
      <c r="W341" s="23"/>
      <c r="X341" s="22"/>
      <c r="Y341" s="24" t="s">
        <v>55</v>
      </c>
      <c r="Z341" s="24"/>
      <c r="AA341" s="24"/>
      <c r="AB341" s="95" t="str">
        <f t="shared" si="77"/>
        <v>entregado</v>
      </c>
      <c r="AC341" s="96" t="str">
        <f t="shared" ca="1" si="78"/>
        <v>Entregado</v>
      </c>
      <c r="AD341" s="21">
        <v>104</v>
      </c>
      <c r="AE341" s="21">
        <v>104</v>
      </c>
      <c r="AF341" s="21">
        <v>105</v>
      </c>
      <c r="AG341" s="87">
        <f t="shared" si="80"/>
        <v>2014</v>
      </c>
      <c r="AH341" s="83">
        <f t="shared" si="81"/>
        <v>3</v>
      </c>
      <c r="AI341" s="87">
        <f t="shared" si="79"/>
        <v>2014</v>
      </c>
      <c r="AJ341" s="16">
        <f t="shared" si="79"/>
        <v>3</v>
      </c>
      <c r="AK341" s="9">
        <f>IF(ISERROR(VLOOKUP(E341,[4]CostoXpedido!$A$15:$B$1690,2,FALSE)),0,(VLOOKUP(E341,[4]CostoXpedido!$A$15:$B$1690,2,FALSE)))</f>
        <v>0</v>
      </c>
      <c r="AL341" s="20"/>
      <c r="AM341" s="93">
        <f t="shared" si="76"/>
        <v>41709</v>
      </c>
      <c r="AN341" s="93">
        <f t="shared" si="76"/>
        <v>1</v>
      </c>
      <c r="AO341" s="94">
        <f t="shared" si="82"/>
        <v>3</v>
      </c>
    </row>
    <row r="342" spans="1:41" x14ac:dyDescent="0.2">
      <c r="A342" s="82">
        <v>2014</v>
      </c>
      <c r="B342" s="16">
        <v>3</v>
      </c>
      <c r="C342" s="17">
        <v>41709</v>
      </c>
      <c r="D342" s="18">
        <v>35</v>
      </c>
      <c r="E342" s="19">
        <v>11599</v>
      </c>
      <c r="F342" s="83" t="str">
        <f>VLOOKUP(E342,'[3]pedidos 2012'!$E$327:$AE$6000,2,FALSE)</f>
        <v>d - Pendiente</v>
      </c>
      <c r="G342" s="10">
        <f>VLOOKUP(E342,'[3]pedidos 2012'!$E$327:$AE$6000,4,FALSE)</f>
        <v>0</v>
      </c>
      <c r="H342" s="20" t="s">
        <v>384</v>
      </c>
      <c r="I342" s="21">
        <v>19800</v>
      </c>
      <c r="J342" s="21">
        <v>200</v>
      </c>
      <c r="K342" s="21">
        <f t="shared" si="86"/>
        <v>20000</v>
      </c>
      <c r="L342" s="21">
        <f t="shared" si="87"/>
        <v>16528.92561983471</v>
      </c>
      <c r="M342" s="84">
        <f>SUMIF('[1]Movimientos Caja'!$G:$G,E342,'[1]Movimientos Caja'!$I:$I)</f>
        <v>10000</v>
      </c>
      <c r="N342" s="84">
        <f>SUMIF('[2]Movimientos Bancarios'!$G:$G,E342,'[2]Movimientos Bancarios'!$I:$I)</f>
        <v>10000</v>
      </c>
      <c r="O342" s="8">
        <f t="shared" si="83"/>
        <v>20000</v>
      </c>
      <c r="P342" s="85">
        <f t="shared" si="84"/>
        <v>0</v>
      </c>
      <c r="Q342" s="86">
        <f t="shared" si="85"/>
        <v>1</v>
      </c>
      <c r="R342" s="18" t="s">
        <v>51</v>
      </c>
      <c r="S342" s="18"/>
      <c r="T342" s="13"/>
      <c r="U342" s="22"/>
      <c r="V342" s="9"/>
      <c r="W342" s="23"/>
      <c r="X342" s="22"/>
      <c r="Y342" s="24" t="s">
        <v>55</v>
      </c>
      <c r="Z342" s="24"/>
      <c r="AA342" s="24"/>
      <c r="AB342" s="95">
        <f t="shared" si="77"/>
        <v>41744</v>
      </c>
      <c r="AC342" s="96">
        <f t="shared" ca="1" si="78"/>
        <v>-149</v>
      </c>
      <c r="AD342" s="21">
        <v>104</v>
      </c>
      <c r="AE342" s="21">
        <v>104</v>
      </c>
      <c r="AF342" s="21">
        <v>105</v>
      </c>
      <c r="AG342" s="87">
        <f t="shared" si="80"/>
        <v>0</v>
      </c>
      <c r="AH342" s="83">
        <f t="shared" si="81"/>
        <v>0</v>
      </c>
      <c r="AI342" s="87">
        <f t="shared" si="79"/>
        <v>2014</v>
      </c>
      <c r="AJ342" s="16">
        <f t="shared" si="79"/>
        <v>3</v>
      </c>
      <c r="AK342" s="9">
        <f>IF(ISERROR(VLOOKUP(E342,[4]CostoXpedido!$A$15:$B$1690,2,FALSE)),0,(VLOOKUP(E342,[4]CostoXpedido!$A$15:$B$1690,2,FALSE)))</f>
        <v>0</v>
      </c>
      <c r="AL342" s="20"/>
      <c r="AM342" s="93">
        <f t="shared" si="76"/>
        <v>41709</v>
      </c>
      <c r="AN342" s="93">
        <f t="shared" si="76"/>
        <v>35</v>
      </c>
      <c r="AO342" s="94">
        <f t="shared" si="82"/>
        <v>3</v>
      </c>
    </row>
    <row r="343" spans="1:41" x14ac:dyDescent="0.2">
      <c r="A343" s="82">
        <v>2014</v>
      </c>
      <c r="B343" s="16">
        <v>3</v>
      </c>
      <c r="C343" s="17">
        <v>41709</v>
      </c>
      <c r="D343" s="18">
        <v>30</v>
      </c>
      <c r="E343" s="19">
        <v>11600</v>
      </c>
      <c r="F343" s="83" t="str">
        <f>VLOOKUP(E343,'[3]pedidos 2012'!$E$327:$AE$6000,2,FALSE)</f>
        <v>a - Entregado</v>
      </c>
      <c r="G343" s="10">
        <f>VLOOKUP(E343,'[3]pedidos 2012'!$E$327:$AE$6000,4,FALSE)</f>
        <v>0</v>
      </c>
      <c r="H343" s="20" t="s">
        <v>62</v>
      </c>
      <c r="I343" s="21">
        <v>2850</v>
      </c>
      <c r="J343" s="21"/>
      <c r="K343" s="21">
        <f t="shared" si="86"/>
        <v>2850</v>
      </c>
      <c r="L343" s="21">
        <f t="shared" si="87"/>
        <v>2355.3719008264466</v>
      </c>
      <c r="M343" s="84">
        <f>SUMIF('[1]Movimientos Caja'!$G:$G,E343,'[1]Movimientos Caja'!$I:$I)</f>
        <v>3350</v>
      </c>
      <c r="N343" s="84">
        <f>SUMIF('[2]Movimientos Bancarios'!$G:$G,E343,'[2]Movimientos Bancarios'!$I:$I)</f>
        <v>0</v>
      </c>
      <c r="O343" s="8">
        <f t="shared" si="83"/>
        <v>3350</v>
      </c>
      <c r="P343" s="85">
        <f t="shared" si="84"/>
        <v>-500</v>
      </c>
      <c r="Q343" s="86">
        <f t="shared" si="85"/>
        <v>1.1754385964912282</v>
      </c>
      <c r="R343" s="18" t="s">
        <v>51</v>
      </c>
      <c r="S343" s="18"/>
      <c r="T343" s="13"/>
      <c r="U343" s="22"/>
      <c r="V343" s="9"/>
      <c r="W343" s="23"/>
      <c r="X343" s="22"/>
      <c r="Y343" s="24" t="s">
        <v>55</v>
      </c>
      <c r="Z343" s="24"/>
      <c r="AA343" s="24"/>
      <c r="AB343" s="95" t="str">
        <f t="shared" si="77"/>
        <v>entregado</v>
      </c>
      <c r="AC343" s="96" t="str">
        <f t="shared" ca="1" si="78"/>
        <v>Entregado</v>
      </c>
      <c r="AD343" s="21">
        <v>104</v>
      </c>
      <c r="AE343" s="21">
        <v>104</v>
      </c>
      <c r="AF343" s="21">
        <v>105</v>
      </c>
      <c r="AG343" s="87">
        <f t="shared" si="80"/>
        <v>0</v>
      </c>
      <c r="AH343" s="83">
        <f t="shared" si="81"/>
        <v>0</v>
      </c>
      <c r="AI343" s="87">
        <f t="shared" si="79"/>
        <v>2014</v>
      </c>
      <c r="AJ343" s="16">
        <f t="shared" si="79"/>
        <v>3</v>
      </c>
      <c r="AK343" s="9">
        <f>IF(ISERROR(VLOOKUP(E343,[4]CostoXpedido!$A$15:$B$1690,2,FALSE)),0,(VLOOKUP(E343,[4]CostoXpedido!$A$15:$B$1690,2,FALSE)))</f>
        <v>0</v>
      </c>
      <c r="AL343" s="20"/>
      <c r="AM343" s="93">
        <f t="shared" si="76"/>
        <v>41709</v>
      </c>
      <c r="AN343" s="93">
        <f t="shared" si="76"/>
        <v>30</v>
      </c>
      <c r="AO343" s="94">
        <f t="shared" si="82"/>
        <v>3</v>
      </c>
    </row>
    <row r="344" spans="1:41" x14ac:dyDescent="0.2">
      <c r="A344" s="82">
        <v>2014</v>
      </c>
      <c r="B344" s="16">
        <v>3</v>
      </c>
      <c r="C344" s="17">
        <v>41713</v>
      </c>
      <c r="D344" s="18">
        <v>210</v>
      </c>
      <c r="E344" s="19">
        <v>11601</v>
      </c>
      <c r="F344" s="83" t="str">
        <f>VLOOKUP(E344,'[3]pedidos 2012'!$E$327:$AE$6000,2,FALSE)</f>
        <v>d - Pendiente</v>
      </c>
      <c r="G344" s="10">
        <f>VLOOKUP(E344,'[3]pedidos 2012'!$E$327:$AE$6000,4,FALSE)</f>
        <v>0</v>
      </c>
      <c r="H344" s="20" t="s">
        <v>385</v>
      </c>
      <c r="I344" s="21">
        <v>68850</v>
      </c>
      <c r="J344" s="21"/>
      <c r="K344" s="21">
        <f t="shared" si="86"/>
        <v>68850</v>
      </c>
      <c r="L344" s="21">
        <f t="shared" si="87"/>
        <v>56900.826446280997</v>
      </c>
      <c r="M344" s="84">
        <f>SUMIF('[1]Movimientos Caja'!$G:$G,E344,'[1]Movimientos Caja'!$I:$I)</f>
        <v>300</v>
      </c>
      <c r="N344" s="84">
        <f>SUMIF('[2]Movimientos Bancarios'!$G:$G,E344,'[2]Movimientos Bancarios'!$I:$I)</f>
        <v>68550</v>
      </c>
      <c r="O344" s="8">
        <f t="shared" si="83"/>
        <v>68850</v>
      </c>
      <c r="P344" s="85">
        <f t="shared" si="84"/>
        <v>0</v>
      </c>
      <c r="Q344" s="86">
        <f t="shared" si="85"/>
        <v>1</v>
      </c>
      <c r="R344" s="18" t="s">
        <v>51</v>
      </c>
      <c r="S344" s="18"/>
      <c r="T344" s="13"/>
      <c r="U344" s="22"/>
      <c r="V344" s="9"/>
      <c r="W344" s="23"/>
      <c r="X344" s="22"/>
      <c r="Y344" s="24" t="s">
        <v>55</v>
      </c>
      <c r="Z344" s="24"/>
      <c r="AA344" s="24"/>
      <c r="AB344" s="95">
        <f t="shared" si="77"/>
        <v>41923</v>
      </c>
      <c r="AC344" s="96">
        <f t="shared" ca="1" si="78"/>
        <v>30</v>
      </c>
      <c r="AD344" s="21">
        <v>104</v>
      </c>
      <c r="AE344" s="21">
        <v>104</v>
      </c>
      <c r="AF344" s="21">
        <v>105</v>
      </c>
      <c r="AG344" s="87">
        <f t="shared" si="80"/>
        <v>0</v>
      </c>
      <c r="AH344" s="83">
        <f t="shared" si="81"/>
        <v>0</v>
      </c>
      <c r="AI344" s="87">
        <f t="shared" si="79"/>
        <v>2014</v>
      </c>
      <c r="AJ344" s="16">
        <f t="shared" si="79"/>
        <v>3</v>
      </c>
      <c r="AK344" s="9">
        <f>IF(ISERROR(VLOOKUP(E344,[4]CostoXpedido!$A$15:$B$1690,2,FALSE)),0,(VLOOKUP(E344,[4]CostoXpedido!$A$15:$B$1690,2,FALSE)))</f>
        <v>0</v>
      </c>
      <c r="AL344" s="20"/>
      <c r="AM344" s="93">
        <f t="shared" si="76"/>
        <v>41713</v>
      </c>
      <c r="AN344" s="93">
        <f t="shared" si="76"/>
        <v>210</v>
      </c>
      <c r="AO344" s="94">
        <f t="shared" si="82"/>
        <v>3</v>
      </c>
    </row>
    <row r="345" spans="1:41" x14ac:dyDescent="0.2">
      <c r="A345" s="82">
        <v>2014</v>
      </c>
      <c r="B345" s="16">
        <v>3</v>
      </c>
      <c r="C345" s="17">
        <v>41713</v>
      </c>
      <c r="D345" s="18">
        <v>2</v>
      </c>
      <c r="E345" s="19">
        <v>11602</v>
      </c>
      <c r="F345" s="83" t="str">
        <f>VLOOKUP(E345,'[3]pedidos 2012'!$E$327:$AE$6000,2,FALSE)</f>
        <v>a - Entregado</v>
      </c>
      <c r="G345" s="10">
        <f>VLOOKUP(E345,'[3]pedidos 2012'!$E$327:$AE$6000,4,FALSE)</f>
        <v>41711</v>
      </c>
      <c r="H345" s="20" t="s">
        <v>386</v>
      </c>
      <c r="I345" s="21">
        <v>16567</v>
      </c>
      <c r="J345" s="21">
        <v>300</v>
      </c>
      <c r="K345" s="21">
        <f t="shared" si="86"/>
        <v>16867</v>
      </c>
      <c r="L345" s="21">
        <f t="shared" si="87"/>
        <v>13939.669421487604</v>
      </c>
      <c r="M345" s="84">
        <f>SUMIF('[1]Movimientos Caja'!$G:$G,E345,'[1]Movimientos Caja'!$I:$I)</f>
        <v>0</v>
      </c>
      <c r="N345" s="84">
        <f>SUMIF('[2]Movimientos Bancarios'!$G:$G,E345,'[2]Movimientos Bancarios'!$I:$I)</f>
        <v>16867</v>
      </c>
      <c r="O345" s="8">
        <f t="shared" si="83"/>
        <v>16867</v>
      </c>
      <c r="P345" s="85">
        <f t="shared" si="84"/>
        <v>0</v>
      </c>
      <c r="Q345" s="86">
        <f t="shared" si="85"/>
        <v>1</v>
      </c>
      <c r="R345" s="18" t="s">
        <v>51</v>
      </c>
      <c r="S345" s="18"/>
      <c r="T345" s="13"/>
      <c r="U345" s="22"/>
      <c r="V345" s="9"/>
      <c r="W345" s="23"/>
      <c r="X345" s="22"/>
      <c r="Y345" s="24" t="s">
        <v>55</v>
      </c>
      <c r="Z345" s="24"/>
      <c r="AA345" s="24"/>
      <c r="AB345" s="95" t="str">
        <f t="shared" si="77"/>
        <v>entregado</v>
      </c>
      <c r="AC345" s="96" t="str">
        <f t="shared" ca="1" si="78"/>
        <v>Entregado</v>
      </c>
      <c r="AD345" s="21">
        <v>104</v>
      </c>
      <c r="AE345" s="21">
        <v>104</v>
      </c>
      <c r="AF345" s="21">
        <v>105</v>
      </c>
      <c r="AG345" s="87">
        <f t="shared" si="80"/>
        <v>2014</v>
      </c>
      <c r="AH345" s="83">
        <f t="shared" si="81"/>
        <v>3</v>
      </c>
      <c r="AI345" s="87">
        <f t="shared" si="79"/>
        <v>2014</v>
      </c>
      <c r="AJ345" s="16">
        <f t="shared" si="79"/>
        <v>3</v>
      </c>
      <c r="AK345" s="9">
        <f>IF(ISERROR(VLOOKUP(E345,[4]CostoXpedido!$A$15:$B$1690,2,FALSE)),0,(VLOOKUP(E345,[4]CostoXpedido!$A$15:$B$1690,2,FALSE)))</f>
        <v>0</v>
      </c>
      <c r="AL345" s="20"/>
      <c r="AM345" s="93">
        <f t="shared" ref="AM345:AN375" si="88">C345</f>
        <v>41713</v>
      </c>
      <c r="AN345" s="93">
        <f t="shared" si="88"/>
        <v>2</v>
      </c>
      <c r="AO345" s="94">
        <f t="shared" si="82"/>
        <v>3</v>
      </c>
    </row>
    <row r="346" spans="1:41" x14ac:dyDescent="0.2">
      <c r="A346" s="82">
        <v>2014</v>
      </c>
      <c r="B346" s="16">
        <v>3</v>
      </c>
      <c r="C346" s="17">
        <v>41713</v>
      </c>
      <c r="D346" s="18">
        <v>40</v>
      </c>
      <c r="E346" s="19">
        <v>11603</v>
      </c>
      <c r="F346" s="83" t="str">
        <f>VLOOKUP(E346,'[3]pedidos 2012'!$E$327:$AE$6000,2,FALSE)</f>
        <v>a - Entregado</v>
      </c>
      <c r="G346" s="10">
        <f>VLOOKUP(E346,'[3]pedidos 2012'!$E$327:$AE$6000,4,FALSE)</f>
        <v>41780</v>
      </c>
      <c r="H346" s="20" t="s">
        <v>387</v>
      </c>
      <c r="I346" s="21">
        <v>13265</v>
      </c>
      <c r="J346" s="21">
        <v>200</v>
      </c>
      <c r="K346" s="21">
        <f t="shared" si="86"/>
        <v>13465</v>
      </c>
      <c r="L346" s="21">
        <f t="shared" si="87"/>
        <v>11128.099173553719</v>
      </c>
      <c r="M346" s="84">
        <f>SUMIF('[1]Movimientos Caja'!$G:$G,E346,'[1]Movimientos Caja'!$I:$I)</f>
        <v>5000</v>
      </c>
      <c r="N346" s="84">
        <f>SUMIF('[2]Movimientos Bancarios'!$G:$G,E346,'[2]Movimientos Bancarios'!$I:$I)</f>
        <v>8465</v>
      </c>
      <c r="O346" s="8">
        <f t="shared" si="83"/>
        <v>13465</v>
      </c>
      <c r="P346" s="85">
        <f t="shared" si="84"/>
        <v>0</v>
      </c>
      <c r="Q346" s="86">
        <f t="shared" si="85"/>
        <v>1</v>
      </c>
      <c r="R346" s="18" t="s">
        <v>51</v>
      </c>
      <c r="S346" s="18"/>
      <c r="T346" s="13"/>
      <c r="U346" s="22"/>
      <c r="V346" s="9"/>
      <c r="W346" s="23"/>
      <c r="X346" s="22"/>
      <c r="Y346" s="24" t="s">
        <v>55</v>
      </c>
      <c r="Z346" s="24"/>
      <c r="AA346" s="24"/>
      <c r="AB346" s="95" t="str">
        <f t="shared" si="77"/>
        <v>entregado</v>
      </c>
      <c r="AC346" s="96" t="str">
        <f t="shared" ca="1" si="78"/>
        <v>Entregado</v>
      </c>
      <c r="AD346" s="21">
        <v>104</v>
      </c>
      <c r="AE346" s="21">
        <v>104</v>
      </c>
      <c r="AF346" s="21">
        <v>105</v>
      </c>
      <c r="AG346" s="87">
        <f t="shared" si="80"/>
        <v>2014</v>
      </c>
      <c r="AH346" s="83">
        <f t="shared" si="81"/>
        <v>5</v>
      </c>
      <c r="AI346" s="87">
        <f t="shared" si="79"/>
        <v>2014</v>
      </c>
      <c r="AJ346" s="16">
        <f t="shared" si="79"/>
        <v>3</v>
      </c>
      <c r="AK346" s="9">
        <f>IF(ISERROR(VLOOKUP(E346,[4]CostoXpedido!$A$15:$B$1690,2,FALSE)),0,(VLOOKUP(E346,[4]CostoXpedido!$A$15:$B$1690,2,FALSE)))</f>
        <v>0</v>
      </c>
      <c r="AL346" s="20"/>
      <c r="AM346" s="93">
        <f t="shared" si="88"/>
        <v>41713</v>
      </c>
      <c r="AN346" s="93">
        <f t="shared" si="88"/>
        <v>40</v>
      </c>
      <c r="AO346" s="94">
        <f t="shared" si="82"/>
        <v>3</v>
      </c>
    </row>
    <row r="347" spans="1:41" x14ac:dyDescent="0.2">
      <c r="A347" s="82">
        <v>2014</v>
      </c>
      <c r="B347" s="16">
        <v>3</v>
      </c>
      <c r="C347" s="17">
        <v>41713</v>
      </c>
      <c r="D347" s="18">
        <v>5</v>
      </c>
      <c r="E347" s="19">
        <v>11604</v>
      </c>
      <c r="F347" s="83" t="str">
        <f>VLOOKUP(E347,'[3]pedidos 2012'!$E$327:$AE$6000,2,FALSE)</f>
        <v>a - Entregado</v>
      </c>
      <c r="G347" s="10">
        <f>VLOOKUP(E347,'[3]pedidos 2012'!$E$327:$AE$6000,4,FALSE)</f>
        <v>41713</v>
      </c>
      <c r="H347" s="20" t="s">
        <v>388</v>
      </c>
      <c r="I347" s="21">
        <v>1200</v>
      </c>
      <c r="J347" s="21"/>
      <c r="K347" s="21">
        <f t="shared" si="86"/>
        <v>1200</v>
      </c>
      <c r="L347" s="21">
        <f t="shared" si="87"/>
        <v>991.73553719008271</v>
      </c>
      <c r="M347" s="84">
        <f>SUMIF('[1]Movimientos Caja'!$G:$G,E347,'[1]Movimientos Caja'!$I:$I)</f>
        <v>1200</v>
      </c>
      <c r="N347" s="84">
        <f>SUMIF('[2]Movimientos Bancarios'!$G:$G,E347,'[2]Movimientos Bancarios'!$I:$I)</f>
        <v>0</v>
      </c>
      <c r="O347" s="8">
        <f t="shared" si="83"/>
        <v>1200</v>
      </c>
      <c r="P347" s="85">
        <f t="shared" si="84"/>
        <v>0</v>
      </c>
      <c r="Q347" s="86">
        <f t="shared" si="85"/>
        <v>1</v>
      </c>
      <c r="R347" s="18" t="s">
        <v>51</v>
      </c>
      <c r="S347" s="18"/>
      <c r="T347" s="13"/>
      <c r="U347" s="22"/>
      <c r="V347" s="9"/>
      <c r="W347" s="23"/>
      <c r="X347" s="22"/>
      <c r="Y347" s="24" t="s">
        <v>55</v>
      </c>
      <c r="Z347" s="24"/>
      <c r="AA347" s="24"/>
      <c r="AB347" s="95" t="str">
        <f t="shared" si="77"/>
        <v>entregado</v>
      </c>
      <c r="AC347" s="96" t="str">
        <f t="shared" ca="1" si="78"/>
        <v>Entregado</v>
      </c>
      <c r="AD347" s="21">
        <v>104</v>
      </c>
      <c r="AE347" s="21">
        <v>104</v>
      </c>
      <c r="AF347" s="21">
        <v>105</v>
      </c>
      <c r="AG347" s="87">
        <f t="shared" si="80"/>
        <v>2014</v>
      </c>
      <c r="AH347" s="83">
        <f t="shared" si="81"/>
        <v>3</v>
      </c>
      <c r="AI347" s="87">
        <f t="shared" si="79"/>
        <v>2014</v>
      </c>
      <c r="AJ347" s="16">
        <f t="shared" si="79"/>
        <v>3</v>
      </c>
      <c r="AK347" s="9">
        <f>IF(ISERROR(VLOOKUP(E347,[4]CostoXpedido!$A$15:$B$1690,2,FALSE)),0,(VLOOKUP(E347,[4]CostoXpedido!$A$15:$B$1690,2,FALSE)))</f>
        <v>0</v>
      </c>
      <c r="AL347" s="20"/>
      <c r="AM347" s="93">
        <f t="shared" si="88"/>
        <v>41713</v>
      </c>
      <c r="AN347" s="93">
        <f t="shared" si="88"/>
        <v>5</v>
      </c>
      <c r="AO347" s="94">
        <f t="shared" si="82"/>
        <v>3</v>
      </c>
    </row>
    <row r="348" spans="1:41" x14ac:dyDescent="0.2">
      <c r="A348" s="82">
        <v>2014</v>
      </c>
      <c r="B348" s="16">
        <v>3</v>
      </c>
      <c r="C348" s="17">
        <v>41715</v>
      </c>
      <c r="D348" s="18">
        <v>40</v>
      </c>
      <c r="E348" s="19">
        <v>11605</v>
      </c>
      <c r="F348" s="83" t="str">
        <f>VLOOKUP(E348,'[3]pedidos 2012'!$E$327:$AE$6000,2,FALSE)</f>
        <v>a - Entregado</v>
      </c>
      <c r="G348" s="10">
        <f>VLOOKUP(E348,'[3]pedidos 2012'!$E$327:$AE$6000,4,FALSE)</f>
        <v>41778</v>
      </c>
      <c r="H348" s="20" t="s">
        <v>389</v>
      </c>
      <c r="I348" s="21">
        <v>9855</v>
      </c>
      <c r="J348" s="21">
        <v>200</v>
      </c>
      <c r="K348" s="21">
        <f t="shared" si="86"/>
        <v>10055</v>
      </c>
      <c r="L348" s="21">
        <f t="shared" si="87"/>
        <v>8309.9173553719011</v>
      </c>
      <c r="M348" s="84">
        <f>SUMIF('[1]Movimientos Caja'!$G:$G,E348,'[1]Movimientos Caja'!$I:$I)</f>
        <v>5000</v>
      </c>
      <c r="N348" s="84">
        <f>SUMIF('[2]Movimientos Bancarios'!$G:$G,E348,'[2]Movimientos Bancarios'!$I:$I)</f>
        <v>5055</v>
      </c>
      <c r="O348" s="8">
        <f t="shared" si="83"/>
        <v>10055</v>
      </c>
      <c r="P348" s="85">
        <f t="shared" si="84"/>
        <v>0</v>
      </c>
      <c r="Q348" s="86">
        <f t="shared" si="85"/>
        <v>1</v>
      </c>
      <c r="R348" s="18" t="s">
        <v>51</v>
      </c>
      <c r="S348" s="18"/>
      <c r="T348" s="13"/>
      <c r="U348" s="22"/>
      <c r="V348" s="9"/>
      <c r="W348" s="23"/>
      <c r="X348" s="22"/>
      <c r="Y348" s="24" t="s">
        <v>55</v>
      </c>
      <c r="Z348" s="24"/>
      <c r="AA348" s="24"/>
      <c r="AB348" s="95" t="str">
        <f t="shared" si="77"/>
        <v>entregado</v>
      </c>
      <c r="AC348" s="96" t="str">
        <f t="shared" ca="1" si="78"/>
        <v>Entregado</v>
      </c>
      <c r="AD348" s="21">
        <v>104</v>
      </c>
      <c r="AE348" s="21">
        <v>104</v>
      </c>
      <c r="AF348" s="21">
        <v>105</v>
      </c>
      <c r="AG348" s="87">
        <f t="shared" si="80"/>
        <v>2014</v>
      </c>
      <c r="AH348" s="83">
        <f t="shared" si="81"/>
        <v>5</v>
      </c>
      <c r="AI348" s="87">
        <f t="shared" si="79"/>
        <v>2014</v>
      </c>
      <c r="AJ348" s="16">
        <f t="shared" si="79"/>
        <v>3</v>
      </c>
      <c r="AK348" s="9">
        <f>IF(ISERROR(VLOOKUP(E348,[4]CostoXpedido!$A$15:$B$1690,2,FALSE)),0,(VLOOKUP(E348,[4]CostoXpedido!$A$15:$B$1690,2,FALSE)))</f>
        <v>0</v>
      </c>
      <c r="AL348" s="20"/>
      <c r="AM348" s="93">
        <f t="shared" si="88"/>
        <v>41715</v>
      </c>
      <c r="AN348" s="93">
        <f t="shared" si="88"/>
        <v>40</v>
      </c>
      <c r="AO348" s="94">
        <f t="shared" si="82"/>
        <v>3</v>
      </c>
    </row>
    <row r="349" spans="1:41" x14ac:dyDescent="0.2">
      <c r="A349" s="82">
        <v>2014</v>
      </c>
      <c r="B349" s="16">
        <v>3</v>
      </c>
      <c r="C349" s="17">
        <v>41715</v>
      </c>
      <c r="D349" s="18">
        <v>30</v>
      </c>
      <c r="E349" s="19">
        <v>11606</v>
      </c>
      <c r="F349" s="83" t="str">
        <f>VLOOKUP(E349,'[3]pedidos 2012'!$E$327:$AE$6000,2,FALSE)</f>
        <v>a - Entregado</v>
      </c>
      <c r="G349" s="10">
        <f>VLOOKUP(E349,'[3]pedidos 2012'!$E$327:$AE$6000,4,FALSE)</f>
        <v>41759</v>
      </c>
      <c r="H349" s="20" t="s">
        <v>390</v>
      </c>
      <c r="I349" s="21">
        <v>17930</v>
      </c>
      <c r="J349" s="21">
        <v>200</v>
      </c>
      <c r="K349" s="21">
        <f t="shared" si="86"/>
        <v>18130</v>
      </c>
      <c r="L349" s="21">
        <f t="shared" si="87"/>
        <v>14983.471074380166</v>
      </c>
      <c r="M349" s="84">
        <f>SUMIF('[1]Movimientos Caja'!$G:$G,E349,'[1]Movimientos Caja'!$I:$I)</f>
        <v>250</v>
      </c>
      <c r="N349" s="84">
        <f>SUMIF('[2]Movimientos Bancarios'!$G:$G,E349,'[2]Movimientos Bancarios'!$I:$I)</f>
        <v>17880</v>
      </c>
      <c r="O349" s="8">
        <f t="shared" si="83"/>
        <v>18130</v>
      </c>
      <c r="P349" s="85">
        <f t="shared" si="84"/>
        <v>0</v>
      </c>
      <c r="Q349" s="86">
        <f t="shared" si="85"/>
        <v>1</v>
      </c>
      <c r="R349" s="18" t="s">
        <v>51</v>
      </c>
      <c r="S349" s="18"/>
      <c r="T349" s="13"/>
      <c r="U349" s="22"/>
      <c r="V349" s="9"/>
      <c r="W349" s="23"/>
      <c r="X349" s="22"/>
      <c r="Y349" s="24" t="s">
        <v>55</v>
      </c>
      <c r="Z349" s="24"/>
      <c r="AA349" s="24"/>
      <c r="AB349" s="95" t="str">
        <f t="shared" si="77"/>
        <v>entregado</v>
      </c>
      <c r="AC349" s="96" t="str">
        <f t="shared" ca="1" si="78"/>
        <v>Entregado</v>
      </c>
      <c r="AD349" s="21">
        <v>104</v>
      </c>
      <c r="AE349" s="21">
        <v>104</v>
      </c>
      <c r="AF349" s="21">
        <v>105</v>
      </c>
      <c r="AG349" s="87">
        <f t="shared" si="80"/>
        <v>2014</v>
      </c>
      <c r="AH349" s="83">
        <f t="shared" si="81"/>
        <v>4</v>
      </c>
      <c r="AI349" s="87">
        <f t="shared" si="79"/>
        <v>2014</v>
      </c>
      <c r="AJ349" s="16">
        <f t="shared" si="79"/>
        <v>3</v>
      </c>
      <c r="AK349" s="9">
        <f>IF(ISERROR(VLOOKUP(E349,[4]CostoXpedido!$A$15:$B$1690,2,FALSE)),0,(VLOOKUP(E349,[4]CostoXpedido!$A$15:$B$1690,2,FALSE)))</f>
        <v>0</v>
      </c>
      <c r="AL349" s="20"/>
      <c r="AM349" s="93">
        <f t="shared" si="88"/>
        <v>41715</v>
      </c>
      <c r="AN349" s="93">
        <f t="shared" si="88"/>
        <v>30</v>
      </c>
      <c r="AO349" s="94">
        <f t="shared" si="82"/>
        <v>3</v>
      </c>
    </row>
    <row r="350" spans="1:41" x14ac:dyDescent="0.2">
      <c r="A350" s="82">
        <v>2014</v>
      </c>
      <c r="B350" s="16">
        <v>3</v>
      </c>
      <c r="C350" s="17">
        <v>41716</v>
      </c>
      <c r="D350" s="18">
        <v>30</v>
      </c>
      <c r="E350" s="19">
        <v>11607</v>
      </c>
      <c r="F350" s="83" t="str">
        <f>VLOOKUP(E350,'[3]pedidos 2012'!$E$327:$AE$6000,2,FALSE)</f>
        <v>a - Entregado</v>
      </c>
      <c r="G350" s="10">
        <f>VLOOKUP(E350,'[3]pedidos 2012'!$E$327:$AE$6000,4,FALSE)</f>
        <v>41764</v>
      </c>
      <c r="H350" s="20" t="s">
        <v>391</v>
      </c>
      <c r="I350" s="21">
        <v>19329</v>
      </c>
      <c r="J350" s="21">
        <v>200</v>
      </c>
      <c r="K350" s="21">
        <f t="shared" si="86"/>
        <v>19529</v>
      </c>
      <c r="L350" s="21">
        <f t="shared" si="87"/>
        <v>16139.669421487604</v>
      </c>
      <c r="M350" s="84">
        <f>SUMIF('[1]Movimientos Caja'!$G:$G,E350,'[1]Movimientos Caja'!$I:$I)</f>
        <v>0</v>
      </c>
      <c r="N350" s="84">
        <f>SUMIF('[2]Movimientos Bancarios'!$G:$G,E350,'[2]Movimientos Bancarios'!$I:$I)</f>
        <v>19529</v>
      </c>
      <c r="O350" s="8">
        <f t="shared" si="83"/>
        <v>19529</v>
      </c>
      <c r="P350" s="85">
        <f t="shared" si="84"/>
        <v>0</v>
      </c>
      <c r="Q350" s="86">
        <f t="shared" si="85"/>
        <v>1</v>
      </c>
      <c r="R350" s="18" t="s">
        <v>51</v>
      </c>
      <c r="S350" s="18"/>
      <c r="T350" s="13"/>
      <c r="U350" s="22"/>
      <c r="V350" s="9"/>
      <c r="W350" s="23"/>
      <c r="X350" s="22"/>
      <c r="Y350" s="24" t="s">
        <v>55</v>
      </c>
      <c r="Z350" s="24"/>
      <c r="AA350" s="24"/>
      <c r="AB350" s="95" t="str">
        <f t="shared" si="77"/>
        <v>entregado</v>
      </c>
      <c r="AC350" s="96" t="str">
        <f t="shared" ca="1" si="78"/>
        <v>Entregado</v>
      </c>
      <c r="AD350" s="21">
        <v>104</v>
      </c>
      <c r="AE350" s="21">
        <v>104</v>
      </c>
      <c r="AF350" s="21">
        <v>105</v>
      </c>
      <c r="AG350" s="87">
        <f t="shared" si="80"/>
        <v>2014</v>
      </c>
      <c r="AH350" s="83">
        <f t="shared" si="81"/>
        <v>5</v>
      </c>
      <c r="AI350" s="87">
        <f t="shared" si="79"/>
        <v>2014</v>
      </c>
      <c r="AJ350" s="16">
        <f t="shared" si="79"/>
        <v>3</v>
      </c>
      <c r="AK350" s="9">
        <f>IF(ISERROR(VLOOKUP(E350,[4]CostoXpedido!$A$15:$B$1690,2,FALSE)),0,(VLOOKUP(E350,[4]CostoXpedido!$A$15:$B$1690,2,FALSE)))</f>
        <v>0</v>
      </c>
      <c r="AL350" s="20"/>
      <c r="AM350" s="93">
        <f t="shared" si="88"/>
        <v>41716</v>
      </c>
      <c r="AN350" s="93">
        <f t="shared" si="88"/>
        <v>30</v>
      </c>
      <c r="AO350" s="94">
        <f t="shared" si="82"/>
        <v>3</v>
      </c>
    </row>
    <row r="351" spans="1:41" x14ac:dyDescent="0.2">
      <c r="A351" s="82">
        <v>2014</v>
      </c>
      <c r="B351" s="16">
        <v>3</v>
      </c>
      <c r="C351" s="17">
        <v>41717</v>
      </c>
      <c r="D351" s="18">
        <v>40</v>
      </c>
      <c r="E351" s="19">
        <v>11608</v>
      </c>
      <c r="F351" s="83" t="str">
        <f>VLOOKUP(E351,'[3]pedidos 2012'!$E$327:$AE$6000,2,FALSE)</f>
        <v>a - Entregado</v>
      </c>
      <c r="G351" s="10">
        <f>VLOOKUP(E351,'[3]pedidos 2012'!$E$327:$AE$6000,4,FALSE)</f>
        <v>41778</v>
      </c>
      <c r="H351" s="20" t="s">
        <v>392</v>
      </c>
      <c r="I351" s="21">
        <v>21860</v>
      </c>
      <c r="J351" s="21">
        <v>200</v>
      </c>
      <c r="K351" s="21">
        <f t="shared" si="86"/>
        <v>22060</v>
      </c>
      <c r="L351" s="21">
        <f t="shared" si="87"/>
        <v>18231.404958677685</v>
      </c>
      <c r="M351" s="84">
        <f>SUMIF('[1]Movimientos Caja'!$G:$G,E351,'[1]Movimientos Caja'!$I:$I)</f>
        <v>200</v>
      </c>
      <c r="N351" s="84">
        <f>SUMIF('[2]Movimientos Bancarios'!$G:$G,E351,'[2]Movimientos Bancarios'!$I:$I)</f>
        <v>22060</v>
      </c>
      <c r="O351" s="8">
        <f t="shared" si="83"/>
        <v>22260</v>
      </c>
      <c r="P351" s="85">
        <f t="shared" si="84"/>
        <v>-200</v>
      </c>
      <c r="Q351" s="86">
        <f t="shared" si="85"/>
        <v>1.0090661831368994</v>
      </c>
      <c r="R351" s="18" t="s">
        <v>51</v>
      </c>
      <c r="S351" s="18"/>
      <c r="T351" s="13"/>
      <c r="U351" s="22"/>
      <c r="V351" s="9"/>
      <c r="W351" s="23"/>
      <c r="X351" s="22"/>
      <c r="Y351" s="24" t="s">
        <v>55</v>
      </c>
      <c r="Z351" s="24"/>
      <c r="AA351" s="24"/>
      <c r="AB351" s="95" t="str">
        <f t="shared" si="77"/>
        <v>entregado</v>
      </c>
      <c r="AC351" s="96" t="str">
        <f t="shared" ca="1" si="78"/>
        <v>Entregado</v>
      </c>
      <c r="AD351" s="21">
        <v>104</v>
      </c>
      <c r="AE351" s="21">
        <v>104</v>
      </c>
      <c r="AF351" s="21">
        <v>105</v>
      </c>
      <c r="AG351" s="87">
        <f t="shared" si="80"/>
        <v>2014</v>
      </c>
      <c r="AH351" s="83">
        <f t="shared" si="81"/>
        <v>5</v>
      </c>
      <c r="AI351" s="87">
        <f t="shared" si="79"/>
        <v>2014</v>
      </c>
      <c r="AJ351" s="16">
        <f t="shared" si="79"/>
        <v>3</v>
      </c>
      <c r="AK351" s="9">
        <f>IF(ISERROR(VLOOKUP(E351,[4]CostoXpedido!$A$15:$B$1690,2,FALSE)),0,(VLOOKUP(E351,[4]CostoXpedido!$A$15:$B$1690,2,FALSE)))</f>
        <v>0</v>
      </c>
      <c r="AL351" s="20"/>
      <c r="AM351" s="93">
        <f t="shared" si="88"/>
        <v>41717</v>
      </c>
      <c r="AN351" s="93">
        <f t="shared" si="88"/>
        <v>40</v>
      </c>
      <c r="AO351" s="94">
        <f t="shared" si="82"/>
        <v>3</v>
      </c>
    </row>
    <row r="352" spans="1:41" x14ac:dyDescent="0.2">
      <c r="A352" s="82">
        <v>2014</v>
      </c>
      <c r="B352" s="16">
        <v>3</v>
      </c>
      <c r="C352" s="17">
        <v>41717</v>
      </c>
      <c r="D352" s="18">
        <v>30</v>
      </c>
      <c r="E352" s="19">
        <v>11609</v>
      </c>
      <c r="F352" s="83" t="str">
        <f>VLOOKUP(E352,'[3]pedidos 2012'!$E$327:$AE$6000,2,FALSE)</f>
        <v>a - Entregado</v>
      </c>
      <c r="G352" s="10">
        <f>VLOOKUP(E352,'[3]pedidos 2012'!$E$327:$AE$6000,4,FALSE)</f>
        <v>41768</v>
      </c>
      <c r="H352" s="20" t="s">
        <v>393</v>
      </c>
      <c r="I352" s="21">
        <v>12260</v>
      </c>
      <c r="J352" s="21">
        <v>200</v>
      </c>
      <c r="K352" s="21">
        <f t="shared" si="86"/>
        <v>12460</v>
      </c>
      <c r="L352" s="21">
        <f t="shared" si="87"/>
        <v>10297.520661157025</v>
      </c>
      <c r="M352" s="84">
        <f>SUMIF('[1]Movimientos Caja'!$G:$G,E352,'[1]Movimientos Caja'!$I:$I)</f>
        <v>10460</v>
      </c>
      <c r="N352" s="84">
        <f>SUMIF('[2]Movimientos Bancarios'!$G:$G,E352,'[2]Movimientos Bancarios'!$I:$I)</f>
        <v>2000</v>
      </c>
      <c r="O352" s="8">
        <f t="shared" si="83"/>
        <v>12460</v>
      </c>
      <c r="P352" s="85">
        <f t="shared" si="84"/>
        <v>0</v>
      </c>
      <c r="Q352" s="86">
        <f t="shared" si="85"/>
        <v>1</v>
      </c>
      <c r="R352" s="18" t="s">
        <v>51</v>
      </c>
      <c r="S352" s="18"/>
      <c r="T352" s="13"/>
      <c r="U352" s="22"/>
      <c r="V352" s="9"/>
      <c r="W352" s="23"/>
      <c r="X352" s="22"/>
      <c r="Y352" s="24" t="s">
        <v>55</v>
      </c>
      <c r="Z352" s="24"/>
      <c r="AA352" s="24"/>
      <c r="AB352" s="95" t="str">
        <f t="shared" si="77"/>
        <v>entregado</v>
      </c>
      <c r="AC352" s="96" t="str">
        <f t="shared" ca="1" si="78"/>
        <v>Entregado</v>
      </c>
      <c r="AD352" s="21">
        <v>104</v>
      </c>
      <c r="AE352" s="21">
        <v>104</v>
      </c>
      <c r="AF352" s="21">
        <v>105</v>
      </c>
      <c r="AG352" s="87">
        <f t="shared" si="80"/>
        <v>2014</v>
      </c>
      <c r="AH352" s="83">
        <f t="shared" si="81"/>
        <v>5</v>
      </c>
      <c r="AI352" s="87">
        <f t="shared" si="79"/>
        <v>2014</v>
      </c>
      <c r="AJ352" s="16">
        <f t="shared" si="79"/>
        <v>3</v>
      </c>
      <c r="AK352" s="9">
        <f>IF(ISERROR(VLOOKUP(E352,[4]CostoXpedido!$A$15:$B$1690,2,FALSE)),0,(VLOOKUP(E352,[4]CostoXpedido!$A$15:$B$1690,2,FALSE)))</f>
        <v>0</v>
      </c>
      <c r="AL352" s="20"/>
      <c r="AM352" s="93">
        <f t="shared" si="88"/>
        <v>41717</v>
      </c>
      <c r="AN352" s="93">
        <f t="shared" si="88"/>
        <v>30</v>
      </c>
      <c r="AO352" s="94">
        <f t="shared" si="82"/>
        <v>3</v>
      </c>
    </row>
    <row r="353" spans="1:41" x14ac:dyDescent="0.2">
      <c r="A353" s="82">
        <v>2014</v>
      </c>
      <c r="B353" s="16">
        <v>3</v>
      </c>
      <c r="C353" s="17">
        <v>41717</v>
      </c>
      <c r="D353" s="18"/>
      <c r="E353" s="32">
        <v>11610</v>
      </c>
      <c r="F353" s="92" t="str">
        <f>VLOOKUP(E353,'[3]pedidos 2012'!$E$327:$AE$6000,2,FALSE)</f>
        <v>a - Entregado</v>
      </c>
      <c r="G353" s="10">
        <f>VLOOKUP(E353,'[3]pedidos 2012'!$E$327:$AE$6000,4,FALSE)</f>
        <v>41851</v>
      </c>
      <c r="H353" s="26" t="s">
        <v>394</v>
      </c>
      <c r="I353" s="27">
        <v>84770</v>
      </c>
      <c r="J353" s="21"/>
      <c r="K353" s="21">
        <f t="shared" si="86"/>
        <v>84770</v>
      </c>
      <c r="L353" s="21">
        <f t="shared" si="87"/>
        <v>70057.851239669428</v>
      </c>
      <c r="M353" s="84">
        <f>SUMIF('[1]Movimientos Caja'!$G:$G,E353,'[1]Movimientos Caja'!$I:$I)</f>
        <v>500</v>
      </c>
      <c r="N353" s="84">
        <f>SUMIF('[2]Movimientos Bancarios'!$G:$G,E353,'[2]Movimientos Bancarios'!$I:$I)</f>
        <v>84270</v>
      </c>
      <c r="O353" s="8">
        <f t="shared" si="83"/>
        <v>84770</v>
      </c>
      <c r="P353" s="85">
        <f t="shared" si="84"/>
        <v>0</v>
      </c>
      <c r="Q353" s="86">
        <f t="shared" si="85"/>
        <v>1</v>
      </c>
      <c r="R353" s="18" t="s">
        <v>51</v>
      </c>
      <c r="S353" s="18"/>
      <c r="T353" s="13"/>
      <c r="U353" s="22"/>
      <c r="V353" s="9"/>
      <c r="W353" s="23"/>
      <c r="X353" s="22"/>
      <c r="Y353" s="24" t="s">
        <v>55</v>
      </c>
      <c r="Z353" s="24"/>
      <c r="AA353" s="24"/>
      <c r="AB353" s="95" t="str">
        <f t="shared" si="77"/>
        <v>entregado</v>
      </c>
      <c r="AC353" s="96" t="str">
        <f t="shared" ca="1" si="78"/>
        <v>Entregado</v>
      </c>
      <c r="AD353" s="21">
        <v>104</v>
      </c>
      <c r="AE353" s="21">
        <v>104</v>
      </c>
      <c r="AF353" s="21">
        <v>105</v>
      </c>
      <c r="AG353" s="87">
        <f t="shared" si="80"/>
        <v>2014</v>
      </c>
      <c r="AH353" s="83">
        <f t="shared" si="81"/>
        <v>7</v>
      </c>
      <c r="AI353" s="87">
        <f t="shared" si="79"/>
        <v>2014</v>
      </c>
      <c r="AJ353" s="16">
        <f t="shared" si="79"/>
        <v>3</v>
      </c>
      <c r="AK353" s="9">
        <f>IF(ISERROR(VLOOKUP(E353,[4]CostoXpedido!$A$15:$B$1690,2,FALSE)),0,(VLOOKUP(E353,[4]CostoXpedido!$A$15:$B$1690,2,FALSE)))</f>
        <v>0</v>
      </c>
      <c r="AL353" s="20"/>
      <c r="AM353" s="93">
        <f t="shared" si="88"/>
        <v>41717</v>
      </c>
      <c r="AN353" s="93">
        <f t="shared" si="88"/>
        <v>0</v>
      </c>
      <c r="AO353" s="94">
        <f t="shared" si="82"/>
        <v>3</v>
      </c>
    </row>
    <row r="354" spans="1:41" x14ac:dyDescent="0.2">
      <c r="A354" s="82">
        <v>2014</v>
      </c>
      <c r="B354" s="16">
        <v>3</v>
      </c>
      <c r="C354" s="17">
        <v>41717</v>
      </c>
      <c r="D354" s="18">
        <v>1</v>
      </c>
      <c r="E354" s="19">
        <v>11611</v>
      </c>
      <c r="F354" s="83" t="str">
        <f>VLOOKUP(E354,'[3]pedidos 2012'!$E$327:$AE$6000,2,FALSE)</f>
        <v>a - Entregado</v>
      </c>
      <c r="G354" s="10">
        <f>VLOOKUP(E354,'[3]pedidos 2012'!$E$327:$AE$6000,4,FALSE)</f>
        <v>41717</v>
      </c>
      <c r="H354" s="20" t="s">
        <v>381</v>
      </c>
      <c r="I354" s="21">
        <v>800</v>
      </c>
      <c r="J354" s="21"/>
      <c r="K354" s="21">
        <f t="shared" si="86"/>
        <v>800</v>
      </c>
      <c r="L354" s="21">
        <f t="shared" si="87"/>
        <v>661.15702479338847</v>
      </c>
      <c r="M354" s="84">
        <f>SUMIF('[1]Movimientos Caja'!$G:$G,E354,'[1]Movimientos Caja'!$I:$I)</f>
        <v>800</v>
      </c>
      <c r="N354" s="84">
        <f>SUMIF('[2]Movimientos Bancarios'!$G:$G,E354,'[2]Movimientos Bancarios'!$I:$I)</f>
        <v>0</v>
      </c>
      <c r="O354" s="8">
        <f t="shared" si="83"/>
        <v>800</v>
      </c>
      <c r="P354" s="85">
        <f t="shared" si="84"/>
        <v>0</v>
      </c>
      <c r="Q354" s="86">
        <f t="shared" si="85"/>
        <v>1</v>
      </c>
      <c r="R354" s="18" t="s">
        <v>51</v>
      </c>
      <c r="S354" s="18"/>
      <c r="T354" s="13"/>
      <c r="U354" s="22"/>
      <c r="V354" s="9"/>
      <c r="W354" s="23"/>
      <c r="X354" s="22"/>
      <c r="Y354" s="24" t="s">
        <v>55</v>
      </c>
      <c r="Z354" s="24"/>
      <c r="AA354" s="24"/>
      <c r="AB354" s="95" t="str">
        <f t="shared" si="77"/>
        <v>entregado</v>
      </c>
      <c r="AC354" s="96" t="str">
        <f t="shared" ca="1" si="78"/>
        <v>Entregado</v>
      </c>
      <c r="AD354" s="21">
        <v>104</v>
      </c>
      <c r="AE354" s="21">
        <v>104</v>
      </c>
      <c r="AF354" s="21">
        <v>105</v>
      </c>
      <c r="AG354" s="87">
        <f t="shared" si="80"/>
        <v>2014</v>
      </c>
      <c r="AH354" s="83">
        <f t="shared" si="81"/>
        <v>3</v>
      </c>
      <c r="AI354" s="87">
        <f t="shared" ref="AI354:AJ384" si="89">+A354</f>
        <v>2014</v>
      </c>
      <c r="AJ354" s="16">
        <f t="shared" si="89"/>
        <v>3</v>
      </c>
      <c r="AK354" s="9">
        <f>IF(ISERROR(VLOOKUP(E354,[4]CostoXpedido!$A$15:$B$1690,2,FALSE)),0,(VLOOKUP(E354,[4]CostoXpedido!$A$15:$B$1690,2,FALSE)))</f>
        <v>0</v>
      </c>
      <c r="AL354" s="20"/>
      <c r="AM354" s="93">
        <f t="shared" si="88"/>
        <v>41717</v>
      </c>
      <c r="AN354" s="93">
        <f t="shared" si="88"/>
        <v>1</v>
      </c>
      <c r="AO354" s="94">
        <f t="shared" si="82"/>
        <v>3</v>
      </c>
    </row>
    <row r="355" spans="1:41" x14ac:dyDescent="0.2">
      <c r="A355" s="82">
        <v>2014</v>
      </c>
      <c r="B355" s="16">
        <v>3</v>
      </c>
      <c r="C355" s="17">
        <v>41717</v>
      </c>
      <c r="D355" s="18">
        <v>30</v>
      </c>
      <c r="E355" s="19">
        <v>11612</v>
      </c>
      <c r="F355" s="83" t="str">
        <f>VLOOKUP(E355,'[3]pedidos 2012'!$E$327:$AE$6000,2,FALSE)</f>
        <v>a - Entregado</v>
      </c>
      <c r="G355" s="10">
        <f>VLOOKUP(E355,'[3]pedidos 2012'!$E$327:$AE$6000,4,FALSE)</f>
        <v>41782</v>
      </c>
      <c r="H355" s="20" t="s">
        <v>395</v>
      </c>
      <c r="I355" s="21">
        <v>26500</v>
      </c>
      <c r="J355" s="21">
        <v>300</v>
      </c>
      <c r="K355" s="21">
        <f t="shared" si="86"/>
        <v>26800</v>
      </c>
      <c r="L355" s="21">
        <f t="shared" si="87"/>
        <v>22148.760330578512</v>
      </c>
      <c r="M355" s="84">
        <f>SUMIF('[1]Movimientos Caja'!$G:$G,E355,'[1]Movimientos Caja'!$I:$I)</f>
        <v>8000</v>
      </c>
      <c r="N355" s="84">
        <f>SUMIF('[2]Movimientos Bancarios'!$G:$G,E355,'[2]Movimientos Bancarios'!$I:$I)</f>
        <v>18800</v>
      </c>
      <c r="O355" s="8">
        <f t="shared" si="83"/>
        <v>26800</v>
      </c>
      <c r="P355" s="85">
        <f t="shared" si="84"/>
        <v>0</v>
      </c>
      <c r="Q355" s="86">
        <f t="shared" si="85"/>
        <v>1</v>
      </c>
      <c r="R355" s="18" t="s">
        <v>51</v>
      </c>
      <c r="S355" s="18"/>
      <c r="T355" s="13"/>
      <c r="U355" s="22"/>
      <c r="V355" s="9"/>
      <c r="W355" s="23"/>
      <c r="X355" s="22"/>
      <c r="Y355" s="24" t="s">
        <v>55</v>
      </c>
      <c r="Z355" s="24"/>
      <c r="AA355" s="24"/>
      <c r="AB355" s="95" t="str">
        <f t="shared" si="77"/>
        <v>entregado</v>
      </c>
      <c r="AC355" s="96" t="str">
        <f t="shared" ca="1" si="78"/>
        <v>Entregado</v>
      </c>
      <c r="AD355" s="21">
        <v>104</v>
      </c>
      <c r="AE355" s="21">
        <v>104</v>
      </c>
      <c r="AF355" s="21">
        <v>105</v>
      </c>
      <c r="AG355" s="87">
        <f t="shared" si="80"/>
        <v>2014</v>
      </c>
      <c r="AH355" s="83">
        <f t="shared" si="81"/>
        <v>5</v>
      </c>
      <c r="AI355" s="87">
        <f t="shared" si="89"/>
        <v>2014</v>
      </c>
      <c r="AJ355" s="16">
        <f t="shared" si="89"/>
        <v>3</v>
      </c>
      <c r="AK355" s="9">
        <f>IF(ISERROR(VLOOKUP(E355,[4]CostoXpedido!$A$15:$B$1690,2,FALSE)),0,(VLOOKUP(E355,[4]CostoXpedido!$A$15:$B$1690,2,FALSE)))</f>
        <v>0</v>
      </c>
      <c r="AL355" s="20"/>
      <c r="AM355" s="93">
        <f t="shared" si="88"/>
        <v>41717</v>
      </c>
      <c r="AN355" s="93">
        <f t="shared" si="88"/>
        <v>30</v>
      </c>
      <c r="AO355" s="94">
        <f t="shared" si="82"/>
        <v>3</v>
      </c>
    </row>
    <row r="356" spans="1:41" x14ac:dyDescent="0.2">
      <c r="A356" s="82">
        <v>2014</v>
      </c>
      <c r="B356" s="16">
        <v>3</v>
      </c>
      <c r="C356" s="17">
        <v>41717</v>
      </c>
      <c r="D356" s="18">
        <v>15</v>
      </c>
      <c r="E356" s="19">
        <v>11613</v>
      </c>
      <c r="F356" s="83" t="str">
        <f>VLOOKUP(E356,'[3]pedidos 2012'!$E$327:$AE$6000,2,FALSE)</f>
        <v>a - Entregado</v>
      </c>
      <c r="G356" s="10">
        <f>VLOOKUP(E356,'[3]pedidos 2012'!$E$327:$AE$6000,4,FALSE)</f>
        <v>41734</v>
      </c>
      <c r="H356" s="20" t="s">
        <v>396</v>
      </c>
      <c r="I356" s="21">
        <v>5920</v>
      </c>
      <c r="J356" s="21">
        <v>200</v>
      </c>
      <c r="K356" s="21">
        <f t="shared" si="86"/>
        <v>6120</v>
      </c>
      <c r="L356" s="21">
        <f t="shared" si="87"/>
        <v>5057.8512396694214</v>
      </c>
      <c r="M356" s="84">
        <f>SUMIF('[1]Movimientos Caja'!$G:$G,E356,'[1]Movimientos Caja'!$I:$I)</f>
        <v>6120</v>
      </c>
      <c r="N356" s="84">
        <f>SUMIF('[2]Movimientos Bancarios'!$G:$G,E356,'[2]Movimientos Bancarios'!$I:$I)</f>
        <v>0</v>
      </c>
      <c r="O356" s="8">
        <f t="shared" si="83"/>
        <v>6120</v>
      </c>
      <c r="P356" s="85">
        <f t="shared" si="84"/>
        <v>0</v>
      </c>
      <c r="Q356" s="86">
        <f t="shared" si="85"/>
        <v>1</v>
      </c>
      <c r="R356" s="18" t="s">
        <v>51</v>
      </c>
      <c r="S356" s="18"/>
      <c r="T356" s="13"/>
      <c r="U356" s="22"/>
      <c r="V356" s="9"/>
      <c r="W356" s="23"/>
      <c r="X356" s="22"/>
      <c r="Y356" s="24" t="s">
        <v>55</v>
      </c>
      <c r="Z356" s="24"/>
      <c r="AA356" s="24"/>
      <c r="AB356" s="95" t="str">
        <f t="shared" si="77"/>
        <v>entregado</v>
      </c>
      <c r="AC356" s="96" t="str">
        <f t="shared" ca="1" si="78"/>
        <v>Entregado</v>
      </c>
      <c r="AD356" s="21">
        <v>104</v>
      </c>
      <c r="AE356" s="21">
        <v>104</v>
      </c>
      <c r="AF356" s="21">
        <v>105</v>
      </c>
      <c r="AG356" s="87">
        <f t="shared" si="80"/>
        <v>2014</v>
      </c>
      <c r="AH356" s="83">
        <f t="shared" si="81"/>
        <v>4</v>
      </c>
      <c r="AI356" s="87">
        <f t="shared" si="89"/>
        <v>2014</v>
      </c>
      <c r="AJ356" s="16">
        <f t="shared" si="89"/>
        <v>3</v>
      </c>
      <c r="AK356" s="9">
        <f>IF(ISERROR(VLOOKUP(E356,[4]CostoXpedido!$A$15:$B$1690,2,FALSE)),0,(VLOOKUP(E356,[4]CostoXpedido!$A$15:$B$1690,2,FALSE)))</f>
        <v>0</v>
      </c>
      <c r="AL356" s="20"/>
      <c r="AM356" s="93">
        <f t="shared" si="88"/>
        <v>41717</v>
      </c>
      <c r="AN356" s="93">
        <f t="shared" si="88"/>
        <v>15</v>
      </c>
      <c r="AO356" s="94">
        <f t="shared" si="82"/>
        <v>3</v>
      </c>
    </row>
    <row r="357" spans="1:41" x14ac:dyDescent="0.2">
      <c r="A357" s="82">
        <v>2014</v>
      </c>
      <c r="B357" s="16">
        <v>3</v>
      </c>
      <c r="C357" s="17">
        <v>41717</v>
      </c>
      <c r="D357" s="18"/>
      <c r="E357" s="19">
        <v>11614</v>
      </c>
      <c r="F357" s="83" t="str">
        <f>VLOOKUP(E357,'[3]pedidos 2012'!$E$327:$AE$6000,2,FALSE)</f>
        <v>h - Anulado</v>
      </c>
      <c r="G357" s="10">
        <f>VLOOKUP(E357,'[3]pedidos 2012'!$E$327:$AE$6000,4,FALSE)</f>
        <v>0</v>
      </c>
      <c r="H357" s="20" t="s">
        <v>397</v>
      </c>
      <c r="I357" s="21">
        <v>0</v>
      </c>
      <c r="J357" s="21"/>
      <c r="K357" s="21">
        <f t="shared" si="86"/>
        <v>0</v>
      </c>
      <c r="L357" s="21">
        <f t="shared" si="87"/>
        <v>0</v>
      </c>
      <c r="M357" s="84">
        <f>SUMIF('[1]Movimientos Caja'!$G:$G,E357,'[1]Movimientos Caja'!$I:$I)</f>
        <v>0</v>
      </c>
      <c r="N357" s="84">
        <f>SUMIF('[2]Movimientos Bancarios'!$G:$G,E357,'[2]Movimientos Bancarios'!$I:$I)</f>
        <v>0</v>
      </c>
      <c r="O357" s="8">
        <f t="shared" si="83"/>
        <v>0</v>
      </c>
      <c r="P357" s="85">
        <f t="shared" si="84"/>
        <v>0</v>
      </c>
      <c r="Q357" s="86">
        <f t="shared" si="85"/>
        <v>0</v>
      </c>
      <c r="R357" s="18" t="s">
        <v>51</v>
      </c>
      <c r="S357" s="18"/>
      <c r="T357" s="13"/>
      <c r="U357" s="22"/>
      <c r="V357" s="9"/>
      <c r="W357" s="23"/>
      <c r="X357" s="22"/>
      <c r="Y357" s="24" t="s">
        <v>55</v>
      </c>
      <c r="Z357" s="24"/>
      <c r="AA357" s="24"/>
      <c r="AB357" s="95">
        <f t="shared" ref="AB357:AB420" si="90">IF(F357="a - Entregado","entregado",(C357+D357))</f>
        <v>41717</v>
      </c>
      <c r="AC357" s="96">
        <f t="shared" ref="AC357:AC420" ca="1" si="91">IF(E357=0,0,(IF(AB357="entregado","Entregado",(AB357-TODAY()))))</f>
        <v>-176</v>
      </c>
      <c r="AD357" s="21">
        <v>104</v>
      </c>
      <c r="AE357" s="21">
        <v>104</v>
      </c>
      <c r="AF357" s="21">
        <v>105</v>
      </c>
      <c r="AG357" s="87">
        <f t="shared" si="80"/>
        <v>0</v>
      </c>
      <c r="AH357" s="83">
        <f t="shared" si="81"/>
        <v>0</v>
      </c>
      <c r="AI357" s="87">
        <f t="shared" si="89"/>
        <v>2014</v>
      </c>
      <c r="AJ357" s="16">
        <f t="shared" si="89"/>
        <v>3</v>
      </c>
      <c r="AK357" s="9">
        <f>IF(ISERROR(VLOOKUP(E357,[4]CostoXpedido!$A$15:$B$1690,2,FALSE)),0,(VLOOKUP(E357,[4]CostoXpedido!$A$15:$B$1690,2,FALSE)))</f>
        <v>0</v>
      </c>
      <c r="AL357" s="20"/>
      <c r="AM357" s="93">
        <f t="shared" si="88"/>
        <v>41717</v>
      </c>
      <c r="AN357" s="93">
        <f t="shared" si="88"/>
        <v>0</v>
      </c>
      <c r="AO357" s="94">
        <f t="shared" si="82"/>
        <v>3</v>
      </c>
    </row>
    <row r="358" spans="1:41" x14ac:dyDescent="0.2">
      <c r="A358" s="82">
        <v>2014</v>
      </c>
      <c r="B358" s="16">
        <v>3</v>
      </c>
      <c r="C358" s="17">
        <v>41717</v>
      </c>
      <c r="D358" s="18">
        <v>45</v>
      </c>
      <c r="E358" s="19">
        <v>11615</v>
      </c>
      <c r="F358" s="83" t="str">
        <f>VLOOKUP(E358,'[3]pedidos 2012'!$E$327:$AE$6000,2,FALSE)</f>
        <v>a - Entregado</v>
      </c>
      <c r="G358" s="10">
        <f>VLOOKUP(E358,'[3]pedidos 2012'!$E$327:$AE$6000,4,FALSE)</f>
        <v>41797</v>
      </c>
      <c r="H358" s="20" t="s">
        <v>398</v>
      </c>
      <c r="I358" s="21">
        <v>27835</v>
      </c>
      <c r="J358" s="21"/>
      <c r="K358" s="21">
        <f t="shared" si="86"/>
        <v>27835</v>
      </c>
      <c r="L358" s="21">
        <f t="shared" si="87"/>
        <v>23004.132231404958</v>
      </c>
      <c r="M358" s="84">
        <f>SUMIF('[1]Movimientos Caja'!$G:$G,E358,'[1]Movimientos Caja'!$I:$I)</f>
        <v>0</v>
      </c>
      <c r="N358" s="84">
        <f>SUMIF('[2]Movimientos Bancarios'!$G:$G,E358,'[2]Movimientos Bancarios'!$I:$I)</f>
        <v>27845</v>
      </c>
      <c r="O358" s="8">
        <f t="shared" si="83"/>
        <v>27845</v>
      </c>
      <c r="P358" s="85">
        <f t="shared" si="84"/>
        <v>-10</v>
      </c>
      <c r="Q358" s="86">
        <f t="shared" si="85"/>
        <v>1.0003592599245554</v>
      </c>
      <c r="R358" s="18" t="s">
        <v>51</v>
      </c>
      <c r="S358" s="18"/>
      <c r="T358" s="13"/>
      <c r="U358" s="22"/>
      <c r="V358" s="9"/>
      <c r="W358" s="23"/>
      <c r="X358" s="22"/>
      <c r="Y358" s="24" t="s">
        <v>55</v>
      </c>
      <c r="Z358" s="24"/>
      <c r="AA358" s="24"/>
      <c r="AB358" s="95" t="str">
        <f t="shared" si="90"/>
        <v>entregado</v>
      </c>
      <c r="AC358" s="96" t="str">
        <f t="shared" ca="1" si="91"/>
        <v>Entregado</v>
      </c>
      <c r="AD358" s="21">
        <v>104</v>
      </c>
      <c r="AE358" s="21">
        <v>104</v>
      </c>
      <c r="AF358" s="21">
        <v>105</v>
      </c>
      <c r="AG358" s="87">
        <f t="shared" si="80"/>
        <v>2014</v>
      </c>
      <c r="AH358" s="83">
        <f t="shared" si="81"/>
        <v>6</v>
      </c>
      <c r="AI358" s="87">
        <f t="shared" si="89"/>
        <v>2014</v>
      </c>
      <c r="AJ358" s="16">
        <f t="shared" si="89"/>
        <v>3</v>
      </c>
      <c r="AK358" s="9">
        <f>IF(ISERROR(VLOOKUP(E358,[4]CostoXpedido!$A$15:$B$1690,2,FALSE)),0,(VLOOKUP(E358,[4]CostoXpedido!$A$15:$B$1690,2,FALSE)))</f>
        <v>0</v>
      </c>
      <c r="AL358" s="20"/>
      <c r="AM358" s="93">
        <f t="shared" si="88"/>
        <v>41717</v>
      </c>
      <c r="AN358" s="93">
        <f t="shared" si="88"/>
        <v>45</v>
      </c>
      <c r="AO358" s="94">
        <f t="shared" si="82"/>
        <v>3</v>
      </c>
    </row>
    <row r="359" spans="1:41" x14ac:dyDescent="0.2">
      <c r="A359" s="82">
        <v>2014</v>
      </c>
      <c r="B359" s="16">
        <v>3</v>
      </c>
      <c r="C359" s="17">
        <v>41717</v>
      </c>
      <c r="D359" s="18">
        <v>30</v>
      </c>
      <c r="E359" s="19">
        <v>11616</v>
      </c>
      <c r="F359" s="83" t="str">
        <f>VLOOKUP(E359,'[3]pedidos 2012'!$E$327:$AE$6000,2,FALSE)</f>
        <v>a - Entregado</v>
      </c>
      <c r="G359" s="10">
        <f>VLOOKUP(E359,'[3]pedidos 2012'!$E$327:$AE$6000,4,FALSE)</f>
        <v>41733</v>
      </c>
      <c r="H359" s="20" t="s">
        <v>399</v>
      </c>
      <c r="I359" s="21">
        <v>16480</v>
      </c>
      <c r="J359" s="21">
        <v>200</v>
      </c>
      <c r="K359" s="21">
        <f t="shared" si="86"/>
        <v>16680</v>
      </c>
      <c r="L359" s="21">
        <f t="shared" si="87"/>
        <v>13785.123966942148</v>
      </c>
      <c r="M359" s="84">
        <f>SUMIF('[1]Movimientos Caja'!$G:$G,E359,'[1]Movimientos Caja'!$I:$I)</f>
        <v>200</v>
      </c>
      <c r="N359" s="84">
        <f>SUMIF('[2]Movimientos Bancarios'!$G:$G,E359,'[2]Movimientos Bancarios'!$I:$I)</f>
        <v>16480</v>
      </c>
      <c r="O359" s="8">
        <f t="shared" si="83"/>
        <v>16680</v>
      </c>
      <c r="P359" s="85">
        <f t="shared" si="84"/>
        <v>0</v>
      </c>
      <c r="Q359" s="86">
        <f t="shared" si="85"/>
        <v>1</v>
      </c>
      <c r="R359" s="18" t="s">
        <v>51</v>
      </c>
      <c r="S359" s="18"/>
      <c r="T359" s="13"/>
      <c r="U359" s="22"/>
      <c r="V359" s="9"/>
      <c r="W359" s="23"/>
      <c r="X359" s="22"/>
      <c r="Y359" s="24" t="s">
        <v>55</v>
      </c>
      <c r="Z359" s="24"/>
      <c r="AA359" s="24"/>
      <c r="AB359" s="95" t="str">
        <f t="shared" si="90"/>
        <v>entregado</v>
      </c>
      <c r="AC359" s="96" t="str">
        <f t="shared" ca="1" si="91"/>
        <v>Entregado</v>
      </c>
      <c r="AD359" s="21">
        <v>104</v>
      </c>
      <c r="AE359" s="21">
        <v>104</v>
      </c>
      <c r="AF359" s="21">
        <v>105</v>
      </c>
      <c r="AG359" s="87">
        <f t="shared" si="80"/>
        <v>2014</v>
      </c>
      <c r="AH359" s="83">
        <f t="shared" si="81"/>
        <v>4</v>
      </c>
      <c r="AI359" s="87">
        <f t="shared" si="89"/>
        <v>2014</v>
      </c>
      <c r="AJ359" s="16">
        <f t="shared" si="89"/>
        <v>3</v>
      </c>
      <c r="AK359" s="9">
        <f>IF(ISERROR(VLOOKUP(E359,[4]CostoXpedido!$A$15:$B$1690,2,FALSE)),0,(VLOOKUP(E359,[4]CostoXpedido!$A$15:$B$1690,2,FALSE)))</f>
        <v>0</v>
      </c>
      <c r="AL359" s="20"/>
      <c r="AM359" s="93">
        <f t="shared" si="88"/>
        <v>41717</v>
      </c>
      <c r="AN359" s="93">
        <f t="shared" si="88"/>
        <v>30</v>
      </c>
      <c r="AO359" s="94">
        <f t="shared" si="82"/>
        <v>3</v>
      </c>
    </row>
    <row r="360" spans="1:41" x14ac:dyDescent="0.2">
      <c r="A360" s="82">
        <v>2014</v>
      </c>
      <c r="B360" s="16">
        <v>3</v>
      </c>
      <c r="C360" s="17">
        <v>41717</v>
      </c>
      <c r="D360" s="18">
        <v>45</v>
      </c>
      <c r="E360" s="19">
        <v>11617</v>
      </c>
      <c r="F360" s="83" t="str">
        <f>VLOOKUP(E360,'[3]pedidos 2012'!$E$327:$AE$6000,2,FALSE)</f>
        <v>a - Entregado</v>
      </c>
      <c r="G360" s="10">
        <f>VLOOKUP(E360,'[3]pedidos 2012'!$E$327:$AE$6000,4,FALSE)</f>
        <v>41768</v>
      </c>
      <c r="H360" s="20" t="s">
        <v>400</v>
      </c>
      <c r="I360" s="21">
        <v>27700</v>
      </c>
      <c r="J360" s="21">
        <v>300</v>
      </c>
      <c r="K360" s="21">
        <f t="shared" si="86"/>
        <v>28000</v>
      </c>
      <c r="L360" s="21">
        <f t="shared" si="87"/>
        <v>23140.495867768597</v>
      </c>
      <c r="M360" s="84">
        <f>SUMIF('[1]Movimientos Caja'!$G:$G,E360,'[1]Movimientos Caja'!$I:$I)</f>
        <v>0</v>
      </c>
      <c r="N360" s="84">
        <f>SUMIF('[2]Movimientos Bancarios'!$G:$G,E360,'[2]Movimientos Bancarios'!$I:$I)</f>
        <v>28224</v>
      </c>
      <c r="O360" s="8">
        <f t="shared" si="83"/>
        <v>28224</v>
      </c>
      <c r="P360" s="85">
        <f t="shared" si="84"/>
        <v>-224</v>
      </c>
      <c r="Q360" s="86">
        <f t="shared" si="85"/>
        <v>1.008</v>
      </c>
      <c r="R360" s="18" t="s">
        <v>51</v>
      </c>
      <c r="S360" s="18"/>
      <c r="T360" s="13"/>
      <c r="U360" s="22"/>
      <c r="V360" s="9"/>
      <c r="W360" s="23"/>
      <c r="X360" s="22"/>
      <c r="Y360" s="24" t="s">
        <v>55</v>
      </c>
      <c r="Z360" s="24"/>
      <c r="AA360" s="24"/>
      <c r="AB360" s="95" t="str">
        <f t="shared" si="90"/>
        <v>entregado</v>
      </c>
      <c r="AC360" s="96" t="str">
        <f t="shared" ca="1" si="91"/>
        <v>Entregado</v>
      </c>
      <c r="AD360" s="21">
        <v>104</v>
      </c>
      <c r="AE360" s="21">
        <v>104</v>
      </c>
      <c r="AF360" s="21">
        <v>105</v>
      </c>
      <c r="AG360" s="87">
        <f t="shared" si="80"/>
        <v>2014</v>
      </c>
      <c r="AH360" s="83">
        <f t="shared" si="81"/>
        <v>5</v>
      </c>
      <c r="AI360" s="87">
        <f t="shared" si="89"/>
        <v>2014</v>
      </c>
      <c r="AJ360" s="16">
        <f t="shared" si="89"/>
        <v>3</v>
      </c>
      <c r="AK360" s="9">
        <f>IF(ISERROR(VLOOKUP(E360,[4]CostoXpedido!$A$15:$B$1690,2,FALSE)),0,(VLOOKUP(E360,[4]CostoXpedido!$A$15:$B$1690,2,FALSE)))</f>
        <v>0</v>
      </c>
      <c r="AL360" s="20"/>
      <c r="AM360" s="93">
        <f t="shared" si="88"/>
        <v>41717</v>
      </c>
      <c r="AN360" s="93">
        <f t="shared" si="88"/>
        <v>45</v>
      </c>
      <c r="AO360" s="94">
        <f t="shared" si="82"/>
        <v>3</v>
      </c>
    </row>
    <row r="361" spans="1:41" x14ac:dyDescent="0.2">
      <c r="A361" s="82">
        <v>2014</v>
      </c>
      <c r="B361" s="16">
        <v>3</v>
      </c>
      <c r="C361" s="17">
        <v>41717</v>
      </c>
      <c r="D361" s="18">
        <v>30</v>
      </c>
      <c r="E361" s="32">
        <v>11618</v>
      </c>
      <c r="F361" s="92" t="str">
        <f>VLOOKUP(E361,'[3]pedidos 2012'!$E$327:$AE$6000,2,FALSE)</f>
        <v>a - Entregado</v>
      </c>
      <c r="G361" s="10">
        <f>VLOOKUP(E361,'[3]pedidos 2012'!$E$327:$AE$6000,4,FALSE)</f>
        <v>41782</v>
      </c>
      <c r="H361" s="26" t="s">
        <v>47</v>
      </c>
      <c r="I361" s="27">
        <v>42000</v>
      </c>
      <c r="J361" s="21"/>
      <c r="K361" s="21">
        <f t="shared" si="86"/>
        <v>42000</v>
      </c>
      <c r="L361" s="21">
        <f t="shared" si="87"/>
        <v>34710.74380165289</v>
      </c>
      <c r="M361" s="84">
        <f>SUMIF('[1]Movimientos Caja'!$G:$G,E361,'[1]Movimientos Caja'!$I:$I)</f>
        <v>200</v>
      </c>
      <c r="N361" s="84">
        <f>SUMIF('[2]Movimientos Bancarios'!$G:$G,E361,'[2]Movimientos Bancarios'!$I:$I)</f>
        <v>41800</v>
      </c>
      <c r="O361" s="8">
        <f t="shared" si="83"/>
        <v>42000</v>
      </c>
      <c r="P361" s="85">
        <f t="shared" si="84"/>
        <v>0</v>
      </c>
      <c r="Q361" s="86">
        <f t="shared" si="85"/>
        <v>1</v>
      </c>
      <c r="R361" s="18" t="s">
        <v>51</v>
      </c>
      <c r="S361" s="18"/>
      <c r="T361" s="13"/>
      <c r="U361" s="22"/>
      <c r="V361" s="9"/>
      <c r="W361" s="23"/>
      <c r="X361" s="22"/>
      <c r="Y361" s="24" t="s">
        <v>55</v>
      </c>
      <c r="Z361" s="24"/>
      <c r="AA361" s="24"/>
      <c r="AB361" s="95" t="str">
        <f t="shared" si="90"/>
        <v>entregado</v>
      </c>
      <c r="AC361" s="96" t="str">
        <f t="shared" ca="1" si="91"/>
        <v>Entregado</v>
      </c>
      <c r="AD361" s="21">
        <v>104</v>
      </c>
      <c r="AE361" s="21">
        <v>104</v>
      </c>
      <c r="AF361" s="21">
        <v>105</v>
      </c>
      <c r="AG361" s="87">
        <f t="shared" ref="AG361:AG424" si="92">IF(G361=0,0,YEAR(G361))</f>
        <v>2014</v>
      </c>
      <c r="AH361" s="83">
        <f t="shared" ref="AH361:AH424" si="93">IF(G361=0,0,MONTH(G361))</f>
        <v>5</v>
      </c>
      <c r="AI361" s="87">
        <f t="shared" si="89"/>
        <v>2014</v>
      </c>
      <c r="AJ361" s="16">
        <f t="shared" si="89"/>
        <v>3</v>
      </c>
      <c r="AK361" s="9">
        <f>IF(ISERROR(VLOOKUP(E361,[4]CostoXpedido!$A$15:$B$1690,2,FALSE)),0,(VLOOKUP(E361,[4]CostoXpedido!$A$15:$B$1690,2,FALSE)))</f>
        <v>0</v>
      </c>
      <c r="AL361" s="20"/>
      <c r="AM361" s="93">
        <f t="shared" si="88"/>
        <v>41717</v>
      </c>
      <c r="AN361" s="93">
        <f t="shared" si="88"/>
        <v>30</v>
      </c>
      <c r="AO361" s="94">
        <f t="shared" si="82"/>
        <v>3</v>
      </c>
    </row>
    <row r="362" spans="1:41" x14ac:dyDescent="0.2">
      <c r="A362" s="82">
        <v>2014</v>
      </c>
      <c r="B362" s="16">
        <v>3</v>
      </c>
      <c r="C362" s="17">
        <v>41717</v>
      </c>
      <c r="D362" s="18">
        <v>45</v>
      </c>
      <c r="E362" s="32">
        <v>11619</v>
      </c>
      <c r="F362" s="92" t="str">
        <f>VLOOKUP(E362,'[3]pedidos 2012'!$E$327:$AE$6000,2,FALSE)</f>
        <v>h - Anulado</v>
      </c>
      <c r="G362" s="10">
        <f>VLOOKUP(E362,'[3]pedidos 2012'!$E$327:$AE$6000,4,FALSE)</f>
        <v>0</v>
      </c>
      <c r="H362" s="26" t="s">
        <v>74</v>
      </c>
      <c r="I362" s="27"/>
      <c r="J362" s="21"/>
      <c r="K362" s="21">
        <f t="shared" si="86"/>
        <v>0</v>
      </c>
      <c r="L362" s="21">
        <f t="shared" si="87"/>
        <v>0</v>
      </c>
      <c r="M362" s="84">
        <f>SUMIF('[1]Movimientos Caja'!$G:$G,E362,'[1]Movimientos Caja'!$I:$I)</f>
        <v>0</v>
      </c>
      <c r="N362" s="84">
        <f>SUMIF('[2]Movimientos Bancarios'!$G:$G,E362,'[2]Movimientos Bancarios'!$I:$I)</f>
        <v>0</v>
      </c>
      <c r="O362" s="8">
        <f t="shared" si="83"/>
        <v>0</v>
      </c>
      <c r="P362" s="85">
        <f t="shared" si="84"/>
        <v>0</v>
      </c>
      <c r="Q362" s="86">
        <f t="shared" si="85"/>
        <v>0</v>
      </c>
      <c r="R362" s="18" t="s">
        <v>51</v>
      </c>
      <c r="S362" s="18"/>
      <c r="T362" s="13"/>
      <c r="U362" s="22"/>
      <c r="V362" s="9"/>
      <c r="W362" s="23"/>
      <c r="X362" s="22"/>
      <c r="Y362" s="24" t="s">
        <v>55</v>
      </c>
      <c r="Z362" s="24"/>
      <c r="AA362" s="24"/>
      <c r="AB362" s="95">
        <f t="shared" si="90"/>
        <v>41762</v>
      </c>
      <c r="AC362" s="96">
        <f t="shared" ca="1" si="91"/>
        <v>-131</v>
      </c>
      <c r="AD362" s="21">
        <v>104</v>
      </c>
      <c r="AE362" s="21">
        <v>104</v>
      </c>
      <c r="AF362" s="21">
        <v>105</v>
      </c>
      <c r="AG362" s="87">
        <f t="shared" si="92"/>
        <v>0</v>
      </c>
      <c r="AH362" s="83">
        <f t="shared" si="93"/>
        <v>0</v>
      </c>
      <c r="AI362" s="87">
        <f t="shared" si="89"/>
        <v>2014</v>
      </c>
      <c r="AJ362" s="16">
        <f t="shared" si="89"/>
        <v>3</v>
      </c>
      <c r="AK362" s="9">
        <f>IF(ISERROR(VLOOKUP(E362,[4]CostoXpedido!$A$15:$B$1690,2,FALSE)),0,(VLOOKUP(E362,[4]CostoXpedido!$A$15:$B$1690,2,FALSE)))</f>
        <v>0</v>
      </c>
      <c r="AL362" s="20"/>
      <c r="AM362" s="93">
        <f t="shared" si="88"/>
        <v>41717</v>
      </c>
      <c r="AN362" s="93">
        <f t="shared" si="88"/>
        <v>45</v>
      </c>
      <c r="AO362" s="94">
        <f t="shared" si="82"/>
        <v>3</v>
      </c>
    </row>
    <row r="363" spans="1:41" x14ac:dyDescent="0.2">
      <c r="A363" s="82">
        <v>2014</v>
      </c>
      <c r="B363" s="16">
        <v>3</v>
      </c>
      <c r="C363" s="17">
        <v>41717</v>
      </c>
      <c r="D363" s="18">
        <v>1</v>
      </c>
      <c r="E363" s="19">
        <v>11620</v>
      </c>
      <c r="F363" s="83" t="str">
        <f>VLOOKUP(E363,'[3]pedidos 2012'!$E$327:$AE$6000,2,FALSE)</f>
        <v>a - Entregado</v>
      </c>
      <c r="G363" s="10">
        <f>VLOOKUP(E363,'[3]pedidos 2012'!$E$327:$AE$6000,4,FALSE)</f>
        <v>41717</v>
      </c>
      <c r="H363" s="20" t="s">
        <v>401</v>
      </c>
      <c r="I363" s="21">
        <v>1200</v>
      </c>
      <c r="J363" s="21"/>
      <c r="K363" s="21">
        <f t="shared" si="86"/>
        <v>1200</v>
      </c>
      <c r="L363" s="21">
        <f t="shared" si="87"/>
        <v>991.73553719008271</v>
      </c>
      <c r="M363" s="84">
        <f>SUMIF('[1]Movimientos Caja'!$G:$G,E363,'[1]Movimientos Caja'!$I:$I)</f>
        <v>0</v>
      </c>
      <c r="N363" s="84">
        <f>SUMIF('[2]Movimientos Bancarios'!$G:$G,E363,'[2]Movimientos Bancarios'!$I:$I)</f>
        <v>1200</v>
      </c>
      <c r="O363" s="8">
        <f t="shared" si="83"/>
        <v>1200</v>
      </c>
      <c r="P363" s="85">
        <f t="shared" si="84"/>
        <v>0</v>
      </c>
      <c r="Q363" s="86">
        <f t="shared" si="85"/>
        <v>1</v>
      </c>
      <c r="R363" s="18" t="s">
        <v>51</v>
      </c>
      <c r="S363" s="18"/>
      <c r="T363" s="13"/>
      <c r="U363" s="22"/>
      <c r="V363" s="9"/>
      <c r="W363" s="23"/>
      <c r="X363" s="22"/>
      <c r="Y363" s="24" t="s">
        <v>55</v>
      </c>
      <c r="Z363" s="24"/>
      <c r="AA363" s="24"/>
      <c r="AB363" s="95" t="str">
        <f t="shared" si="90"/>
        <v>entregado</v>
      </c>
      <c r="AC363" s="96" t="str">
        <f t="shared" ca="1" si="91"/>
        <v>Entregado</v>
      </c>
      <c r="AD363" s="21">
        <v>104</v>
      </c>
      <c r="AE363" s="21">
        <v>104</v>
      </c>
      <c r="AF363" s="21">
        <v>105</v>
      </c>
      <c r="AG363" s="87">
        <f t="shared" si="92"/>
        <v>2014</v>
      </c>
      <c r="AH363" s="83">
        <f t="shared" si="93"/>
        <v>3</v>
      </c>
      <c r="AI363" s="87">
        <f t="shared" si="89"/>
        <v>2014</v>
      </c>
      <c r="AJ363" s="16">
        <f t="shared" si="89"/>
        <v>3</v>
      </c>
      <c r="AK363" s="9">
        <f>IF(ISERROR(VLOOKUP(E363,[4]CostoXpedido!$A$15:$B$1690,2,FALSE)),0,(VLOOKUP(E363,[4]CostoXpedido!$A$15:$B$1690,2,FALSE)))</f>
        <v>0</v>
      </c>
      <c r="AL363" s="20"/>
      <c r="AM363" s="93">
        <f t="shared" si="88"/>
        <v>41717</v>
      </c>
      <c r="AN363" s="93">
        <f t="shared" si="88"/>
        <v>1</v>
      </c>
      <c r="AO363" s="94">
        <f t="shared" ref="AO363:AO426" si="94">B363</f>
        <v>3</v>
      </c>
    </row>
    <row r="364" spans="1:41" x14ac:dyDescent="0.2">
      <c r="A364" s="82">
        <v>2014</v>
      </c>
      <c r="B364" s="16">
        <v>3</v>
      </c>
      <c r="C364" s="17">
        <v>41717</v>
      </c>
      <c r="D364" s="18">
        <v>1</v>
      </c>
      <c r="E364" s="19">
        <v>11621</v>
      </c>
      <c r="F364" s="83" t="str">
        <f>VLOOKUP(E364,'[3]pedidos 2012'!$E$327:$AE$6000,2,FALSE)</f>
        <v>a - Entregado</v>
      </c>
      <c r="G364" s="10">
        <f>VLOOKUP(E364,'[3]pedidos 2012'!$E$327:$AE$6000,4,FALSE)</f>
        <v>41717</v>
      </c>
      <c r="H364" s="20" t="s">
        <v>402</v>
      </c>
      <c r="I364" s="21">
        <v>100</v>
      </c>
      <c r="J364" s="21"/>
      <c r="K364" s="21">
        <f t="shared" si="86"/>
        <v>100</v>
      </c>
      <c r="L364" s="21">
        <f t="shared" si="87"/>
        <v>82.644628099173559</v>
      </c>
      <c r="M364" s="84">
        <f>SUMIF('[1]Movimientos Caja'!$G:$G,E364,'[1]Movimientos Caja'!$I:$I)</f>
        <v>0</v>
      </c>
      <c r="N364" s="84">
        <f>SUMIF('[2]Movimientos Bancarios'!$G:$G,E364,'[2]Movimientos Bancarios'!$I:$I)</f>
        <v>100</v>
      </c>
      <c r="O364" s="8">
        <f t="shared" si="83"/>
        <v>100</v>
      </c>
      <c r="P364" s="85">
        <f t="shared" si="84"/>
        <v>0</v>
      </c>
      <c r="Q364" s="86">
        <f t="shared" si="85"/>
        <v>1</v>
      </c>
      <c r="R364" s="18" t="s">
        <v>51</v>
      </c>
      <c r="S364" s="18"/>
      <c r="T364" s="13"/>
      <c r="U364" s="22"/>
      <c r="V364" s="9"/>
      <c r="W364" s="23"/>
      <c r="X364" s="22"/>
      <c r="Y364" s="24" t="s">
        <v>55</v>
      </c>
      <c r="Z364" s="24"/>
      <c r="AA364" s="24"/>
      <c r="AB364" s="95" t="str">
        <f t="shared" si="90"/>
        <v>entregado</v>
      </c>
      <c r="AC364" s="96" t="str">
        <f t="shared" ca="1" si="91"/>
        <v>Entregado</v>
      </c>
      <c r="AD364" s="21">
        <v>104</v>
      </c>
      <c r="AE364" s="21">
        <v>104</v>
      </c>
      <c r="AF364" s="21">
        <v>105</v>
      </c>
      <c r="AG364" s="87">
        <f t="shared" si="92"/>
        <v>2014</v>
      </c>
      <c r="AH364" s="83">
        <f t="shared" si="93"/>
        <v>3</v>
      </c>
      <c r="AI364" s="87">
        <f t="shared" si="89"/>
        <v>2014</v>
      </c>
      <c r="AJ364" s="16">
        <f t="shared" si="89"/>
        <v>3</v>
      </c>
      <c r="AK364" s="9">
        <f>IF(ISERROR(VLOOKUP(E364,[4]CostoXpedido!$A$15:$B$1690,2,FALSE)),0,(VLOOKUP(E364,[4]CostoXpedido!$A$15:$B$1690,2,FALSE)))</f>
        <v>0</v>
      </c>
      <c r="AL364" s="20"/>
      <c r="AM364" s="93">
        <f t="shared" si="88"/>
        <v>41717</v>
      </c>
      <c r="AN364" s="93">
        <f t="shared" si="88"/>
        <v>1</v>
      </c>
      <c r="AO364" s="94">
        <f t="shared" si="94"/>
        <v>3</v>
      </c>
    </row>
    <row r="365" spans="1:41" x14ac:dyDescent="0.2">
      <c r="A365" s="82">
        <v>2014</v>
      </c>
      <c r="B365" s="16">
        <v>3</v>
      </c>
      <c r="C365" s="17">
        <v>41717</v>
      </c>
      <c r="D365" s="18">
        <v>1</v>
      </c>
      <c r="E365" s="19">
        <v>11622</v>
      </c>
      <c r="F365" s="83" t="str">
        <f>VLOOKUP(E365,'[3]pedidos 2012'!$E$327:$AE$6000,2,FALSE)</f>
        <v>a - Entregado</v>
      </c>
      <c r="G365" s="10">
        <f>VLOOKUP(E365,'[3]pedidos 2012'!$E$327:$AE$6000,4,FALSE)</f>
        <v>41717</v>
      </c>
      <c r="H365" s="20" t="s">
        <v>351</v>
      </c>
      <c r="I365" s="21">
        <v>250</v>
      </c>
      <c r="J365" s="21"/>
      <c r="K365" s="21">
        <f t="shared" si="86"/>
        <v>250</v>
      </c>
      <c r="L365" s="21">
        <f t="shared" si="87"/>
        <v>206.61157024793388</v>
      </c>
      <c r="M365" s="84">
        <f>SUMIF('[1]Movimientos Caja'!$G:$G,E365,'[1]Movimientos Caja'!$I:$I)</f>
        <v>250</v>
      </c>
      <c r="N365" s="84">
        <f>SUMIF('[2]Movimientos Bancarios'!$G:$G,E365,'[2]Movimientos Bancarios'!$I:$I)</f>
        <v>0</v>
      </c>
      <c r="O365" s="8">
        <f t="shared" si="83"/>
        <v>250</v>
      </c>
      <c r="P365" s="85">
        <f t="shared" si="84"/>
        <v>0</v>
      </c>
      <c r="Q365" s="86">
        <f t="shared" si="85"/>
        <v>1</v>
      </c>
      <c r="R365" s="18" t="s">
        <v>51</v>
      </c>
      <c r="S365" s="18"/>
      <c r="T365" s="13"/>
      <c r="U365" s="22"/>
      <c r="V365" s="9"/>
      <c r="W365" s="23"/>
      <c r="X365" s="22"/>
      <c r="Y365" s="24" t="s">
        <v>55</v>
      </c>
      <c r="Z365" s="24"/>
      <c r="AA365" s="24"/>
      <c r="AB365" s="95" t="str">
        <f t="shared" si="90"/>
        <v>entregado</v>
      </c>
      <c r="AC365" s="96" t="str">
        <f t="shared" ca="1" si="91"/>
        <v>Entregado</v>
      </c>
      <c r="AD365" s="21">
        <v>104</v>
      </c>
      <c r="AE365" s="21">
        <v>104</v>
      </c>
      <c r="AF365" s="21">
        <v>105</v>
      </c>
      <c r="AG365" s="87">
        <f t="shared" si="92"/>
        <v>2014</v>
      </c>
      <c r="AH365" s="83">
        <f t="shared" si="93"/>
        <v>3</v>
      </c>
      <c r="AI365" s="87">
        <f t="shared" si="89"/>
        <v>2014</v>
      </c>
      <c r="AJ365" s="16">
        <f t="shared" si="89"/>
        <v>3</v>
      </c>
      <c r="AK365" s="9">
        <f>IF(ISERROR(VLOOKUP(E365,[4]CostoXpedido!$A$15:$B$1690,2,FALSE)),0,(VLOOKUP(E365,[4]CostoXpedido!$A$15:$B$1690,2,FALSE)))</f>
        <v>0</v>
      </c>
      <c r="AL365" s="20"/>
      <c r="AM365" s="93">
        <f t="shared" si="88"/>
        <v>41717</v>
      </c>
      <c r="AN365" s="93">
        <f t="shared" si="88"/>
        <v>1</v>
      </c>
      <c r="AO365" s="94">
        <f t="shared" si="94"/>
        <v>3</v>
      </c>
    </row>
    <row r="366" spans="1:41" x14ac:dyDescent="0.2">
      <c r="A366" s="82">
        <v>2014</v>
      </c>
      <c r="B366" s="16">
        <v>3</v>
      </c>
      <c r="C366" s="17">
        <v>41717</v>
      </c>
      <c r="D366" s="18">
        <v>60</v>
      </c>
      <c r="E366" s="32">
        <v>11623</v>
      </c>
      <c r="F366" s="92" t="str">
        <f>VLOOKUP(E366,'[3]pedidos 2012'!$E$327:$AE$6000,2,FALSE)</f>
        <v>a - Entregado</v>
      </c>
      <c r="G366" s="10">
        <f>VLOOKUP(E366,'[3]pedidos 2012'!$E$327:$AE$6000,4,FALSE)</f>
        <v>41790</v>
      </c>
      <c r="H366" s="26" t="s">
        <v>403</v>
      </c>
      <c r="I366" s="27">
        <v>27590</v>
      </c>
      <c r="J366" s="21"/>
      <c r="K366" s="21">
        <f t="shared" si="86"/>
        <v>27590</v>
      </c>
      <c r="L366" s="21">
        <f t="shared" si="87"/>
        <v>22801.652892561986</v>
      </c>
      <c r="M366" s="84">
        <f>SUMIF('[1]Movimientos Caja'!$G:$G,E366,'[1]Movimientos Caja'!$I:$I)</f>
        <v>590</v>
      </c>
      <c r="N366" s="84">
        <f>SUMIF('[2]Movimientos Bancarios'!$G:$G,E366,'[2]Movimientos Bancarios'!$I:$I)</f>
        <v>27000</v>
      </c>
      <c r="O366" s="8">
        <f t="shared" ref="O366:O429" si="95">+M366+N366</f>
        <v>27590</v>
      </c>
      <c r="P366" s="85">
        <f t="shared" ref="P366:P429" si="96">+K366-O366</f>
        <v>0</v>
      </c>
      <c r="Q366" s="86">
        <f t="shared" ref="Q366:Q429" si="97">IF(K366=0,0,O366/K366)</f>
        <v>1</v>
      </c>
      <c r="R366" s="18" t="s">
        <v>51</v>
      </c>
      <c r="S366" s="18"/>
      <c r="T366" s="13"/>
      <c r="U366" s="22"/>
      <c r="V366" s="9"/>
      <c r="W366" s="23"/>
      <c r="X366" s="22"/>
      <c r="Y366" s="24" t="s">
        <v>55</v>
      </c>
      <c r="Z366" s="24"/>
      <c r="AA366" s="24"/>
      <c r="AB366" s="95" t="str">
        <f t="shared" si="90"/>
        <v>entregado</v>
      </c>
      <c r="AC366" s="96" t="str">
        <f t="shared" ca="1" si="91"/>
        <v>Entregado</v>
      </c>
      <c r="AD366" s="21">
        <v>104</v>
      </c>
      <c r="AE366" s="21">
        <v>104</v>
      </c>
      <c r="AF366" s="21">
        <v>105</v>
      </c>
      <c r="AG366" s="87">
        <f t="shared" si="92"/>
        <v>2014</v>
      </c>
      <c r="AH366" s="83">
        <f t="shared" si="93"/>
        <v>5</v>
      </c>
      <c r="AI366" s="87">
        <f t="shared" si="89"/>
        <v>2014</v>
      </c>
      <c r="AJ366" s="16">
        <f t="shared" si="89"/>
        <v>3</v>
      </c>
      <c r="AK366" s="9">
        <f>IF(ISERROR(VLOOKUP(E366,[4]CostoXpedido!$A$15:$B$1690,2,FALSE)),0,(VLOOKUP(E366,[4]CostoXpedido!$A$15:$B$1690,2,FALSE)))</f>
        <v>0</v>
      </c>
      <c r="AL366" s="20"/>
      <c r="AM366" s="93">
        <f t="shared" si="88"/>
        <v>41717</v>
      </c>
      <c r="AN366" s="93">
        <f t="shared" si="88"/>
        <v>60</v>
      </c>
      <c r="AO366" s="94">
        <f t="shared" si="94"/>
        <v>3</v>
      </c>
    </row>
    <row r="367" spans="1:41" x14ac:dyDescent="0.2">
      <c r="A367" s="82">
        <v>2014</v>
      </c>
      <c r="B367" s="16">
        <v>3</v>
      </c>
      <c r="C367" s="17">
        <v>41717</v>
      </c>
      <c r="D367" s="18">
        <v>30</v>
      </c>
      <c r="E367" s="32">
        <v>11624</v>
      </c>
      <c r="F367" s="92" t="str">
        <f>VLOOKUP(E367,'[3]pedidos 2012'!$E$327:$AE$6000,2,FALSE)</f>
        <v>a - Entregado</v>
      </c>
      <c r="G367" s="14">
        <f>VLOOKUP(E367,'[3]pedidos 2012'!$E$327:$AE$6000,4,FALSE)</f>
        <v>41774</v>
      </c>
      <c r="H367" s="26" t="s">
        <v>404</v>
      </c>
      <c r="I367" s="27">
        <v>19500</v>
      </c>
      <c r="J367" s="21"/>
      <c r="K367" s="21">
        <f t="shared" si="86"/>
        <v>19500</v>
      </c>
      <c r="L367" s="21">
        <f t="shared" si="87"/>
        <v>16115.702479338843</v>
      </c>
      <c r="M367" s="84">
        <f>SUMIF('[1]Movimientos Caja'!$G:$G,E367,'[1]Movimientos Caja'!$I:$I)</f>
        <v>0</v>
      </c>
      <c r="N367" s="84">
        <f>SUMIF('[2]Movimientos Bancarios'!$G:$G,E367,'[2]Movimientos Bancarios'!$I:$I)</f>
        <v>19500</v>
      </c>
      <c r="O367" s="8">
        <f t="shared" si="95"/>
        <v>19500</v>
      </c>
      <c r="P367" s="85">
        <f t="shared" si="96"/>
        <v>0</v>
      </c>
      <c r="Q367" s="86">
        <f t="shared" si="97"/>
        <v>1</v>
      </c>
      <c r="R367" s="18" t="s">
        <v>51</v>
      </c>
      <c r="S367" s="18"/>
      <c r="T367" s="13"/>
      <c r="U367" s="22"/>
      <c r="V367" s="9"/>
      <c r="W367" s="23"/>
      <c r="X367" s="22"/>
      <c r="Y367" s="24" t="s">
        <v>55</v>
      </c>
      <c r="Z367" s="24"/>
      <c r="AA367" s="24"/>
      <c r="AB367" s="95" t="str">
        <f t="shared" si="90"/>
        <v>entregado</v>
      </c>
      <c r="AC367" s="96" t="str">
        <f t="shared" ca="1" si="91"/>
        <v>Entregado</v>
      </c>
      <c r="AD367" s="21">
        <v>104</v>
      </c>
      <c r="AE367" s="21">
        <v>104</v>
      </c>
      <c r="AF367" s="21">
        <v>105</v>
      </c>
      <c r="AG367" s="87">
        <f t="shared" si="92"/>
        <v>2014</v>
      </c>
      <c r="AH367" s="83">
        <f t="shared" si="93"/>
        <v>5</v>
      </c>
      <c r="AI367" s="87">
        <f t="shared" si="89"/>
        <v>2014</v>
      </c>
      <c r="AJ367" s="16">
        <f t="shared" si="89"/>
        <v>3</v>
      </c>
      <c r="AK367" s="9">
        <f>IF(ISERROR(VLOOKUP(E367,[4]CostoXpedido!$A$15:$B$1690,2,FALSE)),0,(VLOOKUP(E367,[4]CostoXpedido!$A$15:$B$1690,2,FALSE)))</f>
        <v>0</v>
      </c>
      <c r="AL367" s="20"/>
      <c r="AM367" s="93">
        <f t="shared" si="88"/>
        <v>41717</v>
      </c>
      <c r="AN367" s="93">
        <f t="shared" si="88"/>
        <v>30</v>
      </c>
      <c r="AO367" s="94">
        <f t="shared" si="94"/>
        <v>3</v>
      </c>
    </row>
    <row r="368" spans="1:41" x14ac:dyDescent="0.2">
      <c r="A368" s="82">
        <v>2014</v>
      </c>
      <c r="B368" s="16">
        <v>3</v>
      </c>
      <c r="C368" s="17">
        <v>41718</v>
      </c>
      <c r="D368" s="18">
        <v>1</v>
      </c>
      <c r="E368" s="19">
        <v>11625</v>
      </c>
      <c r="F368" s="83" t="str">
        <f>VLOOKUP(E368,'[3]pedidos 2012'!$E$327:$AE$6000,2,FALSE)</f>
        <v>a - Entregado</v>
      </c>
      <c r="G368" s="10">
        <f>VLOOKUP(E368,'[3]pedidos 2012'!$E$327:$AE$6000,4,FALSE)</f>
        <v>41717</v>
      </c>
      <c r="H368" s="20" t="s">
        <v>405</v>
      </c>
      <c r="I368" s="21">
        <v>1200</v>
      </c>
      <c r="J368" s="21"/>
      <c r="K368" s="21">
        <f t="shared" si="86"/>
        <v>1200</v>
      </c>
      <c r="L368" s="21">
        <f t="shared" si="87"/>
        <v>991.73553719008271</v>
      </c>
      <c r="M368" s="84">
        <f>SUMIF('[1]Movimientos Caja'!$G:$G,E368,'[1]Movimientos Caja'!$I:$I)</f>
        <v>1200</v>
      </c>
      <c r="N368" s="84">
        <f>SUMIF('[2]Movimientos Bancarios'!$G:$G,E368,'[2]Movimientos Bancarios'!$I:$I)</f>
        <v>0</v>
      </c>
      <c r="O368" s="8">
        <f t="shared" si="95"/>
        <v>1200</v>
      </c>
      <c r="P368" s="85">
        <f t="shared" si="96"/>
        <v>0</v>
      </c>
      <c r="Q368" s="86">
        <f t="shared" si="97"/>
        <v>1</v>
      </c>
      <c r="R368" s="18" t="s">
        <v>51</v>
      </c>
      <c r="S368" s="18"/>
      <c r="T368" s="13"/>
      <c r="U368" s="22"/>
      <c r="V368" s="9"/>
      <c r="W368" s="23"/>
      <c r="X368" s="22"/>
      <c r="Y368" s="24" t="s">
        <v>55</v>
      </c>
      <c r="Z368" s="24"/>
      <c r="AA368" s="24"/>
      <c r="AB368" s="95" t="str">
        <f t="shared" si="90"/>
        <v>entregado</v>
      </c>
      <c r="AC368" s="96" t="str">
        <f t="shared" ca="1" si="91"/>
        <v>Entregado</v>
      </c>
      <c r="AD368" s="21">
        <v>104</v>
      </c>
      <c r="AE368" s="21">
        <v>104</v>
      </c>
      <c r="AF368" s="21">
        <v>105</v>
      </c>
      <c r="AG368" s="87">
        <f t="shared" si="92"/>
        <v>2014</v>
      </c>
      <c r="AH368" s="83">
        <f t="shared" si="93"/>
        <v>3</v>
      </c>
      <c r="AI368" s="87">
        <f t="shared" si="89"/>
        <v>2014</v>
      </c>
      <c r="AJ368" s="16">
        <f t="shared" si="89"/>
        <v>3</v>
      </c>
      <c r="AK368" s="9">
        <f>IF(ISERROR(VLOOKUP(E368,[4]CostoXpedido!$A$15:$B$1690,2,FALSE)),0,(VLOOKUP(E368,[4]CostoXpedido!$A$15:$B$1690,2,FALSE)))</f>
        <v>0</v>
      </c>
      <c r="AL368" s="20"/>
      <c r="AM368" s="93">
        <f t="shared" si="88"/>
        <v>41718</v>
      </c>
      <c r="AN368" s="93">
        <f t="shared" si="88"/>
        <v>1</v>
      </c>
      <c r="AO368" s="94">
        <f t="shared" si="94"/>
        <v>3</v>
      </c>
    </row>
    <row r="369" spans="1:41" x14ac:dyDescent="0.2">
      <c r="A369" s="82">
        <v>2014</v>
      </c>
      <c r="B369" s="16">
        <v>3</v>
      </c>
      <c r="C369" s="17">
        <v>41718</v>
      </c>
      <c r="D369" s="18">
        <v>15</v>
      </c>
      <c r="E369" s="19">
        <v>11626</v>
      </c>
      <c r="F369" s="83" t="str">
        <f>VLOOKUP(E369,'[3]pedidos 2012'!$E$327:$AE$6000,2,FALSE)</f>
        <v>a - Entregado</v>
      </c>
      <c r="G369" s="10">
        <f>VLOOKUP(E369,'[3]pedidos 2012'!$E$327:$AE$6000,4,FALSE)</f>
        <v>41767</v>
      </c>
      <c r="H369" s="20" t="s">
        <v>406</v>
      </c>
      <c r="I369" s="21">
        <v>6690</v>
      </c>
      <c r="J369" s="21">
        <v>200</v>
      </c>
      <c r="K369" s="21">
        <f t="shared" si="86"/>
        <v>6890</v>
      </c>
      <c r="L369" s="21">
        <f t="shared" si="87"/>
        <v>5694.2148760330583</v>
      </c>
      <c r="M369" s="84">
        <f>SUMIF('[1]Movimientos Caja'!$G:$G,E369,'[1]Movimientos Caja'!$I:$I)</f>
        <v>0</v>
      </c>
      <c r="N369" s="84">
        <f>SUMIF('[2]Movimientos Bancarios'!$G:$G,E369,'[2]Movimientos Bancarios'!$I:$I)</f>
        <v>6890</v>
      </c>
      <c r="O369" s="8">
        <f t="shared" si="95"/>
        <v>6890</v>
      </c>
      <c r="P369" s="89">
        <f t="shared" si="96"/>
        <v>0</v>
      </c>
      <c r="Q369" s="86">
        <f t="shared" si="97"/>
        <v>1</v>
      </c>
      <c r="R369" s="18" t="s">
        <v>51</v>
      </c>
      <c r="S369" s="18"/>
      <c r="T369" s="13"/>
      <c r="U369" s="22"/>
      <c r="V369" s="9"/>
      <c r="W369" s="23"/>
      <c r="X369" s="22"/>
      <c r="Y369" s="24" t="s">
        <v>55</v>
      </c>
      <c r="Z369" s="24"/>
      <c r="AA369" s="24"/>
      <c r="AB369" s="95" t="str">
        <f t="shared" si="90"/>
        <v>entregado</v>
      </c>
      <c r="AC369" s="96" t="str">
        <f t="shared" ca="1" si="91"/>
        <v>Entregado</v>
      </c>
      <c r="AD369" s="21">
        <v>104</v>
      </c>
      <c r="AE369" s="21">
        <v>104</v>
      </c>
      <c r="AF369" s="21">
        <v>105</v>
      </c>
      <c r="AG369" s="87">
        <f t="shared" si="92"/>
        <v>2014</v>
      </c>
      <c r="AH369" s="83">
        <f t="shared" si="93"/>
        <v>5</v>
      </c>
      <c r="AI369" s="87">
        <f t="shared" si="89"/>
        <v>2014</v>
      </c>
      <c r="AJ369" s="16">
        <f t="shared" si="89"/>
        <v>3</v>
      </c>
      <c r="AK369" s="9">
        <f>IF(ISERROR(VLOOKUP(E369,[4]CostoXpedido!$A$15:$B$1690,2,FALSE)),0,(VLOOKUP(E369,[4]CostoXpedido!$A$15:$B$1690,2,FALSE)))</f>
        <v>0</v>
      </c>
      <c r="AL369" s="20"/>
      <c r="AM369" s="93">
        <f t="shared" si="88"/>
        <v>41718</v>
      </c>
      <c r="AN369" s="93">
        <f t="shared" si="88"/>
        <v>15</v>
      </c>
      <c r="AO369" s="94">
        <f t="shared" si="94"/>
        <v>3</v>
      </c>
    </row>
    <row r="370" spans="1:41" x14ac:dyDescent="0.2">
      <c r="A370" s="82">
        <v>2014</v>
      </c>
      <c r="B370" s="16">
        <v>3</v>
      </c>
      <c r="C370" s="17">
        <v>41718</v>
      </c>
      <c r="D370" s="18">
        <v>60</v>
      </c>
      <c r="E370" s="19">
        <v>11627</v>
      </c>
      <c r="F370" s="83" t="str">
        <f>VLOOKUP(E370,'[3]pedidos 2012'!$E$327:$AE$6000,2,FALSE)</f>
        <v>a - Entregado</v>
      </c>
      <c r="G370" s="10">
        <f>VLOOKUP(E370,'[3]pedidos 2012'!$E$327:$AE$6000,4,FALSE)</f>
        <v>41764</v>
      </c>
      <c r="H370" s="20" t="s">
        <v>407</v>
      </c>
      <c r="I370" s="21">
        <v>13500</v>
      </c>
      <c r="J370" s="21">
        <v>424</v>
      </c>
      <c r="K370" s="21">
        <f t="shared" si="86"/>
        <v>13924</v>
      </c>
      <c r="L370" s="21">
        <f t="shared" si="87"/>
        <v>11507.438016528926</v>
      </c>
      <c r="M370" s="84">
        <f>SUMIF('[1]Movimientos Caja'!$G:$G,E370,'[1]Movimientos Caja'!$I:$I)</f>
        <v>5000</v>
      </c>
      <c r="N370" s="84">
        <f>SUMIF('[2]Movimientos Bancarios'!$G:$G,E370,'[2]Movimientos Bancarios'!$I:$I)</f>
        <v>8286</v>
      </c>
      <c r="O370" s="8">
        <f t="shared" si="95"/>
        <v>13286</v>
      </c>
      <c r="P370" s="85">
        <f t="shared" si="96"/>
        <v>638</v>
      </c>
      <c r="Q370" s="86">
        <f t="shared" si="97"/>
        <v>0.95417983338121226</v>
      </c>
      <c r="R370" s="18" t="s">
        <v>51</v>
      </c>
      <c r="S370" s="18"/>
      <c r="T370" s="13"/>
      <c r="U370" s="22"/>
      <c r="V370" s="9"/>
      <c r="W370" s="23"/>
      <c r="X370" s="22"/>
      <c r="Y370" s="24" t="s">
        <v>55</v>
      </c>
      <c r="Z370" s="24"/>
      <c r="AA370" s="24"/>
      <c r="AB370" s="95" t="str">
        <f t="shared" si="90"/>
        <v>entregado</v>
      </c>
      <c r="AC370" s="96" t="str">
        <f t="shared" ca="1" si="91"/>
        <v>Entregado</v>
      </c>
      <c r="AD370" s="21">
        <v>104</v>
      </c>
      <c r="AE370" s="21">
        <v>104</v>
      </c>
      <c r="AF370" s="21">
        <v>105</v>
      </c>
      <c r="AG370" s="87">
        <f t="shared" si="92"/>
        <v>2014</v>
      </c>
      <c r="AH370" s="83">
        <f t="shared" si="93"/>
        <v>5</v>
      </c>
      <c r="AI370" s="87">
        <f t="shared" si="89"/>
        <v>2014</v>
      </c>
      <c r="AJ370" s="16">
        <f t="shared" si="89"/>
        <v>3</v>
      </c>
      <c r="AK370" s="9">
        <f>IF(ISERROR(VLOOKUP(E370,[4]CostoXpedido!$A$15:$B$1690,2,FALSE)),0,(VLOOKUP(E370,[4]CostoXpedido!$A$15:$B$1690,2,FALSE)))</f>
        <v>0</v>
      </c>
      <c r="AL370" s="20"/>
      <c r="AM370" s="93">
        <f t="shared" si="88"/>
        <v>41718</v>
      </c>
      <c r="AN370" s="93">
        <f t="shared" si="88"/>
        <v>60</v>
      </c>
      <c r="AO370" s="94">
        <f t="shared" si="94"/>
        <v>3</v>
      </c>
    </row>
    <row r="371" spans="1:41" x14ac:dyDescent="0.2">
      <c r="A371" s="82">
        <v>2014</v>
      </c>
      <c r="B371" s="16">
        <v>3</v>
      </c>
      <c r="C371" s="17">
        <v>41718</v>
      </c>
      <c r="D371" s="18">
        <v>1</v>
      </c>
      <c r="E371" s="19">
        <v>11628</v>
      </c>
      <c r="F371" s="83" t="str">
        <f>VLOOKUP(E371,'[3]pedidos 2012'!$E$327:$AE$6000,2,FALSE)</f>
        <v>a - Entregado</v>
      </c>
      <c r="G371" s="10">
        <f>VLOOKUP(E371,'[3]pedidos 2012'!$E$327:$AE$6000,4,FALSE)</f>
        <v>41717</v>
      </c>
      <c r="H371" s="20" t="s">
        <v>402</v>
      </c>
      <c r="I371" s="21">
        <v>250</v>
      </c>
      <c r="J371" s="21"/>
      <c r="K371" s="21">
        <f t="shared" si="86"/>
        <v>250</v>
      </c>
      <c r="L371" s="21">
        <f t="shared" si="87"/>
        <v>206.61157024793388</v>
      </c>
      <c r="M371" s="84">
        <f>SUMIF('[1]Movimientos Caja'!$G:$G,E371,'[1]Movimientos Caja'!$I:$I)</f>
        <v>250</v>
      </c>
      <c r="N371" s="84">
        <f>SUMIF('[2]Movimientos Bancarios'!$G:$G,E371,'[2]Movimientos Bancarios'!$I:$I)</f>
        <v>0</v>
      </c>
      <c r="O371" s="8">
        <f t="shared" si="95"/>
        <v>250</v>
      </c>
      <c r="P371" s="85">
        <f t="shared" si="96"/>
        <v>0</v>
      </c>
      <c r="Q371" s="86">
        <f t="shared" si="97"/>
        <v>1</v>
      </c>
      <c r="R371" s="18" t="s">
        <v>51</v>
      </c>
      <c r="S371" s="18"/>
      <c r="T371" s="13"/>
      <c r="U371" s="22"/>
      <c r="V371" s="9"/>
      <c r="W371" s="23"/>
      <c r="X371" s="22"/>
      <c r="Y371" s="24" t="s">
        <v>55</v>
      </c>
      <c r="Z371" s="24"/>
      <c r="AA371" s="24"/>
      <c r="AB371" s="95" t="str">
        <f t="shared" si="90"/>
        <v>entregado</v>
      </c>
      <c r="AC371" s="96" t="str">
        <f t="shared" ca="1" si="91"/>
        <v>Entregado</v>
      </c>
      <c r="AD371" s="21">
        <v>104</v>
      </c>
      <c r="AE371" s="21">
        <v>104</v>
      </c>
      <c r="AF371" s="21">
        <v>105</v>
      </c>
      <c r="AG371" s="87">
        <f t="shared" si="92"/>
        <v>2014</v>
      </c>
      <c r="AH371" s="83">
        <f t="shared" si="93"/>
        <v>3</v>
      </c>
      <c r="AI371" s="87">
        <f t="shared" si="89"/>
        <v>2014</v>
      </c>
      <c r="AJ371" s="16">
        <f t="shared" si="89"/>
        <v>3</v>
      </c>
      <c r="AK371" s="9">
        <f>IF(ISERROR(VLOOKUP(E371,[4]CostoXpedido!$A$15:$B$1690,2,FALSE)),0,(VLOOKUP(E371,[4]CostoXpedido!$A$15:$B$1690,2,FALSE)))</f>
        <v>0</v>
      </c>
      <c r="AL371" s="20"/>
      <c r="AM371" s="93">
        <f t="shared" si="88"/>
        <v>41718</v>
      </c>
      <c r="AN371" s="93">
        <f t="shared" si="88"/>
        <v>1</v>
      </c>
      <c r="AO371" s="94">
        <f t="shared" si="94"/>
        <v>3</v>
      </c>
    </row>
    <row r="372" spans="1:41" x14ac:dyDescent="0.2">
      <c r="A372" s="82">
        <v>2014</v>
      </c>
      <c r="B372" s="16">
        <v>3</v>
      </c>
      <c r="C372" s="17">
        <v>41720</v>
      </c>
      <c r="D372" s="18">
        <v>30</v>
      </c>
      <c r="E372" s="32">
        <v>11629</v>
      </c>
      <c r="F372" s="92" t="str">
        <f>VLOOKUP(E372,'[3]pedidos 2012'!$E$327:$AE$6000,2,FALSE)</f>
        <v>a - Entregado</v>
      </c>
      <c r="G372" s="14">
        <f>VLOOKUP(E372,'[3]pedidos 2012'!$E$327:$AE$6000,4,FALSE)</f>
        <v>41779</v>
      </c>
      <c r="H372" s="26" t="s">
        <v>408</v>
      </c>
      <c r="I372" s="27">
        <v>21355</v>
      </c>
      <c r="J372" s="21"/>
      <c r="K372" s="21">
        <f t="shared" si="86"/>
        <v>21355</v>
      </c>
      <c r="L372" s="21">
        <f t="shared" si="87"/>
        <v>17648.760330578512</v>
      </c>
      <c r="M372" s="84">
        <f>SUMIF('[1]Movimientos Caja'!$G:$G,E372,'[1]Movimientos Caja'!$I:$I)</f>
        <v>9500</v>
      </c>
      <c r="N372" s="84">
        <f>SUMIF('[2]Movimientos Bancarios'!$G:$G,E372,'[2]Movimientos Bancarios'!$I:$I)</f>
        <v>11855</v>
      </c>
      <c r="O372" s="8">
        <f t="shared" si="95"/>
        <v>21355</v>
      </c>
      <c r="P372" s="85">
        <f t="shared" si="96"/>
        <v>0</v>
      </c>
      <c r="Q372" s="86">
        <f t="shared" si="97"/>
        <v>1</v>
      </c>
      <c r="R372" s="18" t="s">
        <v>51</v>
      </c>
      <c r="S372" s="18"/>
      <c r="T372" s="13"/>
      <c r="U372" s="22"/>
      <c r="V372" s="9"/>
      <c r="W372" s="23"/>
      <c r="X372" s="22"/>
      <c r="Y372" s="24" t="s">
        <v>55</v>
      </c>
      <c r="Z372" s="24"/>
      <c r="AA372" s="24"/>
      <c r="AB372" s="95" t="str">
        <f t="shared" si="90"/>
        <v>entregado</v>
      </c>
      <c r="AC372" s="96" t="str">
        <f t="shared" ca="1" si="91"/>
        <v>Entregado</v>
      </c>
      <c r="AD372" s="21">
        <v>104</v>
      </c>
      <c r="AE372" s="21">
        <v>104</v>
      </c>
      <c r="AF372" s="21">
        <v>105</v>
      </c>
      <c r="AG372" s="87">
        <f t="shared" si="92"/>
        <v>2014</v>
      </c>
      <c r="AH372" s="83">
        <f t="shared" si="93"/>
        <v>5</v>
      </c>
      <c r="AI372" s="87">
        <f t="shared" si="89"/>
        <v>2014</v>
      </c>
      <c r="AJ372" s="16">
        <f t="shared" si="89"/>
        <v>3</v>
      </c>
      <c r="AK372" s="9">
        <f>IF(ISERROR(VLOOKUP(E372,[4]CostoXpedido!$A$15:$B$1690,2,FALSE)),0,(VLOOKUP(E372,[4]CostoXpedido!$A$15:$B$1690,2,FALSE)))</f>
        <v>0</v>
      </c>
      <c r="AL372" s="20"/>
      <c r="AM372" s="93">
        <f t="shared" si="88"/>
        <v>41720</v>
      </c>
      <c r="AN372" s="93">
        <f t="shared" si="88"/>
        <v>30</v>
      </c>
      <c r="AO372" s="94">
        <f t="shared" si="94"/>
        <v>3</v>
      </c>
    </row>
    <row r="373" spans="1:41" x14ac:dyDescent="0.2">
      <c r="A373" s="82">
        <v>2014</v>
      </c>
      <c r="B373" s="16">
        <v>3</v>
      </c>
      <c r="C373" s="17">
        <v>41720</v>
      </c>
      <c r="D373" s="18">
        <v>40</v>
      </c>
      <c r="E373" s="19">
        <v>11630</v>
      </c>
      <c r="F373" s="83" t="str">
        <f>VLOOKUP(E373,'[3]pedidos 2012'!$E$327:$AE$6000,2,FALSE)</f>
        <v>a - Entregado</v>
      </c>
      <c r="G373" s="10">
        <f>VLOOKUP(E373,'[3]pedidos 2012'!$E$327:$AE$6000,4,FALSE)</f>
        <v>41789</v>
      </c>
      <c r="H373" s="20" t="s">
        <v>409</v>
      </c>
      <c r="I373" s="21">
        <v>22670</v>
      </c>
      <c r="J373" s="21">
        <v>200</v>
      </c>
      <c r="K373" s="21">
        <f t="shared" si="86"/>
        <v>22870</v>
      </c>
      <c r="L373" s="21">
        <f t="shared" si="87"/>
        <v>18900.826446280993</v>
      </c>
      <c r="M373" s="84">
        <f>SUMIF('[1]Movimientos Caja'!$G:$G,E373,'[1]Movimientos Caja'!$I:$I)</f>
        <v>2000</v>
      </c>
      <c r="N373" s="84">
        <f>SUMIF('[2]Movimientos Bancarios'!$G:$G,E373,'[2]Movimientos Bancarios'!$I:$I)</f>
        <v>23400</v>
      </c>
      <c r="O373" s="8">
        <f t="shared" si="95"/>
        <v>25400</v>
      </c>
      <c r="P373" s="85">
        <f t="shared" si="96"/>
        <v>-2530</v>
      </c>
      <c r="Q373" s="86">
        <f t="shared" si="97"/>
        <v>1.1106252732837778</v>
      </c>
      <c r="R373" s="18" t="s">
        <v>51</v>
      </c>
      <c r="S373" s="18"/>
      <c r="T373" s="13"/>
      <c r="U373" s="22"/>
      <c r="V373" s="9"/>
      <c r="W373" s="23"/>
      <c r="X373" s="22"/>
      <c r="Y373" s="24" t="s">
        <v>55</v>
      </c>
      <c r="Z373" s="24"/>
      <c r="AA373" s="24"/>
      <c r="AB373" s="95" t="str">
        <f t="shared" si="90"/>
        <v>entregado</v>
      </c>
      <c r="AC373" s="96" t="str">
        <f t="shared" ca="1" si="91"/>
        <v>Entregado</v>
      </c>
      <c r="AD373" s="21">
        <v>104</v>
      </c>
      <c r="AE373" s="21">
        <v>104</v>
      </c>
      <c r="AF373" s="21">
        <v>105</v>
      </c>
      <c r="AG373" s="87">
        <f t="shared" si="92"/>
        <v>2014</v>
      </c>
      <c r="AH373" s="83">
        <f t="shared" si="93"/>
        <v>5</v>
      </c>
      <c r="AI373" s="87">
        <f t="shared" si="89"/>
        <v>2014</v>
      </c>
      <c r="AJ373" s="16">
        <f t="shared" si="89"/>
        <v>3</v>
      </c>
      <c r="AK373" s="9">
        <f>IF(ISERROR(VLOOKUP(E373,[4]CostoXpedido!$A$15:$B$1690,2,FALSE)),0,(VLOOKUP(E373,[4]CostoXpedido!$A$15:$B$1690,2,FALSE)))</f>
        <v>0</v>
      </c>
      <c r="AL373" s="20"/>
      <c r="AM373" s="93">
        <f t="shared" si="88"/>
        <v>41720</v>
      </c>
      <c r="AN373" s="93">
        <f t="shared" si="88"/>
        <v>40</v>
      </c>
      <c r="AO373" s="94">
        <f t="shared" si="94"/>
        <v>3</v>
      </c>
    </row>
    <row r="374" spans="1:41" x14ac:dyDescent="0.2">
      <c r="A374" s="82">
        <v>2014</v>
      </c>
      <c r="B374" s="16">
        <v>3</v>
      </c>
      <c r="C374" s="17">
        <v>41720</v>
      </c>
      <c r="D374" s="18">
        <v>60</v>
      </c>
      <c r="E374" s="19">
        <v>11631</v>
      </c>
      <c r="F374" s="83" t="str">
        <f>VLOOKUP(E374,'[3]pedidos 2012'!$E$327:$AE$6000,2,FALSE)</f>
        <v>a - Entregado</v>
      </c>
      <c r="G374" s="10">
        <f>VLOOKUP(E374,'[3]pedidos 2012'!$E$327:$AE$6000,4,FALSE)</f>
        <v>41786</v>
      </c>
      <c r="H374" s="20" t="s">
        <v>410</v>
      </c>
      <c r="I374" s="21">
        <v>12590</v>
      </c>
      <c r="J374" s="21">
        <v>200</v>
      </c>
      <c r="K374" s="21">
        <f t="shared" si="86"/>
        <v>12790</v>
      </c>
      <c r="L374" s="21">
        <f t="shared" si="87"/>
        <v>10570.247933884299</v>
      </c>
      <c r="M374" s="84">
        <f>SUMIF('[1]Movimientos Caja'!$G:$G,E374,'[1]Movimientos Caja'!$I:$I)</f>
        <v>12790</v>
      </c>
      <c r="N374" s="84">
        <f>SUMIF('[2]Movimientos Bancarios'!$G:$G,E374,'[2]Movimientos Bancarios'!$I:$I)</f>
        <v>0</v>
      </c>
      <c r="O374" s="8">
        <f t="shared" si="95"/>
        <v>12790</v>
      </c>
      <c r="P374" s="85">
        <f t="shared" si="96"/>
        <v>0</v>
      </c>
      <c r="Q374" s="86">
        <f t="shared" si="97"/>
        <v>1</v>
      </c>
      <c r="R374" s="18" t="s">
        <v>51</v>
      </c>
      <c r="S374" s="18"/>
      <c r="T374" s="13"/>
      <c r="U374" s="22"/>
      <c r="V374" s="9"/>
      <c r="W374" s="23"/>
      <c r="X374" s="22"/>
      <c r="Y374" s="24" t="s">
        <v>55</v>
      </c>
      <c r="Z374" s="24"/>
      <c r="AA374" s="24"/>
      <c r="AB374" s="95" t="str">
        <f t="shared" si="90"/>
        <v>entregado</v>
      </c>
      <c r="AC374" s="96" t="str">
        <f t="shared" ca="1" si="91"/>
        <v>Entregado</v>
      </c>
      <c r="AD374" s="21">
        <v>104</v>
      </c>
      <c r="AE374" s="21">
        <v>104</v>
      </c>
      <c r="AF374" s="21">
        <v>105</v>
      </c>
      <c r="AG374" s="87">
        <f t="shared" si="92"/>
        <v>2014</v>
      </c>
      <c r="AH374" s="83">
        <f t="shared" si="93"/>
        <v>5</v>
      </c>
      <c r="AI374" s="87">
        <f t="shared" si="89"/>
        <v>2014</v>
      </c>
      <c r="AJ374" s="16">
        <f t="shared" si="89"/>
        <v>3</v>
      </c>
      <c r="AK374" s="9">
        <f>IF(ISERROR(VLOOKUP(E374,[4]CostoXpedido!$A$15:$B$1690,2,FALSE)),0,(VLOOKUP(E374,[4]CostoXpedido!$A$15:$B$1690,2,FALSE)))</f>
        <v>0</v>
      </c>
      <c r="AL374" s="20"/>
      <c r="AM374" s="93">
        <f t="shared" si="88"/>
        <v>41720</v>
      </c>
      <c r="AN374" s="93">
        <f t="shared" si="88"/>
        <v>60</v>
      </c>
      <c r="AO374" s="94">
        <f t="shared" si="94"/>
        <v>3</v>
      </c>
    </row>
    <row r="375" spans="1:41" x14ac:dyDescent="0.2">
      <c r="A375" s="82">
        <v>2014</v>
      </c>
      <c r="B375" s="16">
        <v>3</v>
      </c>
      <c r="C375" s="17">
        <v>41720</v>
      </c>
      <c r="D375" s="18">
        <v>40</v>
      </c>
      <c r="E375" s="19">
        <v>11632</v>
      </c>
      <c r="F375" s="83" t="str">
        <f>VLOOKUP(E375,'[3]pedidos 2012'!$E$327:$AE$6000,2,FALSE)</f>
        <v>a - Entregado</v>
      </c>
      <c r="G375" s="10">
        <f>VLOOKUP(E375,'[3]pedidos 2012'!$E$327:$AE$6000,4,FALSE)</f>
        <v>41774</v>
      </c>
      <c r="H375" s="20" t="s">
        <v>411</v>
      </c>
      <c r="I375" s="21">
        <v>30390</v>
      </c>
      <c r="J375" s="21">
        <v>200</v>
      </c>
      <c r="K375" s="21">
        <f t="shared" si="86"/>
        <v>30590</v>
      </c>
      <c r="L375" s="21">
        <f t="shared" si="87"/>
        <v>25280.991735537191</v>
      </c>
      <c r="M375" s="84">
        <f>SUMIF('[1]Movimientos Caja'!$G:$G,E375,'[1]Movimientos Caja'!$I:$I)</f>
        <v>27990</v>
      </c>
      <c r="N375" s="84">
        <f>SUMIF('[2]Movimientos Bancarios'!$G:$G,E375,'[2]Movimientos Bancarios'!$I:$I)</f>
        <v>2600</v>
      </c>
      <c r="O375" s="8">
        <f t="shared" si="95"/>
        <v>30590</v>
      </c>
      <c r="P375" s="85">
        <f t="shared" si="96"/>
        <v>0</v>
      </c>
      <c r="Q375" s="86">
        <f t="shared" si="97"/>
        <v>1</v>
      </c>
      <c r="R375" s="18" t="s">
        <v>51</v>
      </c>
      <c r="S375" s="18"/>
      <c r="T375" s="13"/>
      <c r="U375" s="22"/>
      <c r="V375" s="9"/>
      <c r="W375" s="23"/>
      <c r="X375" s="22"/>
      <c r="Y375" s="24" t="s">
        <v>55</v>
      </c>
      <c r="Z375" s="24"/>
      <c r="AA375" s="24"/>
      <c r="AB375" s="95" t="str">
        <f t="shared" si="90"/>
        <v>entregado</v>
      </c>
      <c r="AC375" s="96" t="str">
        <f t="shared" ca="1" si="91"/>
        <v>Entregado</v>
      </c>
      <c r="AD375" s="21">
        <v>104</v>
      </c>
      <c r="AE375" s="21">
        <v>104</v>
      </c>
      <c r="AF375" s="21">
        <v>105</v>
      </c>
      <c r="AG375" s="87">
        <f t="shared" si="92"/>
        <v>2014</v>
      </c>
      <c r="AH375" s="83">
        <f t="shared" si="93"/>
        <v>5</v>
      </c>
      <c r="AI375" s="87">
        <f t="shared" si="89"/>
        <v>2014</v>
      </c>
      <c r="AJ375" s="16">
        <f t="shared" si="89"/>
        <v>3</v>
      </c>
      <c r="AK375" s="9">
        <f>IF(ISERROR(VLOOKUP(E375,[4]CostoXpedido!$A$15:$B$1690,2,FALSE)),0,(VLOOKUP(E375,[4]CostoXpedido!$A$15:$B$1690,2,FALSE)))</f>
        <v>0</v>
      </c>
      <c r="AL375" s="20"/>
      <c r="AM375" s="93">
        <f t="shared" si="88"/>
        <v>41720</v>
      </c>
      <c r="AN375" s="93">
        <f t="shared" si="88"/>
        <v>40</v>
      </c>
      <c r="AO375" s="94">
        <f t="shared" si="94"/>
        <v>3</v>
      </c>
    </row>
    <row r="376" spans="1:41" x14ac:dyDescent="0.2">
      <c r="A376" s="82">
        <v>2014</v>
      </c>
      <c r="B376" s="16">
        <v>3</v>
      </c>
      <c r="C376" s="17">
        <v>41720</v>
      </c>
      <c r="D376" s="18">
        <v>45</v>
      </c>
      <c r="E376" s="32">
        <v>11633</v>
      </c>
      <c r="F376" s="92" t="str">
        <f>VLOOKUP(E376,'[3]pedidos 2012'!$E$327:$AE$6000,2,FALSE)</f>
        <v>a - Entregado</v>
      </c>
      <c r="G376" s="14">
        <f>VLOOKUP(E376,'[3]pedidos 2012'!$E$327:$AE$6000,4,FALSE)</f>
        <v>41778</v>
      </c>
      <c r="H376" s="26" t="s">
        <v>412</v>
      </c>
      <c r="I376" s="27">
        <v>18820</v>
      </c>
      <c r="J376" s="21"/>
      <c r="K376" s="21">
        <f t="shared" si="86"/>
        <v>18820</v>
      </c>
      <c r="L376" s="21">
        <f t="shared" si="87"/>
        <v>15553.719008264463</v>
      </c>
      <c r="M376" s="84">
        <f>SUMIF('[1]Movimientos Caja'!$G:$G,E376,'[1]Movimientos Caja'!$I:$I)</f>
        <v>100</v>
      </c>
      <c r="N376" s="84">
        <f>SUMIF('[2]Movimientos Bancarios'!$G:$G,E376,'[2]Movimientos Bancarios'!$I:$I)</f>
        <v>18720</v>
      </c>
      <c r="O376" s="8">
        <f t="shared" si="95"/>
        <v>18820</v>
      </c>
      <c r="P376" s="85">
        <f t="shared" si="96"/>
        <v>0</v>
      </c>
      <c r="Q376" s="86">
        <f t="shared" si="97"/>
        <v>1</v>
      </c>
      <c r="R376" s="18" t="s">
        <v>51</v>
      </c>
      <c r="S376" s="18"/>
      <c r="T376" s="13"/>
      <c r="U376" s="22"/>
      <c r="V376" s="9"/>
      <c r="W376" s="23"/>
      <c r="X376" s="22"/>
      <c r="Y376" s="24" t="s">
        <v>55</v>
      </c>
      <c r="Z376" s="24"/>
      <c r="AA376" s="24"/>
      <c r="AB376" s="95" t="str">
        <f t="shared" si="90"/>
        <v>entregado</v>
      </c>
      <c r="AC376" s="96" t="str">
        <f t="shared" ca="1" si="91"/>
        <v>Entregado</v>
      </c>
      <c r="AD376" s="21">
        <v>104</v>
      </c>
      <c r="AE376" s="21">
        <v>104</v>
      </c>
      <c r="AF376" s="21">
        <v>105</v>
      </c>
      <c r="AG376" s="87">
        <f t="shared" si="92"/>
        <v>2014</v>
      </c>
      <c r="AH376" s="83">
        <f t="shared" si="93"/>
        <v>5</v>
      </c>
      <c r="AI376" s="87">
        <f t="shared" si="89"/>
        <v>2014</v>
      </c>
      <c r="AJ376" s="16">
        <f t="shared" si="89"/>
        <v>3</v>
      </c>
      <c r="AK376" s="9">
        <f>IF(ISERROR(VLOOKUP(E376,[4]CostoXpedido!$A$15:$B$1690,2,FALSE)),0,(VLOOKUP(E376,[4]CostoXpedido!$A$15:$B$1690,2,FALSE)))</f>
        <v>0</v>
      </c>
      <c r="AL376" s="20"/>
      <c r="AM376" s="93">
        <f t="shared" ref="AM376:AN391" si="98">C376</f>
        <v>41720</v>
      </c>
      <c r="AN376" s="93">
        <f t="shared" si="98"/>
        <v>45</v>
      </c>
      <c r="AO376" s="94">
        <f t="shared" si="94"/>
        <v>3</v>
      </c>
    </row>
    <row r="377" spans="1:41" x14ac:dyDescent="0.2">
      <c r="A377" s="82">
        <v>2014</v>
      </c>
      <c r="B377" s="16">
        <v>3</v>
      </c>
      <c r="C377" s="17">
        <v>41720</v>
      </c>
      <c r="D377" s="18">
        <v>60</v>
      </c>
      <c r="E377" s="32">
        <v>11634</v>
      </c>
      <c r="F377" s="92" t="str">
        <f>VLOOKUP(E377,'[3]pedidos 2012'!$E$327:$AE$6000,2,FALSE)</f>
        <v>a - Entregado</v>
      </c>
      <c r="G377" s="14">
        <f>VLOOKUP(E377,'[3]pedidos 2012'!$E$327:$AE$6000,4,FALSE)</f>
        <v>41857</v>
      </c>
      <c r="H377" s="26" t="s">
        <v>394</v>
      </c>
      <c r="I377" s="27">
        <v>34890</v>
      </c>
      <c r="J377" s="21"/>
      <c r="K377" s="21">
        <f t="shared" si="86"/>
        <v>34890</v>
      </c>
      <c r="L377" s="21">
        <f t="shared" si="87"/>
        <v>28834.710743801654</v>
      </c>
      <c r="M377" s="84">
        <f>SUMIF('[1]Movimientos Caja'!$G:$G,E377,'[1]Movimientos Caja'!$I:$I)</f>
        <v>0</v>
      </c>
      <c r="N377" s="84">
        <f>SUMIF('[2]Movimientos Bancarios'!$G:$G,E377,'[2]Movimientos Bancarios'!$I:$I)</f>
        <v>34890</v>
      </c>
      <c r="O377" s="8">
        <f t="shared" si="95"/>
        <v>34890</v>
      </c>
      <c r="P377" s="85">
        <f t="shared" si="96"/>
        <v>0</v>
      </c>
      <c r="Q377" s="86">
        <f t="shared" si="97"/>
        <v>1</v>
      </c>
      <c r="R377" s="18" t="s">
        <v>51</v>
      </c>
      <c r="S377" s="18"/>
      <c r="T377" s="13"/>
      <c r="U377" s="22"/>
      <c r="V377" s="9"/>
      <c r="W377" s="23"/>
      <c r="X377" s="22"/>
      <c r="Y377" s="24" t="s">
        <v>55</v>
      </c>
      <c r="Z377" s="24"/>
      <c r="AA377" s="24"/>
      <c r="AB377" s="95" t="str">
        <f t="shared" si="90"/>
        <v>entregado</v>
      </c>
      <c r="AC377" s="96" t="str">
        <f t="shared" ca="1" si="91"/>
        <v>Entregado</v>
      </c>
      <c r="AD377" s="21">
        <v>104</v>
      </c>
      <c r="AE377" s="21">
        <v>104</v>
      </c>
      <c r="AF377" s="21">
        <v>105</v>
      </c>
      <c r="AG377" s="87">
        <f t="shared" si="92"/>
        <v>2014</v>
      </c>
      <c r="AH377" s="83">
        <f t="shared" si="93"/>
        <v>8</v>
      </c>
      <c r="AI377" s="87">
        <f t="shared" si="89"/>
        <v>2014</v>
      </c>
      <c r="AJ377" s="16">
        <f t="shared" si="89"/>
        <v>3</v>
      </c>
      <c r="AK377" s="9">
        <f>IF(ISERROR(VLOOKUP(E377,[4]CostoXpedido!$A$15:$B$1690,2,FALSE)),0,(VLOOKUP(E377,[4]CostoXpedido!$A$15:$B$1690,2,FALSE)))</f>
        <v>0</v>
      </c>
      <c r="AL377" s="20"/>
      <c r="AM377" s="93">
        <f t="shared" si="98"/>
        <v>41720</v>
      </c>
      <c r="AN377" s="93">
        <f t="shared" si="98"/>
        <v>60</v>
      </c>
      <c r="AO377" s="94">
        <f t="shared" si="94"/>
        <v>3</v>
      </c>
    </row>
    <row r="378" spans="1:41" x14ac:dyDescent="0.2">
      <c r="A378" s="82">
        <v>2014</v>
      </c>
      <c r="B378" s="16">
        <v>3</v>
      </c>
      <c r="C378" s="17">
        <v>41724</v>
      </c>
      <c r="D378" s="18">
        <v>15</v>
      </c>
      <c r="E378" s="19">
        <v>11635</v>
      </c>
      <c r="F378" s="83" t="str">
        <f>VLOOKUP(E378,'[3]pedidos 2012'!$E$327:$AE$6000,2,FALSE)</f>
        <v>a - Entregado</v>
      </c>
      <c r="G378" s="10">
        <f>VLOOKUP(E378,'[3]pedidos 2012'!$E$327:$AE$6000,4,FALSE)</f>
        <v>41724</v>
      </c>
      <c r="H378" s="20" t="s">
        <v>413</v>
      </c>
      <c r="I378" s="21">
        <v>1200</v>
      </c>
      <c r="J378" s="21"/>
      <c r="K378" s="21">
        <f t="shared" si="86"/>
        <v>1200</v>
      </c>
      <c r="L378" s="21">
        <f t="shared" si="87"/>
        <v>991.73553719008271</v>
      </c>
      <c r="M378" s="84">
        <f>SUMIF('[1]Movimientos Caja'!$G:$G,E378,'[1]Movimientos Caja'!$I:$I)</f>
        <v>0</v>
      </c>
      <c r="N378" s="84">
        <f>SUMIF('[2]Movimientos Bancarios'!$G:$G,E378,'[2]Movimientos Bancarios'!$I:$I)</f>
        <v>1200</v>
      </c>
      <c r="O378" s="8">
        <f t="shared" si="95"/>
        <v>1200</v>
      </c>
      <c r="P378" s="85">
        <f t="shared" si="96"/>
        <v>0</v>
      </c>
      <c r="Q378" s="86">
        <f t="shared" si="97"/>
        <v>1</v>
      </c>
      <c r="R378" s="18" t="s">
        <v>51</v>
      </c>
      <c r="S378" s="18"/>
      <c r="T378" s="13"/>
      <c r="U378" s="22"/>
      <c r="V378" s="9"/>
      <c r="W378" s="23"/>
      <c r="X378" s="22"/>
      <c r="Y378" s="24" t="s">
        <v>55</v>
      </c>
      <c r="Z378" s="24"/>
      <c r="AA378" s="24"/>
      <c r="AB378" s="95" t="str">
        <f t="shared" si="90"/>
        <v>entregado</v>
      </c>
      <c r="AC378" s="96" t="str">
        <f t="shared" ca="1" si="91"/>
        <v>Entregado</v>
      </c>
      <c r="AD378" s="21">
        <v>104</v>
      </c>
      <c r="AE378" s="21">
        <v>104</v>
      </c>
      <c r="AF378" s="21">
        <v>105</v>
      </c>
      <c r="AG378" s="87">
        <f t="shared" si="92"/>
        <v>2014</v>
      </c>
      <c r="AH378" s="83">
        <f t="shared" si="93"/>
        <v>3</v>
      </c>
      <c r="AI378" s="87">
        <f t="shared" si="89"/>
        <v>2014</v>
      </c>
      <c r="AJ378" s="16">
        <f t="shared" si="89"/>
        <v>3</v>
      </c>
      <c r="AK378" s="9">
        <f>IF(ISERROR(VLOOKUP(E378,[4]CostoXpedido!$A$15:$B$1690,2,FALSE)),0,(VLOOKUP(E378,[4]CostoXpedido!$A$15:$B$1690,2,FALSE)))</f>
        <v>0</v>
      </c>
      <c r="AL378" s="20"/>
      <c r="AM378" s="93">
        <f t="shared" si="98"/>
        <v>41724</v>
      </c>
      <c r="AN378" s="93">
        <f t="shared" si="98"/>
        <v>15</v>
      </c>
      <c r="AO378" s="94">
        <f t="shared" si="94"/>
        <v>3</v>
      </c>
    </row>
    <row r="379" spans="1:41" x14ac:dyDescent="0.2">
      <c r="A379" s="82">
        <v>2014</v>
      </c>
      <c r="B379" s="16">
        <v>3</v>
      </c>
      <c r="C379" s="17">
        <v>41724</v>
      </c>
      <c r="D379" s="18">
        <v>45</v>
      </c>
      <c r="E379" s="19">
        <v>11636</v>
      </c>
      <c r="F379" s="83" t="str">
        <f>VLOOKUP(E379,'[3]pedidos 2012'!$E$327:$AE$6000,2,FALSE)</f>
        <v>a - Entregado</v>
      </c>
      <c r="G379" s="10">
        <f>VLOOKUP(E379,'[3]pedidos 2012'!$E$327:$AE$6000,4,FALSE)</f>
        <v>41774</v>
      </c>
      <c r="H379" s="20" t="s">
        <v>414</v>
      </c>
      <c r="I379" s="21">
        <v>15190</v>
      </c>
      <c r="J379" s="21"/>
      <c r="K379" s="21">
        <f t="shared" si="86"/>
        <v>15190</v>
      </c>
      <c r="L379" s="21">
        <f t="shared" si="87"/>
        <v>12553.719008264463</v>
      </c>
      <c r="M379" s="84">
        <f>SUMIF('[1]Movimientos Caja'!$G:$G,E379,'[1]Movimientos Caja'!$I:$I)</f>
        <v>15190</v>
      </c>
      <c r="N379" s="84">
        <f>SUMIF('[2]Movimientos Bancarios'!$G:$G,E379,'[2]Movimientos Bancarios'!$I:$I)</f>
        <v>0</v>
      </c>
      <c r="O379" s="8">
        <f t="shared" si="95"/>
        <v>15190</v>
      </c>
      <c r="P379" s="85">
        <f t="shared" si="96"/>
        <v>0</v>
      </c>
      <c r="Q379" s="86">
        <f t="shared" si="97"/>
        <v>1</v>
      </c>
      <c r="R379" s="18" t="s">
        <v>51</v>
      </c>
      <c r="S379" s="18"/>
      <c r="T379" s="13"/>
      <c r="U379" s="22"/>
      <c r="V379" s="9"/>
      <c r="W379" s="23"/>
      <c r="X379" s="22"/>
      <c r="Y379" s="24" t="s">
        <v>55</v>
      </c>
      <c r="Z379" s="24"/>
      <c r="AA379" s="24"/>
      <c r="AB379" s="95" t="str">
        <f t="shared" si="90"/>
        <v>entregado</v>
      </c>
      <c r="AC379" s="96" t="str">
        <f t="shared" ca="1" si="91"/>
        <v>Entregado</v>
      </c>
      <c r="AD379" s="21">
        <v>104</v>
      </c>
      <c r="AE379" s="21">
        <v>104</v>
      </c>
      <c r="AF379" s="21">
        <v>105</v>
      </c>
      <c r="AG379" s="87">
        <f t="shared" si="92"/>
        <v>2014</v>
      </c>
      <c r="AH379" s="83">
        <f t="shared" si="93"/>
        <v>5</v>
      </c>
      <c r="AI379" s="87">
        <f t="shared" si="89"/>
        <v>2014</v>
      </c>
      <c r="AJ379" s="16">
        <f t="shared" si="89"/>
        <v>3</v>
      </c>
      <c r="AK379" s="9">
        <f>IF(ISERROR(VLOOKUP(E379,[4]CostoXpedido!$A$15:$B$1690,2,FALSE)),0,(VLOOKUP(E379,[4]CostoXpedido!$A$15:$B$1690,2,FALSE)))</f>
        <v>0</v>
      </c>
      <c r="AL379" s="20"/>
      <c r="AM379" s="93">
        <f t="shared" si="98"/>
        <v>41724</v>
      </c>
      <c r="AN379" s="93">
        <f t="shared" si="98"/>
        <v>45</v>
      </c>
      <c r="AO379" s="94">
        <f t="shared" si="94"/>
        <v>3</v>
      </c>
    </row>
    <row r="380" spans="1:41" x14ac:dyDescent="0.2">
      <c r="A380" s="82">
        <v>2014</v>
      </c>
      <c r="B380" s="16">
        <v>3</v>
      </c>
      <c r="C380" s="17">
        <v>41724</v>
      </c>
      <c r="D380" s="18">
        <v>40</v>
      </c>
      <c r="E380" s="19">
        <v>11637</v>
      </c>
      <c r="F380" s="83" t="str">
        <f>VLOOKUP(E380,'[3]pedidos 2012'!$E$327:$AE$6000,2,FALSE)</f>
        <v>a - Entregado</v>
      </c>
      <c r="G380" s="10">
        <f>VLOOKUP(E380,'[3]pedidos 2012'!$E$327:$AE$6000,4,FALSE)</f>
        <v>41774</v>
      </c>
      <c r="H380" s="20" t="s">
        <v>415</v>
      </c>
      <c r="I380" s="21">
        <v>10570</v>
      </c>
      <c r="J380" s="21">
        <v>200</v>
      </c>
      <c r="K380" s="21">
        <f t="shared" si="86"/>
        <v>10770</v>
      </c>
      <c r="L380" s="21">
        <f t="shared" si="87"/>
        <v>8900.8264462809911</v>
      </c>
      <c r="M380" s="84">
        <f>SUMIF('[1]Movimientos Caja'!$G:$G,E380,'[1]Movimientos Caja'!$I:$I)</f>
        <v>7200</v>
      </c>
      <c r="N380" s="84">
        <f>SUMIF('[2]Movimientos Bancarios'!$G:$G,E380,'[2]Movimientos Bancarios'!$I:$I)</f>
        <v>3570</v>
      </c>
      <c r="O380" s="8">
        <f t="shared" si="95"/>
        <v>10770</v>
      </c>
      <c r="P380" s="85">
        <f t="shared" si="96"/>
        <v>0</v>
      </c>
      <c r="Q380" s="86">
        <f t="shared" si="97"/>
        <v>1</v>
      </c>
      <c r="R380" s="18" t="s">
        <v>51</v>
      </c>
      <c r="S380" s="18"/>
      <c r="T380" s="13"/>
      <c r="U380" s="22"/>
      <c r="V380" s="9"/>
      <c r="W380" s="23"/>
      <c r="X380" s="22"/>
      <c r="Y380" s="24" t="s">
        <v>55</v>
      </c>
      <c r="Z380" s="24"/>
      <c r="AA380" s="24"/>
      <c r="AB380" s="95" t="str">
        <f t="shared" si="90"/>
        <v>entregado</v>
      </c>
      <c r="AC380" s="96" t="str">
        <f t="shared" ca="1" si="91"/>
        <v>Entregado</v>
      </c>
      <c r="AD380" s="21">
        <v>104</v>
      </c>
      <c r="AE380" s="21">
        <v>104</v>
      </c>
      <c r="AF380" s="21">
        <v>105</v>
      </c>
      <c r="AG380" s="87">
        <f t="shared" si="92"/>
        <v>2014</v>
      </c>
      <c r="AH380" s="83">
        <f t="shared" si="93"/>
        <v>5</v>
      </c>
      <c r="AI380" s="87">
        <f t="shared" si="89"/>
        <v>2014</v>
      </c>
      <c r="AJ380" s="16">
        <f t="shared" si="89"/>
        <v>3</v>
      </c>
      <c r="AK380" s="9">
        <f>IF(ISERROR(VLOOKUP(E380,[4]CostoXpedido!$A$15:$B$1690,2,FALSE)),0,(VLOOKUP(E380,[4]CostoXpedido!$A$15:$B$1690,2,FALSE)))</f>
        <v>0</v>
      </c>
      <c r="AL380" s="20"/>
      <c r="AM380" s="93">
        <f t="shared" si="98"/>
        <v>41724</v>
      </c>
      <c r="AN380" s="93">
        <f t="shared" si="98"/>
        <v>40</v>
      </c>
      <c r="AO380" s="94">
        <f t="shared" si="94"/>
        <v>3</v>
      </c>
    </row>
    <row r="381" spans="1:41" x14ac:dyDescent="0.2">
      <c r="A381" s="82">
        <v>2014</v>
      </c>
      <c r="B381" s="16">
        <v>3</v>
      </c>
      <c r="C381" s="17">
        <v>41726</v>
      </c>
      <c r="D381" s="18">
        <v>15</v>
      </c>
      <c r="E381" s="19">
        <v>11638</v>
      </c>
      <c r="F381" s="83" t="str">
        <f>VLOOKUP(E381,'[3]pedidos 2012'!$E$327:$AE$6000,2,FALSE)</f>
        <v>a - Entregado</v>
      </c>
      <c r="G381" s="10">
        <f>VLOOKUP(E381,'[3]pedidos 2012'!$E$327:$AE$6000,4,FALSE)</f>
        <v>41774</v>
      </c>
      <c r="H381" s="20" t="s">
        <v>416</v>
      </c>
      <c r="I381" s="21">
        <v>1900</v>
      </c>
      <c r="J381" s="21"/>
      <c r="K381" s="21">
        <f t="shared" si="86"/>
        <v>1900</v>
      </c>
      <c r="L381" s="21">
        <f t="shared" si="87"/>
        <v>1570.2479338842975</v>
      </c>
      <c r="M381" s="84">
        <f>SUMIF('[1]Movimientos Caja'!$G:$G,E381,'[1]Movimientos Caja'!$I:$I)</f>
        <v>1500</v>
      </c>
      <c r="N381" s="84">
        <f>SUMIF('[2]Movimientos Bancarios'!$G:$G,E381,'[2]Movimientos Bancarios'!$I:$I)</f>
        <v>400</v>
      </c>
      <c r="O381" s="8">
        <f t="shared" si="95"/>
        <v>1900</v>
      </c>
      <c r="P381" s="85">
        <f t="shared" si="96"/>
        <v>0</v>
      </c>
      <c r="Q381" s="86">
        <f t="shared" si="97"/>
        <v>1</v>
      </c>
      <c r="R381" s="18" t="s">
        <v>51</v>
      </c>
      <c r="S381" s="18"/>
      <c r="T381" s="13"/>
      <c r="U381" s="22"/>
      <c r="V381" s="9"/>
      <c r="W381" s="23"/>
      <c r="X381" s="22"/>
      <c r="Y381" s="24" t="s">
        <v>55</v>
      </c>
      <c r="Z381" s="24"/>
      <c r="AA381" s="24"/>
      <c r="AB381" s="95" t="str">
        <f t="shared" si="90"/>
        <v>entregado</v>
      </c>
      <c r="AC381" s="96" t="str">
        <f t="shared" ca="1" si="91"/>
        <v>Entregado</v>
      </c>
      <c r="AD381" s="21">
        <v>104</v>
      </c>
      <c r="AE381" s="21">
        <v>104</v>
      </c>
      <c r="AF381" s="21">
        <v>105</v>
      </c>
      <c r="AG381" s="87">
        <f t="shared" si="92"/>
        <v>2014</v>
      </c>
      <c r="AH381" s="83">
        <f t="shared" si="93"/>
        <v>5</v>
      </c>
      <c r="AI381" s="87">
        <f t="shared" si="89"/>
        <v>2014</v>
      </c>
      <c r="AJ381" s="16">
        <f t="shared" si="89"/>
        <v>3</v>
      </c>
      <c r="AK381" s="9">
        <f>IF(ISERROR(VLOOKUP(E381,[4]CostoXpedido!$A$15:$B$1690,2,FALSE)),0,(VLOOKUP(E381,[4]CostoXpedido!$A$15:$B$1690,2,FALSE)))</f>
        <v>0</v>
      </c>
      <c r="AL381" s="20"/>
      <c r="AM381" s="93">
        <f t="shared" si="98"/>
        <v>41726</v>
      </c>
      <c r="AN381" s="93">
        <f t="shared" si="98"/>
        <v>15</v>
      </c>
      <c r="AO381" s="94">
        <f t="shared" si="94"/>
        <v>3</v>
      </c>
    </row>
    <row r="382" spans="1:41" x14ac:dyDescent="0.2">
      <c r="A382" s="82">
        <v>2014</v>
      </c>
      <c r="B382" s="16">
        <v>3</v>
      </c>
      <c r="C382" s="17">
        <v>41727</v>
      </c>
      <c r="D382" s="18">
        <v>20</v>
      </c>
      <c r="E382" s="19">
        <v>11639</v>
      </c>
      <c r="F382" s="83" t="str">
        <f>VLOOKUP(E382,'[3]pedidos 2012'!$E$327:$AE$6000,2,FALSE)</f>
        <v>a - Entregado</v>
      </c>
      <c r="G382" s="10">
        <f>VLOOKUP(E382,'[3]pedidos 2012'!$E$327:$AE$6000,4,FALSE)</f>
        <v>41780</v>
      </c>
      <c r="H382" s="20" t="s">
        <v>417</v>
      </c>
      <c r="I382" s="21">
        <v>5700</v>
      </c>
      <c r="J382" s="21">
        <v>200</v>
      </c>
      <c r="K382" s="21">
        <f t="shared" si="86"/>
        <v>5900</v>
      </c>
      <c r="L382" s="21">
        <f t="shared" si="87"/>
        <v>4876.0330578512394</v>
      </c>
      <c r="M382" s="84">
        <f>SUMIF('[1]Movimientos Caja'!$G:$G,E382,'[1]Movimientos Caja'!$I:$I)</f>
        <v>5900</v>
      </c>
      <c r="N382" s="84">
        <f>SUMIF('[2]Movimientos Bancarios'!$G:$G,E382,'[2]Movimientos Bancarios'!$I:$I)</f>
        <v>0</v>
      </c>
      <c r="O382" s="8">
        <f t="shared" si="95"/>
        <v>5900</v>
      </c>
      <c r="P382" s="85">
        <f t="shared" si="96"/>
        <v>0</v>
      </c>
      <c r="Q382" s="86">
        <f t="shared" si="97"/>
        <v>1</v>
      </c>
      <c r="R382" s="18" t="s">
        <v>51</v>
      </c>
      <c r="S382" s="18"/>
      <c r="T382" s="13"/>
      <c r="U382" s="22"/>
      <c r="V382" s="9"/>
      <c r="W382" s="23"/>
      <c r="X382" s="22"/>
      <c r="Y382" s="24" t="s">
        <v>55</v>
      </c>
      <c r="Z382" s="24"/>
      <c r="AA382" s="24"/>
      <c r="AB382" s="95" t="str">
        <f t="shared" si="90"/>
        <v>entregado</v>
      </c>
      <c r="AC382" s="96" t="str">
        <f t="shared" ca="1" si="91"/>
        <v>Entregado</v>
      </c>
      <c r="AD382" s="21">
        <v>104</v>
      </c>
      <c r="AE382" s="21">
        <v>104</v>
      </c>
      <c r="AF382" s="21">
        <v>105</v>
      </c>
      <c r="AG382" s="87">
        <f t="shared" si="92"/>
        <v>2014</v>
      </c>
      <c r="AH382" s="83">
        <f t="shared" si="93"/>
        <v>5</v>
      </c>
      <c r="AI382" s="87">
        <f t="shared" si="89"/>
        <v>2014</v>
      </c>
      <c r="AJ382" s="16">
        <f t="shared" si="89"/>
        <v>3</v>
      </c>
      <c r="AK382" s="9">
        <f>IF(ISERROR(VLOOKUP(E382,[4]CostoXpedido!$A$15:$B$1690,2,FALSE)),0,(VLOOKUP(E382,[4]CostoXpedido!$A$15:$B$1690,2,FALSE)))</f>
        <v>0</v>
      </c>
      <c r="AL382" s="20"/>
      <c r="AM382" s="93">
        <f t="shared" si="98"/>
        <v>41727</v>
      </c>
      <c r="AN382" s="93">
        <f t="shared" si="98"/>
        <v>20</v>
      </c>
      <c r="AO382" s="94">
        <f t="shared" si="94"/>
        <v>3</v>
      </c>
    </row>
    <row r="383" spans="1:41" x14ac:dyDescent="0.2">
      <c r="A383" s="82">
        <v>2014</v>
      </c>
      <c r="B383" s="16">
        <v>3</v>
      </c>
      <c r="C383" s="17">
        <v>41729</v>
      </c>
      <c r="D383" s="18">
        <v>45</v>
      </c>
      <c r="E383" s="19">
        <v>11640</v>
      </c>
      <c r="F383" s="83" t="str">
        <f>VLOOKUP(E383,'[3]pedidos 2012'!$E$327:$AE$6000,2,FALSE)</f>
        <v>a - Entregado</v>
      </c>
      <c r="G383" s="10">
        <f>VLOOKUP(E383,'[3]pedidos 2012'!$E$327:$AE$6000,4,FALSE)</f>
        <v>41797</v>
      </c>
      <c r="H383" s="20" t="s">
        <v>418</v>
      </c>
      <c r="I383" s="21">
        <v>30080</v>
      </c>
      <c r="J383" s="21">
        <v>200</v>
      </c>
      <c r="K383" s="21">
        <f t="shared" si="86"/>
        <v>30280</v>
      </c>
      <c r="L383" s="21">
        <f t="shared" si="87"/>
        <v>25024.793388429753</v>
      </c>
      <c r="M383" s="84">
        <f>SUMIF('[1]Movimientos Caja'!$G:$G,E383,'[1]Movimientos Caja'!$I:$I)</f>
        <v>0</v>
      </c>
      <c r="N383" s="84">
        <f>SUMIF('[2]Movimientos Bancarios'!$G:$G,E383,'[2]Movimientos Bancarios'!$I:$I)</f>
        <v>27920</v>
      </c>
      <c r="O383" s="8">
        <f t="shared" si="95"/>
        <v>27920</v>
      </c>
      <c r="P383" s="85">
        <f t="shared" si="96"/>
        <v>2360</v>
      </c>
      <c r="Q383" s="86">
        <f t="shared" si="97"/>
        <v>0.9220607661822986</v>
      </c>
      <c r="R383" s="18" t="s">
        <v>51</v>
      </c>
      <c r="S383" s="18"/>
      <c r="T383" s="13"/>
      <c r="U383" s="22"/>
      <c r="V383" s="9"/>
      <c r="W383" s="23"/>
      <c r="X383" s="22"/>
      <c r="Y383" s="24" t="s">
        <v>55</v>
      </c>
      <c r="Z383" s="24"/>
      <c r="AA383" s="24"/>
      <c r="AB383" s="95" t="str">
        <f t="shared" si="90"/>
        <v>entregado</v>
      </c>
      <c r="AC383" s="96" t="str">
        <f t="shared" ca="1" si="91"/>
        <v>Entregado</v>
      </c>
      <c r="AD383" s="21">
        <v>104</v>
      </c>
      <c r="AE383" s="21">
        <v>104</v>
      </c>
      <c r="AF383" s="21">
        <v>105</v>
      </c>
      <c r="AG383" s="87">
        <f t="shared" si="92"/>
        <v>2014</v>
      </c>
      <c r="AH383" s="83">
        <f t="shared" si="93"/>
        <v>6</v>
      </c>
      <c r="AI383" s="87">
        <f t="shared" si="89"/>
        <v>2014</v>
      </c>
      <c r="AJ383" s="16">
        <f t="shared" si="89"/>
        <v>3</v>
      </c>
      <c r="AK383" s="9">
        <f>IF(ISERROR(VLOOKUP(E383,[4]CostoXpedido!$A$15:$B$1690,2,FALSE)),0,(VLOOKUP(E383,[4]CostoXpedido!$A$15:$B$1690,2,FALSE)))</f>
        <v>0</v>
      </c>
      <c r="AL383" s="20"/>
      <c r="AM383" s="93">
        <f t="shared" si="98"/>
        <v>41729</v>
      </c>
      <c r="AN383" s="93">
        <f t="shared" si="98"/>
        <v>45</v>
      </c>
      <c r="AO383" s="94">
        <f t="shared" si="94"/>
        <v>3</v>
      </c>
    </row>
    <row r="384" spans="1:41" x14ac:dyDescent="0.2">
      <c r="A384" s="82">
        <v>2014</v>
      </c>
      <c r="B384" s="16">
        <v>3</v>
      </c>
      <c r="C384" s="17">
        <v>41729</v>
      </c>
      <c r="D384" s="18">
        <v>20</v>
      </c>
      <c r="E384" s="19">
        <v>11641</v>
      </c>
      <c r="F384" s="83" t="str">
        <f>VLOOKUP(E384,'[3]pedidos 2012'!$E$327:$AE$6000,2,FALSE)</f>
        <v>a - Entregado</v>
      </c>
      <c r="G384" s="10">
        <f>VLOOKUP(E384,'[3]pedidos 2012'!$E$327:$AE$6000,4,FALSE)</f>
        <v>41780</v>
      </c>
      <c r="H384" s="20" t="s">
        <v>419</v>
      </c>
      <c r="I384" s="21">
        <v>1900</v>
      </c>
      <c r="J384" s="21"/>
      <c r="K384" s="21">
        <f t="shared" si="86"/>
        <v>1900</v>
      </c>
      <c r="L384" s="21">
        <f t="shared" si="87"/>
        <v>1570.2479338842975</v>
      </c>
      <c r="M384" s="84">
        <f>SUMIF('[1]Movimientos Caja'!$G:$G,E384,'[1]Movimientos Caja'!$I:$I)</f>
        <v>0</v>
      </c>
      <c r="N384" s="84">
        <f>SUMIF('[2]Movimientos Bancarios'!$G:$G,E384,'[2]Movimientos Bancarios'!$I:$I)</f>
        <v>1900</v>
      </c>
      <c r="O384" s="8">
        <f t="shared" si="95"/>
        <v>1900</v>
      </c>
      <c r="P384" s="85">
        <f t="shared" si="96"/>
        <v>0</v>
      </c>
      <c r="Q384" s="86">
        <f t="shared" si="97"/>
        <v>1</v>
      </c>
      <c r="R384" s="18" t="s">
        <v>51</v>
      </c>
      <c r="S384" s="18"/>
      <c r="T384" s="13"/>
      <c r="U384" s="22"/>
      <c r="V384" s="9"/>
      <c r="W384" s="23"/>
      <c r="X384" s="22"/>
      <c r="Y384" s="24" t="s">
        <v>55</v>
      </c>
      <c r="Z384" s="24"/>
      <c r="AA384" s="24"/>
      <c r="AB384" s="95" t="str">
        <f t="shared" si="90"/>
        <v>entregado</v>
      </c>
      <c r="AC384" s="96" t="str">
        <f t="shared" ca="1" si="91"/>
        <v>Entregado</v>
      </c>
      <c r="AD384" s="21">
        <v>104</v>
      </c>
      <c r="AE384" s="21">
        <v>104</v>
      </c>
      <c r="AF384" s="21">
        <v>105</v>
      </c>
      <c r="AG384" s="87">
        <f t="shared" si="92"/>
        <v>2014</v>
      </c>
      <c r="AH384" s="83">
        <f t="shared" si="93"/>
        <v>5</v>
      </c>
      <c r="AI384" s="87">
        <f t="shared" si="89"/>
        <v>2014</v>
      </c>
      <c r="AJ384" s="16">
        <f t="shared" si="89"/>
        <v>3</v>
      </c>
      <c r="AK384" s="9">
        <f>IF(ISERROR(VLOOKUP(E384,[4]CostoXpedido!$A$15:$B$1690,2,FALSE)),0,(VLOOKUP(E384,[4]CostoXpedido!$A$15:$B$1690,2,FALSE)))</f>
        <v>0</v>
      </c>
      <c r="AL384" s="20"/>
      <c r="AM384" s="93">
        <f t="shared" si="98"/>
        <v>41729</v>
      </c>
      <c r="AN384" s="93">
        <f t="shared" si="98"/>
        <v>20</v>
      </c>
      <c r="AO384" s="94">
        <f t="shared" si="94"/>
        <v>3</v>
      </c>
    </row>
    <row r="385" spans="1:41" x14ac:dyDescent="0.2">
      <c r="A385" s="82">
        <v>2014</v>
      </c>
      <c r="B385" s="16">
        <v>3</v>
      </c>
      <c r="C385" s="17">
        <v>41729</v>
      </c>
      <c r="D385" s="18">
        <v>30</v>
      </c>
      <c r="E385" s="19">
        <v>11642</v>
      </c>
      <c r="F385" s="83" t="str">
        <f>VLOOKUP(E385,'[3]pedidos 2012'!$E$327:$AE$6000,2,FALSE)</f>
        <v>a - Entregado</v>
      </c>
      <c r="G385" s="10">
        <f>VLOOKUP(E385,'[3]pedidos 2012'!$E$327:$AE$6000,4,FALSE)</f>
        <v>41797</v>
      </c>
      <c r="H385" s="20" t="s">
        <v>420</v>
      </c>
      <c r="I385" s="21">
        <v>6163</v>
      </c>
      <c r="J385" s="21">
        <v>200</v>
      </c>
      <c r="K385" s="21">
        <f t="shared" si="86"/>
        <v>6363</v>
      </c>
      <c r="L385" s="21">
        <f t="shared" si="87"/>
        <v>5258.6776859504134</v>
      </c>
      <c r="M385" s="84">
        <f>SUMIF('[1]Movimientos Caja'!$G:$G,E385,'[1]Movimientos Caja'!$I:$I)</f>
        <v>600</v>
      </c>
      <c r="N385" s="84">
        <f>SUMIF('[2]Movimientos Bancarios'!$G:$G,E385,'[2]Movimientos Bancarios'!$I:$I)</f>
        <v>5563</v>
      </c>
      <c r="O385" s="8">
        <f t="shared" si="95"/>
        <v>6163</v>
      </c>
      <c r="P385" s="85">
        <f t="shared" si="96"/>
        <v>200</v>
      </c>
      <c r="Q385" s="86">
        <f t="shared" si="97"/>
        <v>0.96856828539996853</v>
      </c>
      <c r="R385" s="18" t="s">
        <v>51</v>
      </c>
      <c r="S385" s="18"/>
      <c r="T385" s="13"/>
      <c r="U385" s="22"/>
      <c r="V385" s="9"/>
      <c r="W385" s="23"/>
      <c r="X385" s="22"/>
      <c r="Y385" s="24" t="s">
        <v>55</v>
      </c>
      <c r="Z385" s="24"/>
      <c r="AA385" s="24"/>
      <c r="AB385" s="95" t="str">
        <f t="shared" si="90"/>
        <v>entregado</v>
      </c>
      <c r="AC385" s="96" t="str">
        <f t="shared" ca="1" si="91"/>
        <v>Entregado</v>
      </c>
      <c r="AD385" s="21">
        <v>104</v>
      </c>
      <c r="AE385" s="21">
        <v>104</v>
      </c>
      <c r="AF385" s="21">
        <v>105</v>
      </c>
      <c r="AG385" s="87">
        <f t="shared" si="92"/>
        <v>2014</v>
      </c>
      <c r="AH385" s="83">
        <f t="shared" si="93"/>
        <v>6</v>
      </c>
      <c r="AI385" s="87">
        <f t="shared" ref="AI385:AJ400" si="99">+A385</f>
        <v>2014</v>
      </c>
      <c r="AJ385" s="16">
        <f t="shared" si="99"/>
        <v>3</v>
      </c>
      <c r="AK385" s="9">
        <f>IF(ISERROR(VLOOKUP(E385,[4]CostoXpedido!$A$15:$B$1690,2,FALSE)),0,(VLOOKUP(E385,[4]CostoXpedido!$A$15:$B$1690,2,FALSE)))</f>
        <v>0</v>
      </c>
      <c r="AL385" s="20"/>
      <c r="AM385" s="93">
        <f t="shared" si="98"/>
        <v>41729</v>
      </c>
      <c r="AN385" s="93">
        <f t="shared" si="98"/>
        <v>30</v>
      </c>
      <c r="AO385" s="94">
        <f t="shared" si="94"/>
        <v>3</v>
      </c>
    </row>
    <row r="386" spans="1:41" x14ac:dyDescent="0.2">
      <c r="A386" s="82">
        <v>2014</v>
      </c>
      <c r="B386" s="16">
        <v>3</v>
      </c>
      <c r="C386" s="17">
        <v>41729</v>
      </c>
      <c r="D386" s="18">
        <v>1</v>
      </c>
      <c r="E386" s="19">
        <v>11643</v>
      </c>
      <c r="F386" s="83" t="str">
        <f>VLOOKUP(E386,'[3]pedidos 2012'!$E$327:$AE$6000,2,FALSE)</f>
        <v>a - Entregado</v>
      </c>
      <c r="G386" s="10">
        <f>VLOOKUP(E386,'[3]pedidos 2012'!$E$327:$AE$6000,4,FALSE)</f>
        <v>41729</v>
      </c>
      <c r="H386" s="20" t="s">
        <v>421</v>
      </c>
      <c r="I386" s="21">
        <v>200</v>
      </c>
      <c r="J386" s="21"/>
      <c r="K386" s="21">
        <f t="shared" si="86"/>
        <v>200</v>
      </c>
      <c r="L386" s="21">
        <f t="shared" si="87"/>
        <v>165.28925619834712</v>
      </c>
      <c r="M386" s="84">
        <f>SUMIF('[1]Movimientos Caja'!$G:$G,E386,'[1]Movimientos Caja'!$I:$I)</f>
        <v>0</v>
      </c>
      <c r="N386" s="84">
        <f>SUMIF('[2]Movimientos Bancarios'!$G:$G,E386,'[2]Movimientos Bancarios'!$I:$I)</f>
        <v>0</v>
      </c>
      <c r="O386" s="8">
        <f t="shared" si="95"/>
        <v>0</v>
      </c>
      <c r="P386" s="85">
        <f t="shared" si="96"/>
        <v>200</v>
      </c>
      <c r="Q386" s="86">
        <f t="shared" si="97"/>
        <v>0</v>
      </c>
      <c r="R386" s="18" t="s">
        <v>51</v>
      </c>
      <c r="S386" s="18"/>
      <c r="T386" s="13"/>
      <c r="U386" s="22"/>
      <c r="V386" s="9"/>
      <c r="W386" s="23"/>
      <c r="X386" s="22"/>
      <c r="Y386" s="24" t="s">
        <v>55</v>
      </c>
      <c r="Z386" s="24"/>
      <c r="AA386" s="24"/>
      <c r="AB386" s="95" t="str">
        <f t="shared" si="90"/>
        <v>entregado</v>
      </c>
      <c r="AC386" s="96" t="str">
        <f t="shared" ca="1" si="91"/>
        <v>Entregado</v>
      </c>
      <c r="AD386" s="21">
        <v>104</v>
      </c>
      <c r="AE386" s="21">
        <v>104</v>
      </c>
      <c r="AF386" s="21">
        <v>105</v>
      </c>
      <c r="AG386" s="87">
        <f t="shared" si="92"/>
        <v>2014</v>
      </c>
      <c r="AH386" s="83">
        <f t="shared" si="93"/>
        <v>3</v>
      </c>
      <c r="AI386" s="87">
        <f t="shared" si="99"/>
        <v>2014</v>
      </c>
      <c r="AJ386" s="16">
        <f t="shared" si="99"/>
        <v>3</v>
      </c>
      <c r="AK386" s="9">
        <f>IF(ISERROR(VLOOKUP(E386,[4]CostoXpedido!$A$15:$B$1690,2,FALSE)),0,(VLOOKUP(E386,[4]CostoXpedido!$A$15:$B$1690,2,FALSE)))</f>
        <v>0</v>
      </c>
      <c r="AL386" s="20"/>
      <c r="AM386" s="93">
        <f t="shared" si="98"/>
        <v>41729</v>
      </c>
      <c r="AN386" s="93">
        <f t="shared" si="98"/>
        <v>1</v>
      </c>
      <c r="AO386" s="94">
        <f t="shared" si="94"/>
        <v>3</v>
      </c>
    </row>
    <row r="387" spans="1:41" x14ac:dyDescent="0.2">
      <c r="A387" s="82">
        <v>2014</v>
      </c>
      <c r="B387" s="16">
        <v>3</v>
      </c>
      <c r="C387" s="17">
        <v>41729</v>
      </c>
      <c r="D387" s="18">
        <v>1</v>
      </c>
      <c r="E387" s="19">
        <v>11644</v>
      </c>
      <c r="F387" s="83" t="str">
        <f>VLOOKUP(E387,'[3]pedidos 2012'!$E$327:$AE$6000,2,FALSE)</f>
        <v>a - Entregado</v>
      </c>
      <c r="G387" s="10">
        <f>VLOOKUP(E387,'[3]pedidos 2012'!$E$327:$AE$6000,4,FALSE)</f>
        <v>41729</v>
      </c>
      <c r="H387" s="20" t="s">
        <v>422</v>
      </c>
      <c r="I387" s="21">
        <v>230</v>
      </c>
      <c r="J387" s="21"/>
      <c r="K387" s="21">
        <f t="shared" si="86"/>
        <v>230</v>
      </c>
      <c r="L387" s="21">
        <f t="shared" si="87"/>
        <v>190.08264462809919</v>
      </c>
      <c r="M387" s="84">
        <f>SUMIF('[1]Movimientos Caja'!$G:$G,E387,'[1]Movimientos Caja'!$I:$I)</f>
        <v>230</v>
      </c>
      <c r="N387" s="84">
        <f>SUMIF('[2]Movimientos Bancarios'!$G:$G,E387,'[2]Movimientos Bancarios'!$I:$I)</f>
        <v>0</v>
      </c>
      <c r="O387" s="8">
        <f t="shared" si="95"/>
        <v>230</v>
      </c>
      <c r="P387" s="85">
        <f t="shared" si="96"/>
        <v>0</v>
      </c>
      <c r="Q387" s="86">
        <f t="shared" si="97"/>
        <v>1</v>
      </c>
      <c r="R387" s="18" t="s">
        <v>51</v>
      </c>
      <c r="S387" s="18"/>
      <c r="T387" s="13"/>
      <c r="U387" s="22"/>
      <c r="V387" s="9"/>
      <c r="W387" s="23"/>
      <c r="X387" s="22"/>
      <c r="Y387" s="24" t="s">
        <v>55</v>
      </c>
      <c r="Z387" s="24"/>
      <c r="AA387" s="24"/>
      <c r="AB387" s="95" t="str">
        <f t="shared" si="90"/>
        <v>entregado</v>
      </c>
      <c r="AC387" s="96" t="str">
        <f t="shared" ca="1" si="91"/>
        <v>Entregado</v>
      </c>
      <c r="AD387" s="21">
        <v>104</v>
      </c>
      <c r="AE387" s="21">
        <v>104</v>
      </c>
      <c r="AF387" s="21">
        <v>105</v>
      </c>
      <c r="AG387" s="87">
        <f t="shared" si="92"/>
        <v>2014</v>
      </c>
      <c r="AH387" s="83">
        <f t="shared" si="93"/>
        <v>3</v>
      </c>
      <c r="AI387" s="87">
        <f t="shared" si="99"/>
        <v>2014</v>
      </c>
      <c r="AJ387" s="16">
        <f t="shared" si="99"/>
        <v>3</v>
      </c>
      <c r="AK387" s="9">
        <f>IF(ISERROR(VLOOKUP(E387,[4]CostoXpedido!$A$15:$B$1690,2,FALSE)),0,(VLOOKUP(E387,[4]CostoXpedido!$A$15:$B$1690,2,FALSE)))</f>
        <v>0</v>
      </c>
      <c r="AL387" s="20"/>
      <c r="AM387" s="93">
        <f t="shared" si="98"/>
        <v>41729</v>
      </c>
      <c r="AN387" s="93">
        <f t="shared" si="98"/>
        <v>1</v>
      </c>
      <c r="AO387" s="94">
        <f t="shared" si="94"/>
        <v>3</v>
      </c>
    </row>
    <row r="388" spans="1:41" x14ac:dyDescent="0.2">
      <c r="A388" s="82">
        <v>2014</v>
      </c>
      <c r="B388" s="16">
        <v>4</v>
      </c>
      <c r="C388" s="17">
        <v>41730</v>
      </c>
      <c r="D388" s="18">
        <v>30</v>
      </c>
      <c r="E388" s="19">
        <v>11645</v>
      </c>
      <c r="F388" s="83" t="str">
        <f>VLOOKUP(E388,'[3]pedidos 2012'!$E$327:$AE$6000,2,FALSE)</f>
        <v>a - Entregado</v>
      </c>
      <c r="G388" s="10">
        <f>VLOOKUP(E388,'[3]pedidos 2012'!$E$327:$AE$6000,4,FALSE)</f>
        <v>41779</v>
      </c>
      <c r="H388" s="20" t="s">
        <v>423</v>
      </c>
      <c r="I388" s="21">
        <v>5600</v>
      </c>
      <c r="J388" s="21">
        <v>200</v>
      </c>
      <c r="K388" s="21">
        <f t="shared" si="86"/>
        <v>5800</v>
      </c>
      <c r="L388" s="21">
        <f t="shared" si="87"/>
        <v>4793.3884297520663</v>
      </c>
      <c r="M388" s="84">
        <f>SUMIF('[1]Movimientos Caja'!$G:$G,E388,'[1]Movimientos Caja'!$I:$I)</f>
        <v>5600</v>
      </c>
      <c r="N388" s="84">
        <f>SUMIF('[2]Movimientos Bancarios'!$G:$G,E388,'[2]Movimientos Bancarios'!$I:$I)</f>
        <v>200</v>
      </c>
      <c r="O388" s="8">
        <f t="shared" si="95"/>
        <v>5800</v>
      </c>
      <c r="P388" s="85">
        <f t="shared" si="96"/>
        <v>0</v>
      </c>
      <c r="Q388" s="86">
        <f t="shared" si="97"/>
        <v>1</v>
      </c>
      <c r="R388" s="18" t="s">
        <v>51</v>
      </c>
      <c r="S388" s="18"/>
      <c r="T388" s="13"/>
      <c r="U388" s="22"/>
      <c r="V388" s="9"/>
      <c r="W388" s="23"/>
      <c r="X388" s="22"/>
      <c r="Y388" s="24" t="s">
        <v>55</v>
      </c>
      <c r="Z388" s="24"/>
      <c r="AA388" s="24"/>
      <c r="AB388" s="95" t="str">
        <f t="shared" si="90"/>
        <v>entregado</v>
      </c>
      <c r="AC388" s="96" t="str">
        <f t="shared" ca="1" si="91"/>
        <v>Entregado</v>
      </c>
      <c r="AD388" s="21">
        <v>104</v>
      </c>
      <c r="AE388" s="21">
        <v>104</v>
      </c>
      <c r="AF388" s="21">
        <v>105</v>
      </c>
      <c r="AG388" s="87">
        <f t="shared" si="92"/>
        <v>2014</v>
      </c>
      <c r="AH388" s="83">
        <f t="shared" si="93"/>
        <v>5</v>
      </c>
      <c r="AI388" s="87">
        <f t="shared" si="99"/>
        <v>2014</v>
      </c>
      <c r="AJ388" s="16">
        <f t="shared" si="99"/>
        <v>4</v>
      </c>
      <c r="AK388" s="9">
        <f>IF(ISERROR(VLOOKUP(E388,[4]CostoXpedido!$A$15:$B$1690,2,FALSE)),0,(VLOOKUP(E388,[4]CostoXpedido!$A$15:$B$1690,2,FALSE)))</f>
        <v>0</v>
      </c>
      <c r="AL388" s="20"/>
      <c r="AM388" s="93">
        <f t="shared" si="98"/>
        <v>41730</v>
      </c>
      <c r="AN388" s="93">
        <f t="shared" si="98"/>
        <v>30</v>
      </c>
      <c r="AO388" s="94">
        <f t="shared" si="94"/>
        <v>4</v>
      </c>
    </row>
    <row r="389" spans="1:41" x14ac:dyDescent="0.2">
      <c r="A389" s="82">
        <v>2014</v>
      </c>
      <c r="B389" s="16">
        <v>4</v>
      </c>
      <c r="C389" s="17">
        <v>41731</v>
      </c>
      <c r="D389" s="18">
        <v>45</v>
      </c>
      <c r="E389" s="32">
        <v>11646</v>
      </c>
      <c r="F389" s="92" t="str">
        <f>VLOOKUP(E389,'[3]pedidos 2012'!$E$327:$AE$6000,2,FALSE)</f>
        <v>a - Entregado</v>
      </c>
      <c r="G389" s="10">
        <f>VLOOKUP(E389,'[3]pedidos 2012'!$E$327:$AE$6000,4,FALSE)</f>
        <v>41774</v>
      </c>
      <c r="H389" s="26" t="s">
        <v>424</v>
      </c>
      <c r="I389" s="27">
        <v>2100</v>
      </c>
      <c r="J389" s="21"/>
      <c r="K389" s="21">
        <f t="shared" si="86"/>
        <v>2100</v>
      </c>
      <c r="L389" s="21">
        <f t="shared" si="87"/>
        <v>1735.5371900826447</v>
      </c>
      <c r="M389" s="84">
        <f>SUMIF('[1]Movimientos Caja'!$G:$G,E389,'[1]Movimientos Caja'!$I:$I)</f>
        <v>2100</v>
      </c>
      <c r="N389" s="84">
        <f>SUMIF('[2]Movimientos Bancarios'!$G:$G,E389,'[2]Movimientos Bancarios'!$I:$I)</f>
        <v>0</v>
      </c>
      <c r="O389" s="8">
        <f t="shared" si="95"/>
        <v>2100</v>
      </c>
      <c r="P389" s="85">
        <f t="shared" si="96"/>
        <v>0</v>
      </c>
      <c r="Q389" s="86">
        <f t="shared" si="97"/>
        <v>1</v>
      </c>
      <c r="R389" s="18" t="s">
        <v>51</v>
      </c>
      <c r="S389" s="18"/>
      <c r="T389" s="13"/>
      <c r="U389" s="22"/>
      <c r="V389" s="9"/>
      <c r="W389" s="23"/>
      <c r="X389" s="22"/>
      <c r="Y389" s="24" t="s">
        <v>55</v>
      </c>
      <c r="Z389" s="24"/>
      <c r="AA389" s="24"/>
      <c r="AB389" s="95" t="str">
        <f t="shared" si="90"/>
        <v>entregado</v>
      </c>
      <c r="AC389" s="96" t="str">
        <f t="shared" ca="1" si="91"/>
        <v>Entregado</v>
      </c>
      <c r="AD389" s="21">
        <v>104</v>
      </c>
      <c r="AE389" s="21">
        <v>104</v>
      </c>
      <c r="AF389" s="21">
        <v>105</v>
      </c>
      <c r="AG389" s="87">
        <f t="shared" si="92"/>
        <v>2014</v>
      </c>
      <c r="AH389" s="83">
        <f t="shared" si="93"/>
        <v>5</v>
      </c>
      <c r="AI389" s="87">
        <f t="shared" si="99"/>
        <v>2014</v>
      </c>
      <c r="AJ389" s="16">
        <f t="shared" si="99"/>
        <v>4</v>
      </c>
      <c r="AK389" s="9">
        <f>IF(ISERROR(VLOOKUP(E389,[4]CostoXpedido!$A$15:$B$1690,2,FALSE)),0,(VLOOKUP(E389,[4]CostoXpedido!$A$15:$B$1690,2,FALSE)))</f>
        <v>0</v>
      </c>
      <c r="AL389" s="20"/>
      <c r="AM389" s="93">
        <f t="shared" si="98"/>
        <v>41731</v>
      </c>
      <c r="AN389" s="93">
        <f t="shared" si="98"/>
        <v>45</v>
      </c>
      <c r="AO389" s="94">
        <f t="shared" si="94"/>
        <v>4</v>
      </c>
    </row>
    <row r="390" spans="1:41" x14ac:dyDescent="0.2">
      <c r="A390" s="82">
        <v>2014</v>
      </c>
      <c r="B390" s="16">
        <v>4</v>
      </c>
      <c r="C390" s="17">
        <v>41731</v>
      </c>
      <c r="D390" s="18">
        <v>15</v>
      </c>
      <c r="E390" s="32">
        <v>11647</v>
      </c>
      <c r="F390" s="92" t="str">
        <f>VLOOKUP(E390,'[3]pedidos 2012'!$E$327:$AE$6000,2,FALSE)</f>
        <v>a - Entregado</v>
      </c>
      <c r="G390" s="10">
        <f>VLOOKUP(E390,'[3]pedidos 2012'!$E$327:$AE$6000,4,FALSE)</f>
        <v>41744</v>
      </c>
      <c r="H390" s="26" t="s">
        <v>425</v>
      </c>
      <c r="I390" s="27">
        <v>10000</v>
      </c>
      <c r="J390" s="21">
        <v>200</v>
      </c>
      <c r="K390" s="21">
        <f t="shared" si="86"/>
        <v>10200</v>
      </c>
      <c r="L390" s="21">
        <f t="shared" si="87"/>
        <v>8429.7520661157032</v>
      </c>
      <c r="M390" s="84">
        <f>SUMIF('[1]Movimientos Caja'!$G:$G,E390,'[1]Movimientos Caja'!$I:$I)</f>
        <v>5000</v>
      </c>
      <c r="N390" s="84">
        <f>SUMIF('[2]Movimientos Bancarios'!$G:$G,E390,'[2]Movimientos Bancarios'!$I:$I)</f>
        <v>5200</v>
      </c>
      <c r="O390" s="8">
        <f t="shared" si="95"/>
        <v>10200</v>
      </c>
      <c r="P390" s="85">
        <f t="shared" si="96"/>
        <v>0</v>
      </c>
      <c r="Q390" s="86">
        <f t="shared" si="97"/>
        <v>1</v>
      </c>
      <c r="R390" s="18" t="s">
        <v>51</v>
      </c>
      <c r="S390" s="18"/>
      <c r="T390" s="13"/>
      <c r="U390" s="22"/>
      <c r="V390" s="9"/>
      <c r="W390" s="23"/>
      <c r="X390" s="22"/>
      <c r="Y390" s="24" t="s">
        <v>55</v>
      </c>
      <c r="Z390" s="24"/>
      <c r="AA390" s="24"/>
      <c r="AB390" s="95" t="str">
        <f t="shared" si="90"/>
        <v>entregado</v>
      </c>
      <c r="AC390" s="96" t="str">
        <f t="shared" ca="1" si="91"/>
        <v>Entregado</v>
      </c>
      <c r="AD390" s="21">
        <v>104</v>
      </c>
      <c r="AE390" s="21">
        <v>104</v>
      </c>
      <c r="AF390" s="21">
        <v>105</v>
      </c>
      <c r="AG390" s="87">
        <f t="shared" si="92"/>
        <v>2014</v>
      </c>
      <c r="AH390" s="83">
        <f t="shared" si="93"/>
        <v>4</v>
      </c>
      <c r="AI390" s="87">
        <f t="shared" si="99"/>
        <v>2014</v>
      </c>
      <c r="AJ390" s="16">
        <f t="shared" si="99"/>
        <v>4</v>
      </c>
      <c r="AK390" s="9">
        <f>IF(ISERROR(VLOOKUP(E390,[4]CostoXpedido!$A$15:$B$1690,2,FALSE)),0,(VLOOKUP(E390,[4]CostoXpedido!$A$15:$B$1690,2,FALSE)))</f>
        <v>0</v>
      </c>
      <c r="AL390" s="20"/>
      <c r="AM390" s="93">
        <f t="shared" si="98"/>
        <v>41731</v>
      </c>
      <c r="AN390" s="93">
        <f t="shared" si="98"/>
        <v>15</v>
      </c>
      <c r="AO390" s="94">
        <f t="shared" si="94"/>
        <v>4</v>
      </c>
    </row>
    <row r="391" spans="1:41" x14ac:dyDescent="0.2">
      <c r="A391" s="82">
        <v>2014</v>
      </c>
      <c r="B391" s="16">
        <v>4</v>
      </c>
      <c r="C391" s="17">
        <v>41731</v>
      </c>
      <c r="D391" s="18">
        <v>20</v>
      </c>
      <c r="E391" s="32">
        <v>11648</v>
      </c>
      <c r="F391" s="92" t="str">
        <f>VLOOKUP(E391,'[3]pedidos 2012'!$E$327:$AE$6000,2,FALSE)</f>
        <v>a - Entregado</v>
      </c>
      <c r="G391" s="10">
        <f>VLOOKUP(E391,'[3]pedidos 2012'!$E$327:$AE$6000,4,FALSE)</f>
        <v>41757</v>
      </c>
      <c r="H391" s="26" t="s">
        <v>426</v>
      </c>
      <c r="I391" s="27">
        <v>3910</v>
      </c>
      <c r="J391" s="21"/>
      <c r="K391" s="21">
        <f t="shared" si="86"/>
        <v>3910</v>
      </c>
      <c r="L391" s="21">
        <f t="shared" si="87"/>
        <v>3231.404958677686</v>
      </c>
      <c r="M391" s="84">
        <f>SUMIF('[1]Movimientos Caja'!$G:$G,E391,'[1]Movimientos Caja'!$I:$I)</f>
        <v>3910</v>
      </c>
      <c r="N391" s="84">
        <f>SUMIF('[2]Movimientos Bancarios'!$G:$G,E391,'[2]Movimientos Bancarios'!$I:$I)</f>
        <v>0</v>
      </c>
      <c r="O391" s="8">
        <f t="shared" si="95"/>
        <v>3910</v>
      </c>
      <c r="P391" s="85">
        <f t="shared" si="96"/>
        <v>0</v>
      </c>
      <c r="Q391" s="86">
        <f t="shared" si="97"/>
        <v>1</v>
      </c>
      <c r="R391" s="18" t="s">
        <v>51</v>
      </c>
      <c r="S391" s="18"/>
      <c r="T391" s="13"/>
      <c r="U391" s="22"/>
      <c r="V391" s="9"/>
      <c r="W391" s="23"/>
      <c r="X391" s="22"/>
      <c r="Y391" s="24" t="s">
        <v>55</v>
      </c>
      <c r="Z391" s="24"/>
      <c r="AA391" s="24"/>
      <c r="AB391" s="95" t="str">
        <f t="shared" si="90"/>
        <v>entregado</v>
      </c>
      <c r="AC391" s="96" t="str">
        <f t="shared" ca="1" si="91"/>
        <v>Entregado</v>
      </c>
      <c r="AD391" s="21">
        <v>104</v>
      </c>
      <c r="AE391" s="21">
        <v>104</v>
      </c>
      <c r="AF391" s="21">
        <v>105</v>
      </c>
      <c r="AG391" s="87">
        <f t="shared" si="92"/>
        <v>2014</v>
      </c>
      <c r="AH391" s="83">
        <f t="shared" si="93"/>
        <v>4</v>
      </c>
      <c r="AI391" s="87">
        <f t="shared" si="99"/>
        <v>2014</v>
      </c>
      <c r="AJ391" s="16">
        <f t="shared" si="99"/>
        <v>4</v>
      </c>
      <c r="AK391" s="9">
        <f>IF(ISERROR(VLOOKUP(E391,[4]CostoXpedido!$A$15:$B$1690,2,FALSE)),0,(VLOOKUP(E391,[4]CostoXpedido!$A$15:$B$1690,2,FALSE)))</f>
        <v>0</v>
      </c>
      <c r="AL391" s="20"/>
      <c r="AM391" s="93">
        <f t="shared" si="98"/>
        <v>41731</v>
      </c>
      <c r="AN391" s="93">
        <f t="shared" si="98"/>
        <v>20</v>
      </c>
      <c r="AO391" s="94">
        <f t="shared" si="94"/>
        <v>4</v>
      </c>
    </row>
    <row r="392" spans="1:41" x14ac:dyDescent="0.2">
      <c r="A392" s="82">
        <v>2014</v>
      </c>
      <c r="B392" s="16">
        <v>4</v>
      </c>
      <c r="C392" s="17">
        <v>41732</v>
      </c>
      <c r="D392" s="18">
        <v>15</v>
      </c>
      <c r="E392" s="19">
        <v>11649</v>
      </c>
      <c r="F392" s="83" t="str">
        <f>VLOOKUP(E392,'[3]pedidos 2012'!$E$327:$AE$6000,2,FALSE)</f>
        <v>a - Entregado</v>
      </c>
      <c r="G392" s="10">
        <f>VLOOKUP(E392,'[3]pedidos 2012'!$E$327:$AE$6000,4,FALSE)</f>
        <v>41757</v>
      </c>
      <c r="H392" s="20" t="s">
        <v>427</v>
      </c>
      <c r="I392" s="21">
        <v>4240</v>
      </c>
      <c r="J392" s="21"/>
      <c r="K392" s="21">
        <f t="shared" si="86"/>
        <v>4240</v>
      </c>
      <c r="L392" s="21">
        <f t="shared" si="87"/>
        <v>3504.1322314049589</v>
      </c>
      <c r="M392" s="84">
        <f>SUMIF('[1]Movimientos Caja'!$G:$G,E392,'[1]Movimientos Caja'!$I:$I)</f>
        <v>0</v>
      </c>
      <c r="N392" s="84">
        <f>SUMIF('[2]Movimientos Bancarios'!$G:$G,E392,'[2]Movimientos Bancarios'!$I:$I)</f>
        <v>4240</v>
      </c>
      <c r="O392" s="8">
        <f t="shared" si="95"/>
        <v>4240</v>
      </c>
      <c r="P392" s="85">
        <f t="shared" si="96"/>
        <v>0</v>
      </c>
      <c r="Q392" s="86">
        <f t="shared" si="97"/>
        <v>1</v>
      </c>
      <c r="R392" s="18" t="s">
        <v>51</v>
      </c>
      <c r="S392" s="18"/>
      <c r="T392" s="13"/>
      <c r="U392" s="22"/>
      <c r="V392" s="9"/>
      <c r="W392" s="23"/>
      <c r="X392" s="22"/>
      <c r="Y392" s="24" t="s">
        <v>55</v>
      </c>
      <c r="Z392" s="24"/>
      <c r="AA392" s="24"/>
      <c r="AB392" s="95" t="str">
        <f t="shared" si="90"/>
        <v>entregado</v>
      </c>
      <c r="AC392" s="96" t="str">
        <f t="shared" ca="1" si="91"/>
        <v>Entregado</v>
      </c>
      <c r="AD392" s="21">
        <v>104</v>
      </c>
      <c r="AE392" s="21">
        <v>104</v>
      </c>
      <c r="AF392" s="21">
        <v>105</v>
      </c>
      <c r="AG392" s="87">
        <f t="shared" si="92"/>
        <v>2014</v>
      </c>
      <c r="AH392" s="83">
        <f t="shared" si="93"/>
        <v>4</v>
      </c>
      <c r="AI392" s="87">
        <f t="shared" si="99"/>
        <v>2014</v>
      </c>
      <c r="AJ392" s="16">
        <f t="shared" si="99"/>
        <v>4</v>
      </c>
      <c r="AK392" s="9">
        <f>IF(ISERROR(VLOOKUP(E392,[4]CostoXpedido!$A$15:$B$1690,2,FALSE)),0,(VLOOKUP(E392,[4]CostoXpedido!$A$15:$B$1690,2,FALSE)))</f>
        <v>0</v>
      </c>
      <c r="AL392" s="20"/>
      <c r="AM392" s="93">
        <f t="shared" ref="AM392:AN409" si="100">C392</f>
        <v>41732</v>
      </c>
      <c r="AN392" s="93">
        <f t="shared" si="100"/>
        <v>15</v>
      </c>
      <c r="AO392" s="94">
        <f t="shared" si="94"/>
        <v>4</v>
      </c>
    </row>
    <row r="393" spans="1:41" x14ac:dyDescent="0.2">
      <c r="A393" s="82">
        <v>2014</v>
      </c>
      <c r="B393" s="16">
        <v>4</v>
      </c>
      <c r="C393" s="17">
        <v>41732</v>
      </c>
      <c r="D393" s="18">
        <v>15</v>
      </c>
      <c r="E393" s="32">
        <v>11650</v>
      </c>
      <c r="F393" s="92" t="str">
        <f>VLOOKUP(E393,'[3]pedidos 2012'!$E$327:$AE$6000,2,FALSE)</f>
        <v>a - Entregado</v>
      </c>
      <c r="G393" s="10">
        <f>VLOOKUP(E393,'[3]pedidos 2012'!$E$327:$AE$6000,4,FALSE)</f>
        <v>41757</v>
      </c>
      <c r="H393" s="26" t="s">
        <v>428</v>
      </c>
      <c r="I393" s="27">
        <v>2120</v>
      </c>
      <c r="J393" s="21"/>
      <c r="K393" s="21">
        <f t="shared" si="86"/>
        <v>2120</v>
      </c>
      <c r="L393" s="21">
        <f t="shared" si="87"/>
        <v>1752.0661157024795</v>
      </c>
      <c r="M393" s="84">
        <f>SUMIF('[1]Movimientos Caja'!$G:$G,E393,'[1]Movimientos Caja'!$I:$I)</f>
        <v>0</v>
      </c>
      <c r="N393" s="84">
        <f>SUMIF('[2]Movimientos Bancarios'!$G:$G,E393,'[2]Movimientos Bancarios'!$I:$I)</f>
        <v>2120</v>
      </c>
      <c r="O393" s="8">
        <f t="shared" si="95"/>
        <v>2120</v>
      </c>
      <c r="P393" s="85">
        <f t="shared" si="96"/>
        <v>0</v>
      </c>
      <c r="Q393" s="86">
        <f t="shared" si="97"/>
        <v>1</v>
      </c>
      <c r="R393" s="18" t="s">
        <v>51</v>
      </c>
      <c r="S393" s="18"/>
      <c r="T393" s="13"/>
      <c r="U393" s="22"/>
      <c r="V393" s="9"/>
      <c r="W393" s="23"/>
      <c r="X393" s="22"/>
      <c r="Y393" s="24" t="s">
        <v>55</v>
      </c>
      <c r="Z393" s="24"/>
      <c r="AA393" s="24"/>
      <c r="AB393" s="95" t="str">
        <f t="shared" si="90"/>
        <v>entregado</v>
      </c>
      <c r="AC393" s="96" t="str">
        <f t="shared" ca="1" si="91"/>
        <v>Entregado</v>
      </c>
      <c r="AD393" s="21">
        <v>104</v>
      </c>
      <c r="AE393" s="21">
        <v>104</v>
      </c>
      <c r="AF393" s="21">
        <v>105</v>
      </c>
      <c r="AG393" s="87">
        <f t="shared" si="92"/>
        <v>2014</v>
      </c>
      <c r="AH393" s="83">
        <f t="shared" si="93"/>
        <v>4</v>
      </c>
      <c r="AI393" s="87">
        <f t="shared" si="99"/>
        <v>2014</v>
      </c>
      <c r="AJ393" s="16">
        <f t="shared" si="99"/>
        <v>4</v>
      </c>
      <c r="AK393" s="9">
        <f>IF(ISERROR(VLOOKUP(E393,[4]CostoXpedido!$A$15:$B$1690,2,FALSE)),0,(VLOOKUP(E393,[4]CostoXpedido!$A$15:$B$1690,2,FALSE)))</f>
        <v>0</v>
      </c>
      <c r="AL393" s="20"/>
      <c r="AM393" s="93">
        <f t="shared" si="100"/>
        <v>41732</v>
      </c>
      <c r="AN393" s="93">
        <f t="shared" si="100"/>
        <v>15</v>
      </c>
      <c r="AO393" s="94">
        <f t="shared" si="94"/>
        <v>4</v>
      </c>
    </row>
    <row r="394" spans="1:41" x14ac:dyDescent="0.2">
      <c r="A394" s="82">
        <v>2014</v>
      </c>
      <c r="B394" s="16">
        <v>4</v>
      </c>
      <c r="C394" s="17">
        <v>41734</v>
      </c>
      <c r="D394" s="18">
        <v>45</v>
      </c>
      <c r="E394" s="32">
        <v>11651</v>
      </c>
      <c r="F394" s="92" t="str">
        <f>VLOOKUP(E394,'[3]pedidos 2012'!$E$327:$AE$6000,2,FALSE)</f>
        <v>a - Entregado</v>
      </c>
      <c r="G394" s="10">
        <f>VLOOKUP(E394,'[3]pedidos 2012'!$E$327:$AE$6000,4,FALSE)</f>
        <v>41779</v>
      </c>
      <c r="H394" s="26" t="s">
        <v>429</v>
      </c>
      <c r="I394" s="27">
        <v>13798</v>
      </c>
      <c r="J394" s="21"/>
      <c r="K394" s="21">
        <f t="shared" si="86"/>
        <v>13798</v>
      </c>
      <c r="L394" s="21">
        <f t="shared" si="87"/>
        <v>11403.305785123966</v>
      </c>
      <c r="M394" s="84">
        <f>SUMIF('[1]Movimientos Caja'!$G:$G,E394,'[1]Movimientos Caja'!$I:$I)</f>
        <v>4170</v>
      </c>
      <c r="N394" s="84">
        <f>SUMIF('[2]Movimientos Bancarios'!$G:$G,E394,'[2]Movimientos Bancarios'!$I:$I)</f>
        <v>9628</v>
      </c>
      <c r="O394" s="8">
        <f t="shared" si="95"/>
        <v>13798</v>
      </c>
      <c r="P394" s="85">
        <f t="shared" si="96"/>
        <v>0</v>
      </c>
      <c r="Q394" s="86">
        <f t="shared" si="97"/>
        <v>1</v>
      </c>
      <c r="R394" s="18" t="s">
        <v>51</v>
      </c>
      <c r="S394" s="18"/>
      <c r="T394" s="13"/>
      <c r="U394" s="22"/>
      <c r="V394" s="9"/>
      <c r="W394" s="23"/>
      <c r="X394" s="22"/>
      <c r="Y394" s="24" t="s">
        <v>55</v>
      </c>
      <c r="Z394" s="24"/>
      <c r="AA394" s="24"/>
      <c r="AB394" s="95" t="str">
        <f t="shared" si="90"/>
        <v>entregado</v>
      </c>
      <c r="AC394" s="96" t="str">
        <f t="shared" ca="1" si="91"/>
        <v>Entregado</v>
      </c>
      <c r="AD394" s="21">
        <v>104</v>
      </c>
      <c r="AE394" s="21">
        <v>104</v>
      </c>
      <c r="AF394" s="21">
        <v>105</v>
      </c>
      <c r="AG394" s="87">
        <f t="shared" si="92"/>
        <v>2014</v>
      </c>
      <c r="AH394" s="83">
        <f t="shared" si="93"/>
        <v>5</v>
      </c>
      <c r="AI394" s="87">
        <f t="shared" si="99"/>
        <v>2014</v>
      </c>
      <c r="AJ394" s="16">
        <f t="shared" si="99"/>
        <v>4</v>
      </c>
      <c r="AK394" s="9">
        <f>IF(ISERROR(VLOOKUP(E394,[4]CostoXpedido!$A$15:$B$1690,2,FALSE)),0,(VLOOKUP(E394,[4]CostoXpedido!$A$15:$B$1690,2,FALSE)))</f>
        <v>0</v>
      </c>
      <c r="AL394" s="20"/>
      <c r="AM394" s="93">
        <f t="shared" si="100"/>
        <v>41734</v>
      </c>
      <c r="AN394" s="93">
        <f t="shared" si="100"/>
        <v>45</v>
      </c>
      <c r="AO394" s="94">
        <f t="shared" si="94"/>
        <v>4</v>
      </c>
    </row>
    <row r="395" spans="1:41" x14ac:dyDescent="0.2">
      <c r="A395" s="82">
        <v>2014</v>
      </c>
      <c r="B395" s="16">
        <v>4</v>
      </c>
      <c r="C395" s="17">
        <v>41734</v>
      </c>
      <c r="D395" s="18">
        <v>45</v>
      </c>
      <c r="E395" s="32">
        <v>11652</v>
      </c>
      <c r="F395" s="92" t="str">
        <f>VLOOKUP(E395,'[3]pedidos 2012'!$E$327:$AE$6000,2,FALSE)</f>
        <v>a - Entregado</v>
      </c>
      <c r="G395" s="10">
        <f>VLOOKUP(E395,'[3]pedidos 2012'!$E$327:$AE$6000,4,FALSE)</f>
        <v>41800</v>
      </c>
      <c r="H395" s="26" t="s">
        <v>430</v>
      </c>
      <c r="I395" s="27">
        <v>45000</v>
      </c>
      <c r="J395" s="27">
        <v>200</v>
      </c>
      <c r="K395" s="21">
        <f t="shared" si="86"/>
        <v>45200</v>
      </c>
      <c r="L395" s="21">
        <f t="shared" si="87"/>
        <v>37355.371900826445</v>
      </c>
      <c r="M395" s="84">
        <f>SUMIF('[1]Movimientos Caja'!$G:$G,E395,'[1]Movimientos Caja'!$I:$I)</f>
        <v>300</v>
      </c>
      <c r="N395" s="84">
        <f>SUMIF('[2]Movimientos Bancarios'!$G:$G,E395,'[2]Movimientos Bancarios'!$I:$I)</f>
        <v>44900</v>
      </c>
      <c r="O395" s="8">
        <f t="shared" si="95"/>
        <v>45200</v>
      </c>
      <c r="P395" s="85">
        <f t="shared" si="96"/>
        <v>0</v>
      </c>
      <c r="Q395" s="86">
        <f t="shared" si="97"/>
        <v>1</v>
      </c>
      <c r="R395" s="18" t="s">
        <v>51</v>
      </c>
      <c r="S395" s="18"/>
      <c r="T395" s="13"/>
      <c r="U395" s="22"/>
      <c r="V395" s="9"/>
      <c r="W395" s="23"/>
      <c r="X395" s="22"/>
      <c r="Y395" s="24" t="s">
        <v>55</v>
      </c>
      <c r="Z395" s="24"/>
      <c r="AA395" s="24"/>
      <c r="AB395" s="95" t="str">
        <f t="shared" si="90"/>
        <v>entregado</v>
      </c>
      <c r="AC395" s="96" t="str">
        <f t="shared" ca="1" si="91"/>
        <v>Entregado</v>
      </c>
      <c r="AD395" s="21">
        <v>104</v>
      </c>
      <c r="AE395" s="21">
        <v>104</v>
      </c>
      <c r="AF395" s="21">
        <v>105</v>
      </c>
      <c r="AG395" s="87">
        <f t="shared" si="92"/>
        <v>2014</v>
      </c>
      <c r="AH395" s="83">
        <f t="shared" si="93"/>
        <v>6</v>
      </c>
      <c r="AI395" s="87">
        <f t="shared" si="99"/>
        <v>2014</v>
      </c>
      <c r="AJ395" s="16">
        <f t="shared" si="99"/>
        <v>4</v>
      </c>
      <c r="AK395" s="9">
        <f>IF(ISERROR(VLOOKUP(E395,[4]CostoXpedido!$A$15:$B$1690,2,FALSE)),0,(VLOOKUP(E395,[4]CostoXpedido!$A$15:$B$1690,2,FALSE)))</f>
        <v>0</v>
      </c>
      <c r="AL395" s="20"/>
      <c r="AM395" s="93">
        <f t="shared" si="100"/>
        <v>41734</v>
      </c>
      <c r="AN395" s="93">
        <f t="shared" si="100"/>
        <v>45</v>
      </c>
      <c r="AO395" s="94">
        <f t="shared" si="94"/>
        <v>4</v>
      </c>
    </row>
    <row r="396" spans="1:41" x14ac:dyDescent="0.2">
      <c r="A396" s="82">
        <v>2014</v>
      </c>
      <c r="B396" s="16">
        <v>4</v>
      </c>
      <c r="C396" s="17">
        <v>41734</v>
      </c>
      <c r="D396" s="18">
        <v>30</v>
      </c>
      <c r="E396" s="32">
        <v>11653</v>
      </c>
      <c r="F396" s="92" t="str">
        <f>VLOOKUP(E396,'[3]pedidos 2012'!$E$327:$AE$6000,2,FALSE)</f>
        <v>h - Anulado</v>
      </c>
      <c r="G396" s="14">
        <f>VLOOKUP(E396,'[3]pedidos 2012'!$E$327:$AE$6000,4,FALSE)</f>
        <v>0</v>
      </c>
      <c r="H396" s="26" t="s">
        <v>431</v>
      </c>
      <c r="I396" s="27"/>
      <c r="J396" s="21"/>
      <c r="K396" s="21">
        <f t="shared" si="86"/>
        <v>0</v>
      </c>
      <c r="L396" s="21">
        <f t="shared" si="87"/>
        <v>0</v>
      </c>
      <c r="M396" s="84">
        <f>SUMIF('[1]Movimientos Caja'!$G:$G,E396,'[1]Movimientos Caja'!$I:$I)</f>
        <v>0</v>
      </c>
      <c r="N396" s="84">
        <f>SUMIF('[2]Movimientos Bancarios'!$G:$G,E396,'[2]Movimientos Bancarios'!$I:$I)</f>
        <v>0</v>
      </c>
      <c r="O396" s="8">
        <f t="shared" si="95"/>
        <v>0</v>
      </c>
      <c r="P396" s="85">
        <f t="shared" si="96"/>
        <v>0</v>
      </c>
      <c r="Q396" s="86">
        <f t="shared" si="97"/>
        <v>0</v>
      </c>
      <c r="R396" s="18" t="s">
        <v>51</v>
      </c>
      <c r="S396" s="18"/>
      <c r="T396" s="13"/>
      <c r="U396" s="22"/>
      <c r="V396" s="9"/>
      <c r="W396" s="23"/>
      <c r="X396" s="22"/>
      <c r="Y396" s="24" t="s">
        <v>55</v>
      </c>
      <c r="Z396" s="24"/>
      <c r="AA396" s="24"/>
      <c r="AB396" s="95">
        <f t="shared" si="90"/>
        <v>41764</v>
      </c>
      <c r="AC396" s="96">
        <f t="shared" ca="1" si="91"/>
        <v>-129</v>
      </c>
      <c r="AD396" s="21">
        <v>104</v>
      </c>
      <c r="AE396" s="21">
        <v>104</v>
      </c>
      <c r="AF396" s="21">
        <v>105</v>
      </c>
      <c r="AG396" s="87">
        <f t="shared" si="92"/>
        <v>0</v>
      </c>
      <c r="AH396" s="83">
        <f t="shared" si="93"/>
        <v>0</v>
      </c>
      <c r="AI396" s="87">
        <f t="shared" si="99"/>
        <v>2014</v>
      </c>
      <c r="AJ396" s="16">
        <f t="shared" si="99"/>
        <v>4</v>
      </c>
      <c r="AK396" s="9">
        <f>IF(ISERROR(VLOOKUP(E396,[4]CostoXpedido!$A$15:$B$1690,2,FALSE)),0,(VLOOKUP(E396,[4]CostoXpedido!$A$15:$B$1690,2,FALSE)))</f>
        <v>0</v>
      </c>
      <c r="AL396" s="20"/>
      <c r="AM396" s="93">
        <f t="shared" si="100"/>
        <v>41734</v>
      </c>
      <c r="AN396" s="93">
        <f t="shared" si="100"/>
        <v>30</v>
      </c>
      <c r="AO396" s="94">
        <f t="shared" si="94"/>
        <v>4</v>
      </c>
    </row>
    <row r="397" spans="1:41" x14ac:dyDescent="0.2">
      <c r="A397" s="82">
        <v>2014</v>
      </c>
      <c r="B397" s="16">
        <v>4</v>
      </c>
      <c r="C397" s="17">
        <v>41734</v>
      </c>
      <c r="D397" s="18">
        <v>1</v>
      </c>
      <c r="E397" s="19">
        <v>11654</v>
      </c>
      <c r="F397" s="83" t="str">
        <f>VLOOKUP(E397,'[3]pedidos 2012'!$E$327:$AE$6000,2,FALSE)</f>
        <v>a - Entregado</v>
      </c>
      <c r="G397" s="10">
        <f>VLOOKUP(E397,'[3]pedidos 2012'!$E$327:$AE$6000,4,FALSE)</f>
        <v>41734</v>
      </c>
      <c r="H397" s="20" t="s">
        <v>432</v>
      </c>
      <c r="I397" s="21">
        <v>200</v>
      </c>
      <c r="J397" s="21"/>
      <c r="K397" s="21">
        <f t="shared" si="86"/>
        <v>200</v>
      </c>
      <c r="L397" s="21">
        <f t="shared" si="87"/>
        <v>165.28925619834712</v>
      </c>
      <c r="M397" s="84">
        <f>SUMIF('[1]Movimientos Caja'!$G:$G,E397,'[1]Movimientos Caja'!$I:$I)</f>
        <v>200</v>
      </c>
      <c r="N397" s="84">
        <f>SUMIF('[2]Movimientos Bancarios'!$G:$G,E397,'[2]Movimientos Bancarios'!$I:$I)</f>
        <v>0</v>
      </c>
      <c r="O397" s="8">
        <f t="shared" si="95"/>
        <v>200</v>
      </c>
      <c r="P397" s="85">
        <f t="shared" si="96"/>
        <v>0</v>
      </c>
      <c r="Q397" s="86">
        <f t="shared" si="97"/>
        <v>1</v>
      </c>
      <c r="R397" s="18" t="s">
        <v>51</v>
      </c>
      <c r="S397" s="18"/>
      <c r="T397" s="13"/>
      <c r="U397" s="22"/>
      <c r="V397" s="9"/>
      <c r="W397" s="23"/>
      <c r="X397" s="22"/>
      <c r="Y397" s="24" t="s">
        <v>55</v>
      </c>
      <c r="Z397" s="24"/>
      <c r="AA397" s="24"/>
      <c r="AB397" s="95" t="str">
        <f t="shared" si="90"/>
        <v>entregado</v>
      </c>
      <c r="AC397" s="96" t="str">
        <f t="shared" ca="1" si="91"/>
        <v>Entregado</v>
      </c>
      <c r="AD397" s="21">
        <v>104</v>
      </c>
      <c r="AE397" s="21">
        <v>104</v>
      </c>
      <c r="AF397" s="21">
        <v>105</v>
      </c>
      <c r="AG397" s="87">
        <f t="shared" si="92"/>
        <v>2014</v>
      </c>
      <c r="AH397" s="83">
        <f t="shared" si="93"/>
        <v>4</v>
      </c>
      <c r="AI397" s="87">
        <f t="shared" si="99"/>
        <v>2014</v>
      </c>
      <c r="AJ397" s="16">
        <f t="shared" si="99"/>
        <v>4</v>
      </c>
      <c r="AK397" s="9">
        <f>IF(ISERROR(VLOOKUP(E397,[4]CostoXpedido!$A$15:$B$1690,2,FALSE)),0,(VLOOKUP(E397,[4]CostoXpedido!$A$15:$B$1690,2,FALSE)))</f>
        <v>0</v>
      </c>
      <c r="AL397" s="20"/>
      <c r="AM397" s="93">
        <f t="shared" si="100"/>
        <v>41734</v>
      </c>
      <c r="AN397" s="93">
        <f t="shared" si="100"/>
        <v>1</v>
      </c>
      <c r="AO397" s="94">
        <f t="shared" si="94"/>
        <v>4</v>
      </c>
    </row>
    <row r="398" spans="1:41" x14ac:dyDescent="0.2">
      <c r="A398" s="82">
        <v>2014</v>
      </c>
      <c r="B398" s="16">
        <v>4</v>
      </c>
      <c r="C398" s="17">
        <v>41735</v>
      </c>
      <c r="D398" s="18">
        <v>30</v>
      </c>
      <c r="E398" s="19">
        <v>11655</v>
      </c>
      <c r="F398" s="83" t="str">
        <f>VLOOKUP(E398,'[3]pedidos 2012'!$E$327:$AE$6000,2,FALSE)</f>
        <v>a - Entregado</v>
      </c>
      <c r="G398" s="10">
        <f>VLOOKUP(E398,'[3]pedidos 2012'!$E$327:$AE$6000,4,FALSE)</f>
        <v>41779</v>
      </c>
      <c r="H398" s="20" t="s">
        <v>433</v>
      </c>
      <c r="I398" s="21">
        <v>25000</v>
      </c>
      <c r="J398" s="21">
        <v>300</v>
      </c>
      <c r="K398" s="21">
        <f t="shared" si="86"/>
        <v>25300</v>
      </c>
      <c r="L398" s="21">
        <f t="shared" si="87"/>
        <v>20909.090909090908</v>
      </c>
      <c r="M398" s="84">
        <f>SUMIF('[1]Movimientos Caja'!$G:$G,E398,'[1]Movimientos Caja'!$I:$I)</f>
        <v>300</v>
      </c>
      <c r="N398" s="84">
        <f>SUMIF('[2]Movimientos Bancarios'!$G:$G,E398,'[2]Movimientos Bancarios'!$I:$I)</f>
        <v>25200</v>
      </c>
      <c r="O398" s="8">
        <f t="shared" si="95"/>
        <v>25500</v>
      </c>
      <c r="P398" s="85">
        <f t="shared" si="96"/>
        <v>-200</v>
      </c>
      <c r="Q398" s="86">
        <f t="shared" si="97"/>
        <v>1.0079051383399209</v>
      </c>
      <c r="R398" s="18" t="s">
        <v>51</v>
      </c>
      <c r="S398" s="18"/>
      <c r="T398" s="13"/>
      <c r="U398" s="22"/>
      <c r="V398" s="9"/>
      <c r="W398" s="23"/>
      <c r="X398" s="22"/>
      <c r="Y398" s="24" t="s">
        <v>55</v>
      </c>
      <c r="Z398" s="24"/>
      <c r="AA398" s="24"/>
      <c r="AB398" s="95" t="str">
        <f t="shared" si="90"/>
        <v>entregado</v>
      </c>
      <c r="AC398" s="96" t="str">
        <f t="shared" ca="1" si="91"/>
        <v>Entregado</v>
      </c>
      <c r="AD398" s="21">
        <v>104</v>
      </c>
      <c r="AE398" s="21">
        <v>104</v>
      </c>
      <c r="AF398" s="21">
        <v>105</v>
      </c>
      <c r="AG398" s="87">
        <f t="shared" si="92"/>
        <v>2014</v>
      </c>
      <c r="AH398" s="83">
        <f t="shared" si="93"/>
        <v>5</v>
      </c>
      <c r="AI398" s="87">
        <f t="shared" si="99"/>
        <v>2014</v>
      </c>
      <c r="AJ398" s="16">
        <f t="shared" si="99"/>
        <v>4</v>
      </c>
      <c r="AK398" s="9">
        <f>IF(ISERROR(VLOOKUP(E398,[4]CostoXpedido!$A$15:$B$1690,2,FALSE)),0,(VLOOKUP(E398,[4]CostoXpedido!$A$15:$B$1690,2,FALSE)))</f>
        <v>0</v>
      </c>
      <c r="AL398" s="20"/>
      <c r="AM398" s="93">
        <f t="shared" si="100"/>
        <v>41735</v>
      </c>
      <c r="AN398" s="93">
        <f t="shared" si="100"/>
        <v>30</v>
      </c>
      <c r="AO398" s="94">
        <f t="shared" si="94"/>
        <v>4</v>
      </c>
    </row>
    <row r="399" spans="1:41" x14ac:dyDescent="0.2">
      <c r="A399" s="82">
        <v>2014</v>
      </c>
      <c r="B399" s="16">
        <v>4</v>
      </c>
      <c r="C399" s="17">
        <v>41735</v>
      </c>
      <c r="D399" s="18">
        <v>15</v>
      </c>
      <c r="E399" s="19">
        <v>11656</v>
      </c>
      <c r="F399" s="83" t="str">
        <f>VLOOKUP(E399,'[3]pedidos 2012'!$E$327:$AE$6000,2,FALSE)</f>
        <v>a - Entregado</v>
      </c>
      <c r="G399" s="10">
        <f>VLOOKUP(E399,'[3]pedidos 2012'!$E$327:$AE$6000,4,FALSE)</f>
        <v>41757</v>
      </c>
      <c r="H399" s="20" t="s">
        <v>434</v>
      </c>
      <c r="I399" s="21">
        <v>1987</v>
      </c>
      <c r="J399" s="21"/>
      <c r="K399" s="21">
        <f t="shared" si="86"/>
        <v>1987</v>
      </c>
      <c r="L399" s="21">
        <f t="shared" si="87"/>
        <v>1642.1487603305786</v>
      </c>
      <c r="M399" s="84">
        <f>SUMIF('[1]Movimientos Caja'!$G:$G,E399,'[1]Movimientos Caja'!$I:$I)</f>
        <v>2000</v>
      </c>
      <c r="N399" s="84">
        <f>SUMIF('[2]Movimientos Bancarios'!$G:$G,E399,'[2]Movimientos Bancarios'!$I:$I)</f>
        <v>0</v>
      </c>
      <c r="O399" s="8">
        <f t="shared" si="95"/>
        <v>2000</v>
      </c>
      <c r="P399" s="85">
        <f t="shared" si="96"/>
        <v>-13</v>
      </c>
      <c r="Q399" s="86">
        <f t="shared" si="97"/>
        <v>1.0065425264217414</v>
      </c>
      <c r="R399" s="18" t="s">
        <v>51</v>
      </c>
      <c r="S399" s="18"/>
      <c r="T399" s="13"/>
      <c r="U399" s="22"/>
      <c r="V399" s="9"/>
      <c r="W399" s="23"/>
      <c r="X399" s="22"/>
      <c r="Y399" s="24" t="s">
        <v>55</v>
      </c>
      <c r="Z399" s="24"/>
      <c r="AA399" s="24"/>
      <c r="AB399" s="95" t="str">
        <f t="shared" si="90"/>
        <v>entregado</v>
      </c>
      <c r="AC399" s="96" t="str">
        <f t="shared" ca="1" si="91"/>
        <v>Entregado</v>
      </c>
      <c r="AD399" s="21">
        <v>104</v>
      </c>
      <c r="AE399" s="21">
        <v>104</v>
      </c>
      <c r="AF399" s="21">
        <v>105</v>
      </c>
      <c r="AG399" s="87">
        <f t="shared" si="92"/>
        <v>2014</v>
      </c>
      <c r="AH399" s="83">
        <f t="shared" si="93"/>
        <v>4</v>
      </c>
      <c r="AI399" s="87">
        <f t="shared" si="99"/>
        <v>2014</v>
      </c>
      <c r="AJ399" s="16">
        <f t="shared" si="99"/>
        <v>4</v>
      </c>
      <c r="AK399" s="9">
        <f>IF(ISERROR(VLOOKUP(E399,[4]CostoXpedido!$A$15:$B$1690,2,FALSE)),0,(VLOOKUP(E399,[4]CostoXpedido!$A$15:$B$1690,2,FALSE)))</f>
        <v>0</v>
      </c>
      <c r="AL399" s="20"/>
      <c r="AM399" s="93">
        <f t="shared" si="100"/>
        <v>41735</v>
      </c>
      <c r="AN399" s="93">
        <f t="shared" si="100"/>
        <v>15</v>
      </c>
      <c r="AO399" s="94">
        <f t="shared" si="94"/>
        <v>4</v>
      </c>
    </row>
    <row r="400" spans="1:41" x14ac:dyDescent="0.2">
      <c r="A400" s="82">
        <v>2014</v>
      </c>
      <c r="B400" s="16">
        <v>4</v>
      </c>
      <c r="C400" s="17">
        <v>41735</v>
      </c>
      <c r="D400" s="18">
        <v>60</v>
      </c>
      <c r="E400" s="19">
        <v>11657</v>
      </c>
      <c r="F400" s="83" t="str">
        <f>VLOOKUP(E400,'[3]pedidos 2012'!$E$327:$AE$6000,2,FALSE)</f>
        <v>a - Entregado</v>
      </c>
      <c r="G400" s="10">
        <f>VLOOKUP(E400,'[3]pedidos 2012'!$E$327:$AE$6000,4,FALSE)</f>
        <v>41820</v>
      </c>
      <c r="H400" s="20" t="s">
        <v>435</v>
      </c>
      <c r="I400" s="21">
        <v>26800</v>
      </c>
      <c r="J400" s="21"/>
      <c r="K400" s="21">
        <f t="shared" ref="K400:K463" si="101">+I400+J400</f>
        <v>26800</v>
      </c>
      <c r="L400" s="21">
        <f t="shared" ref="L400:L463" si="102">+K400/1.21</f>
        <v>22148.760330578512</v>
      </c>
      <c r="M400" s="84">
        <f>SUMIF('[1]Movimientos Caja'!$G:$G,E400,'[1]Movimientos Caja'!$I:$I)</f>
        <v>19800</v>
      </c>
      <c r="N400" s="84">
        <f>SUMIF('[2]Movimientos Bancarios'!$G:$G,E400,'[2]Movimientos Bancarios'!$I:$I)</f>
        <v>7000</v>
      </c>
      <c r="O400" s="8">
        <f t="shared" si="95"/>
        <v>26800</v>
      </c>
      <c r="P400" s="85">
        <f t="shared" si="96"/>
        <v>0</v>
      </c>
      <c r="Q400" s="86">
        <f t="shared" si="97"/>
        <v>1</v>
      </c>
      <c r="R400" s="18" t="s">
        <v>51</v>
      </c>
      <c r="S400" s="18"/>
      <c r="T400" s="13"/>
      <c r="U400" s="22"/>
      <c r="V400" s="9"/>
      <c r="W400" s="23"/>
      <c r="X400" s="22"/>
      <c r="Y400" s="24" t="s">
        <v>55</v>
      </c>
      <c r="Z400" s="24"/>
      <c r="AA400" s="24"/>
      <c r="AB400" s="95" t="str">
        <f t="shared" si="90"/>
        <v>entregado</v>
      </c>
      <c r="AC400" s="96" t="str">
        <f t="shared" ca="1" si="91"/>
        <v>Entregado</v>
      </c>
      <c r="AD400" s="21">
        <v>104</v>
      </c>
      <c r="AE400" s="21">
        <v>104</v>
      </c>
      <c r="AF400" s="21">
        <v>105</v>
      </c>
      <c r="AG400" s="87">
        <f t="shared" si="92"/>
        <v>2014</v>
      </c>
      <c r="AH400" s="83">
        <f t="shared" si="93"/>
        <v>6</v>
      </c>
      <c r="AI400" s="87">
        <f t="shared" si="99"/>
        <v>2014</v>
      </c>
      <c r="AJ400" s="16">
        <f t="shared" si="99"/>
        <v>4</v>
      </c>
      <c r="AK400" s="9">
        <f>IF(ISERROR(VLOOKUP(E400,[4]CostoXpedido!$A$15:$B$1690,2,FALSE)),0,(VLOOKUP(E400,[4]CostoXpedido!$A$15:$B$1690,2,FALSE)))</f>
        <v>0</v>
      </c>
      <c r="AL400" s="20"/>
      <c r="AM400" s="93">
        <f t="shared" si="100"/>
        <v>41735</v>
      </c>
      <c r="AN400" s="93">
        <f t="shared" si="100"/>
        <v>60</v>
      </c>
      <c r="AO400" s="94">
        <f t="shared" si="94"/>
        <v>4</v>
      </c>
    </row>
    <row r="401" spans="1:41" x14ac:dyDescent="0.2">
      <c r="A401" s="82">
        <v>2014</v>
      </c>
      <c r="B401" s="16">
        <v>4</v>
      </c>
      <c r="C401" s="17">
        <v>41735</v>
      </c>
      <c r="D401" s="18">
        <v>45</v>
      </c>
      <c r="E401" s="32">
        <v>11658</v>
      </c>
      <c r="F401" s="92" t="str">
        <f>VLOOKUP(E401,'[3]pedidos 2012'!$E$327:$AE$6000,2,FALSE)</f>
        <v>a - Entregado</v>
      </c>
      <c r="G401" s="10">
        <f>VLOOKUP(E401,'[3]pedidos 2012'!$E$327:$AE$6000,4,FALSE)</f>
        <v>41820</v>
      </c>
      <c r="H401" s="26" t="s">
        <v>436</v>
      </c>
      <c r="I401" s="27">
        <v>31900</v>
      </c>
      <c r="J401" s="21">
        <v>100</v>
      </c>
      <c r="K401" s="21">
        <f t="shared" si="101"/>
        <v>32000</v>
      </c>
      <c r="L401" s="21">
        <f t="shared" si="102"/>
        <v>26446.280991735537</v>
      </c>
      <c r="M401" s="84">
        <f>SUMIF('[1]Movimientos Caja'!$G:$G,E401,'[1]Movimientos Caja'!$I:$I)</f>
        <v>26000</v>
      </c>
      <c r="N401" s="84">
        <f>SUMIF('[2]Movimientos Bancarios'!$G:$G,E401,'[2]Movimientos Bancarios'!$I:$I)</f>
        <v>5000</v>
      </c>
      <c r="O401" s="8">
        <f t="shared" si="95"/>
        <v>31000</v>
      </c>
      <c r="P401" s="85">
        <f t="shared" si="96"/>
        <v>1000</v>
      </c>
      <c r="Q401" s="86">
        <f t="shared" si="97"/>
        <v>0.96875</v>
      </c>
      <c r="R401" s="18" t="s">
        <v>51</v>
      </c>
      <c r="S401" s="18"/>
      <c r="T401" s="13"/>
      <c r="U401" s="22"/>
      <c r="V401" s="9"/>
      <c r="W401" s="23"/>
      <c r="X401" s="22"/>
      <c r="Y401" s="24" t="s">
        <v>55</v>
      </c>
      <c r="Z401" s="24"/>
      <c r="AA401" s="24"/>
      <c r="AB401" s="95" t="str">
        <f t="shared" si="90"/>
        <v>entregado</v>
      </c>
      <c r="AC401" s="96" t="str">
        <f t="shared" ca="1" si="91"/>
        <v>Entregado</v>
      </c>
      <c r="AD401" s="21">
        <v>104</v>
      </c>
      <c r="AE401" s="21">
        <v>104</v>
      </c>
      <c r="AF401" s="21">
        <v>105</v>
      </c>
      <c r="AG401" s="87">
        <f t="shared" si="92"/>
        <v>2014</v>
      </c>
      <c r="AH401" s="83">
        <f t="shared" si="93"/>
        <v>6</v>
      </c>
      <c r="AI401" s="87">
        <f t="shared" ref="AI401:AJ416" si="103">+A401</f>
        <v>2014</v>
      </c>
      <c r="AJ401" s="16">
        <f t="shared" si="103"/>
        <v>4</v>
      </c>
      <c r="AK401" s="9">
        <f>IF(ISERROR(VLOOKUP(E401,[4]CostoXpedido!$A$15:$B$1690,2,FALSE)),0,(VLOOKUP(E401,[4]CostoXpedido!$A$15:$B$1690,2,FALSE)))</f>
        <v>0</v>
      </c>
      <c r="AL401" s="20"/>
      <c r="AM401" s="93">
        <f t="shared" si="100"/>
        <v>41735</v>
      </c>
      <c r="AN401" s="93">
        <f t="shared" si="100"/>
        <v>45</v>
      </c>
      <c r="AO401" s="94">
        <f t="shared" si="94"/>
        <v>4</v>
      </c>
    </row>
    <row r="402" spans="1:41" x14ac:dyDescent="0.2">
      <c r="A402" s="82">
        <v>2014</v>
      </c>
      <c r="B402" s="16">
        <v>4</v>
      </c>
      <c r="C402" s="17">
        <v>41735</v>
      </c>
      <c r="D402" s="18">
        <v>60</v>
      </c>
      <c r="E402" s="32">
        <v>11659</v>
      </c>
      <c r="F402" s="92" t="str">
        <f>VLOOKUP(E402,'[3]pedidos 2012'!$E$327:$AE$6000,2,FALSE)</f>
        <v>d - Pendiente</v>
      </c>
      <c r="G402" s="10">
        <f>VLOOKUP(E402,'[3]pedidos 2012'!$E$327:$AE$6000,4,FALSE)</f>
        <v>0</v>
      </c>
      <c r="H402" s="26" t="s">
        <v>437</v>
      </c>
      <c r="I402" s="27">
        <v>25000</v>
      </c>
      <c r="J402" s="21"/>
      <c r="K402" s="21">
        <f t="shared" si="101"/>
        <v>25000</v>
      </c>
      <c r="L402" s="21">
        <f t="shared" si="102"/>
        <v>20661.157024793389</v>
      </c>
      <c r="M402" s="84">
        <f>SUMIF('[1]Movimientos Caja'!$G:$G,E402,'[1]Movimientos Caja'!$I:$I)</f>
        <v>0</v>
      </c>
      <c r="N402" s="84">
        <f>SUMIF('[2]Movimientos Bancarios'!$G:$G,E402,'[2]Movimientos Bancarios'!$I:$I)</f>
        <v>16834</v>
      </c>
      <c r="O402" s="8">
        <f t="shared" si="95"/>
        <v>16834</v>
      </c>
      <c r="P402" s="85">
        <f t="shared" si="96"/>
        <v>8166</v>
      </c>
      <c r="Q402" s="86">
        <f t="shared" si="97"/>
        <v>0.67335999999999996</v>
      </c>
      <c r="R402" s="18" t="s">
        <v>51</v>
      </c>
      <c r="S402" s="18"/>
      <c r="T402" s="13"/>
      <c r="U402" s="22"/>
      <c r="V402" s="9"/>
      <c r="W402" s="23"/>
      <c r="X402" s="22"/>
      <c r="Y402" s="24" t="s">
        <v>55</v>
      </c>
      <c r="Z402" s="24"/>
      <c r="AA402" s="24"/>
      <c r="AB402" s="95">
        <f t="shared" si="90"/>
        <v>41795</v>
      </c>
      <c r="AC402" s="96">
        <f t="shared" ca="1" si="91"/>
        <v>-98</v>
      </c>
      <c r="AD402" s="21">
        <v>104</v>
      </c>
      <c r="AE402" s="21">
        <v>104</v>
      </c>
      <c r="AF402" s="21">
        <v>105</v>
      </c>
      <c r="AG402" s="87">
        <f t="shared" si="92"/>
        <v>0</v>
      </c>
      <c r="AH402" s="83">
        <f t="shared" si="93"/>
        <v>0</v>
      </c>
      <c r="AI402" s="87">
        <f t="shared" si="103"/>
        <v>2014</v>
      </c>
      <c r="AJ402" s="16">
        <f t="shared" si="103"/>
        <v>4</v>
      </c>
      <c r="AK402" s="9">
        <f>IF(ISERROR(VLOOKUP(E402,[4]CostoXpedido!$A$15:$B$1690,2,FALSE)),0,(VLOOKUP(E402,[4]CostoXpedido!$A$15:$B$1690,2,FALSE)))</f>
        <v>0</v>
      </c>
      <c r="AL402" s="20"/>
      <c r="AM402" s="93">
        <f t="shared" si="100"/>
        <v>41735</v>
      </c>
      <c r="AN402" s="93">
        <f t="shared" si="100"/>
        <v>60</v>
      </c>
      <c r="AO402" s="94">
        <f t="shared" si="94"/>
        <v>4</v>
      </c>
    </row>
    <row r="403" spans="1:41" x14ac:dyDescent="0.2">
      <c r="A403" s="82">
        <v>2014</v>
      </c>
      <c r="B403" s="16">
        <v>4</v>
      </c>
      <c r="C403" s="17">
        <v>41735</v>
      </c>
      <c r="D403" s="18">
        <v>30</v>
      </c>
      <c r="E403" s="32">
        <v>11660</v>
      </c>
      <c r="F403" s="92" t="str">
        <f>VLOOKUP(E403,'[3]pedidos 2012'!$E$327:$AE$6000,2,FALSE)</f>
        <v>a - Entregado</v>
      </c>
      <c r="G403" s="10">
        <f>VLOOKUP(E403,'[3]pedidos 2012'!$E$327:$AE$6000,4,FALSE)</f>
        <v>41830</v>
      </c>
      <c r="H403" s="26" t="s">
        <v>438</v>
      </c>
      <c r="I403" s="27">
        <v>47000</v>
      </c>
      <c r="J403" s="21"/>
      <c r="K403" s="21">
        <f t="shared" si="101"/>
        <v>47000</v>
      </c>
      <c r="L403" s="21">
        <f t="shared" si="102"/>
        <v>38842.975206611569</v>
      </c>
      <c r="M403" s="84">
        <f>SUMIF('[1]Movimientos Caja'!$G:$G,E403,'[1]Movimientos Caja'!$I:$I)</f>
        <v>0</v>
      </c>
      <c r="N403" s="84">
        <f>SUMIF('[2]Movimientos Bancarios'!$G:$G,E403,'[2]Movimientos Bancarios'!$I:$I)</f>
        <v>47000</v>
      </c>
      <c r="O403" s="8">
        <f t="shared" si="95"/>
        <v>47000</v>
      </c>
      <c r="P403" s="85">
        <f t="shared" si="96"/>
        <v>0</v>
      </c>
      <c r="Q403" s="86">
        <f t="shared" si="97"/>
        <v>1</v>
      </c>
      <c r="R403" s="18" t="s">
        <v>51</v>
      </c>
      <c r="S403" s="18"/>
      <c r="T403" s="13"/>
      <c r="U403" s="22"/>
      <c r="V403" s="9"/>
      <c r="W403" s="23"/>
      <c r="X403" s="22"/>
      <c r="Y403" s="24" t="s">
        <v>55</v>
      </c>
      <c r="Z403" s="24"/>
      <c r="AA403" s="24"/>
      <c r="AB403" s="95" t="str">
        <f t="shared" si="90"/>
        <v>entregado</v>
      </c>
      <c r="AC403" s="96" t="str">
        <f t="shared" ca="1" si="91"/>
        <v>Entregado</v>
      </c>
      <c r="AD403" s="21">
        <v>104</v>
      </c>
      <c r="AE403" s="21">
        <v>104</v>
      </c>
      <c r="AF403" s="21">
        <v>105</v>
      </c>
      <c r="AG403" s="87">
        <f t="shared" si="92"/>
        <v>2014</v>
      </c>
      <c r="AH403" s="83">
        <f t="shared" si="93"/>
        <v>7</v>
      </c>
      <c r="AI403" s="87">
        <f t="shared" si="103"/>
        <v>2014</v>
      </c>
      <c r="AJ403" s="16">
        <f t="shared" si="103"/>
        <v>4</v>
      </c>
      <c r="AK403" s="9">
        <f>IF(ISERROR(VLOOKUP(E403,[4]CostoXpedido!$A$15:$B$1690,2,FALSE)),0,(VLOOKUP(E403,[4]CostoXpedido!$A$15:$B$1690,2,FALSE)))</f>
        <v>0</v>
      </c>
      <c r="AL403" s="20"/>
      <c r="AM403" s="93">
        <f t="shared" si="100"/>
        <v>41735</v>
      </c>
      <c r="AN403" s="93">
        <f t="shared" si="100"/>
        <v>30</v>
      </c>
      <c r="AO403" s="94">
        <f t="shared" si="94"/>
        <v>4</v>
      </c>
    </row>
    <row r="404" spans="1:41" x14ac:dyDescent="0.2">
      <c r="A404" s="82">
        <v>2014</v>
      </c>
      <c r="B404" s="16">
        <v>4</v>
      </c>
      <c r="C404" s="17">
        <v>41738</v>
      </c>
      <c r="D404" s="18">
        <v>20</v>
      </c>
      <c r="E404" s="32">
        <v>11661</v>
      </c>
      <c r="F404" s="92" t="str">
        <f>VLOOKUP(E404,'[3]pedidos 2012'!$E$327:$AE$6000,2,FALSE)</f>
        <v>a - Entregado</v>
      </c>
      <c r="G404" s="10">
        <f>VLOOKUP(E404,'[3]pedidos 2012'!$E$327:$AE$6000,4,FALSE)</f>
        <v>41759</v>
      </c>
      <c r="H404" s="26" t="s">
        <v>439</v>
      </c>
      <c r="I404" s="27">
        <v>30800</v>
      </c>
      <c r="J404" s="21">
        <v>200</v>
      </c>
      <c r="K404" s="21">
        <f t="shared" si="101"/>
        <v>31000</v>
      </c>
      <c r="L404" s="21">
        <f t="shared" si="102"/>
        <v>25619.834710743802</v>
      </c>
      <c r="M404" s="84">
        <f>SUMIF('[1]Movimientos Caja'!$G:$G,E404,'[1]Movimientos Caja'!$I:$I)</f>
        <v>31000</v>
      </c>
      <c r="N404" s="84">
        <f>SUMIF('[2]Movimientos Bancarios'!$G:$G,E404,'[2]Movimientos Bancarios'!$I:$I)</f>
        <v>0</v>
      </c>
      <c r="O404" s="8">
        <f t="shared" si="95"/>
        <v>31000</v>
      </c>
      <c r="P404" s="85">
        <f t="shared" si="96"/>
        <v>0</v>
      </c>
      <c r="Q404" s="86">
        <f t="shared" si="97"/>
        <v>1</v>
      </c>
      <c r="R404" s="18" t="s">
        <v>51</v>
      </c>
      <c r="S404" s="18"/>
      <c r="T404" s="13"/>
      <c r="U404" s="22"/>
      <c r="V404" s="9"/>
      <c r="W404" s="23"/>
      <c r="X404" s="22"/>
      <c r="Y404" s="24" t="s">
        <v>55</v>
      </c>
      <c r="Z404" s="24"/>
      <c r="AA404" s="24"/>
      <c r="AB404" s="95" t="str">
        <f t="shared" si="90"/>
        <v>entregado</v>
      </c>
      <c r="AC404" s="96" t="str">
        <f t="shared" ca="1" si="91"/>
        <v>Entregado</v>
      </c>
      <c r="AD404" s="21">
        <v>104</v>
      </c>
      <c r="AE404" s="21">
        <v>104</v>
      </c>
      <c r="AF404" s="21">
        <v>105</v>
      </c>
      <c r="AG404" s="87">
        <f t="shared" si="92"/>
        <v>2014</v>
      </c>
      <c r="AH404" s="83">
        <f t="shared" si="93"/>
        <v>4</v>
      </c>
      <c r="AI404" s="87">
        <f t="shared" si="103"/>
        <v>2014</v>
      </c>
      <c r="AJ404" s="16">
        <f t="shared" si="103"/>
        <v>4</v>
      </c>
      <c r="AK404" s="9">
        <f>IF(ISERROR(VLOOKUP(E404,[4]CostoXpedido!$A$15:$B$1690,2,FALSE)),0,(VLOOKUP(E404,[4]CostoXpedido!$A$15:$B$1690,2,FALSE)))</f>
        <v>0</v>
      </c>
      <c r="AL404" s="20"/>
      <c r="AM404" s="93">
        <f t="shared" si="100"/>
        <v>41738</v>
      </c>
      <c r="AN404" s="93">
        <f t="shared" si="100"/>
        <v>20</v>
      </c>
      <c r="AO404" s="94">
        <f t="shared" si="94"/>
        <v>4</v>
      </c>
    </row>
    <row r="405" spans="1:41" x14ac:dyDescent="0.2">
      <c r="A405" s="82">
        <v>2014</v>
      </c>
      <c r="B405" s="16">
        <v>4</v>
      </c>
      <c r="C405" s="17">
        <v>41738</v>
      </c>
      <c r="D405" s="18">
        <v>30</v>
      </c>
      <c r="E405" s="32">
        <v>11662</v>
      </c>
      <c r="F405" s="92" t="str">
        <f>VLOOKUP(E405,'[3]pedidos 2012'!$E$327:$AE$6000,2,FALSE)</f>
        <v>a - Entregado</v>
      </c>
      <c r="G405" s="10">
        <f>VLOOKUP(E405,'[3]pedidos 2012'!$E$327:$AE$6000,4,FALSE)</f>
        <v>41768</v>
      </c>
      <c r="H405" s="20" t="s">
        <v>440</v>
      </c>
      <c r="I405" s="21">
        <v>4650</v>
      </c>
      <c r="J405" s="21"/>
      <c r="K405" s="21">
        <f t="shared" si="101"/>
        <v>4650</v>
      </c>
      <c r="L405" s="21">
        <f t="shared" si="102"/>
        <v>3842.9752066115702</v>
      </c>
      <c r="M405" s="84">
        <f>SUMIF('[1]Movimientos Caja'!$G:$G,E405,'[1]Movimientos Caja'!$I:$I)</f>
        <v>0</v>
      </c>
      <c r="N405" s="84">
        <f>SUMIF('[2]Movimientos Bancarios'!$G:$G,E405,'[2]Movimientos Bancarios'!$I:$I)</f>
        <v>4650</v>
      </c>
      <c r="O405" s="8">
        <f t="shared" si="95"/>
        <v>4650</v>
      </c>
      <c r="P405" s="85">
        <f t="shared" si="96"/>
        <v>0</v>
      </c>
      <c r="Q405" s="86">
        <f t="shared" si="97"/>
        <v>1</v>
      </c>
      <c r="R405" s="18" t="s">
        <v>51</v>
      </c>
      <c r="S405" s="18"/>
      <c r="T405" s="13"/>
      <c r="U405" s="22"/>
      <c r="V405" s="9"/>
      <c r="W405" s="23"/>
      <c r="X405" s="22"/>
      <c r="Y405" s="24" t="s">
        <v>55</v>
      </c>
      <c r="Z405" s="24"/>
      <c r="AA405" s="24"/>
      <c r="AB405" s="95" t="str">
        <f t="shared" si="90"/>
        <v>entregado</v>
      </c>
      <c r="AC405" s="96" t="str">
        <f t="shared" ca="1" si="91"/>
        <v>Entregado</v>
      </c>
      <c r="AD405" s="21">
        <v>104</v>
      </c>
      <c r="AE405" s="21">
        <v>104</v>
      </c>
      <c r="AF405" s="21">
        <v>105</v>
      </c>
      <c r="AG405" s="87">
        <f t="shared" si="92"/>
        <v>2014</v>
      </c>
      <c r="AH405" s="83">
        <f t="shared" si="93"/>
        <v>5</v>
      </c>
      <c r="AI405" s="87">
        <f t="shared" si="103"/>
        <v>2014</v>
      </c>
      <c r="AJ405" s="16">
        <f t="shared" si="103"/>
        <v>4</v>
      </c>
      <c r="AK405" s="9">
        <f>IF(ISERROR(VLOOKUP(E405,[4]CostoXpedido!$A$15:$B$1690,2,FALSE)),0,(VLOOKUP(E405,[4]CostoXpedido!$A$15:$B$1690,2,FALSE)))</f>
        <v>0</v>
      </c>
      <c r="AL405" s="20"/>
      <c r="AM405" s="93">
        <f t="shared" si="100"/>
        <v>41738</v>
      </c>
      <c r="AN405" s="93">
        <f t="shared" si="100"/>
        <v>30</v>
      </c>
      <c r="AO405" s="94">
        <f t="shared" si="94"/>
        <v>4</v>
      </c>
    </row>
    <row r="406" spans="1:41" x14ac:dyDescent="0.2">
      <c r="A406" s="82">
        <v>2014</v>
      </c>
      <c r="B406" s="16">
        <v>4</v>
      </c>
      <c r="C406" s="17">
        <v>41738</v>
      </c>
      <c r="D406" s="18">
        <v>40</v>
      </c>
      <c r="E406" s="32">
        <v>11663</v>
      </c>
      <c r="F406" s="92" t="str">
        <f>VLOOKUP(E406,'[3]pedidos 2012'!$E$327:$AE$6000,2,FALSE)</f>
        <v>a - Entregado</v>
      </c>
      <c r="G406" s="10">
        <f>VLOOKUP(E406,'[3]pedidos 2012'!$E$327:$AE$6000,4,FALSE)</f>
        <v>41797</v>
      </c>
      <c r="H406" s="20" t="s">
        <v>441</v>
      </c>
      <c r="I406" s="21">
        <v>17250</v>
      </c>
      <c r="J406" s="21">
        <v>300</v>
      </c>
      <c r="K406" s="21">
        <f t="shared" si="101"/>
        <v>17550</v>
      </c>
      <c r="L406" s="21">
        <f t="shared" si="102"/>
        <v>14504.132231404959</v>
      </c>
      <c r="M406" s="84">
        <f>SUMIF('[1]Movimientos Caja'!$G:$G,E406,'[1]Movimientos Caja'!$I:$I)</f>
        <v>0</v>
      </c>
      <c r="N406" s="84">
        <f>SUMIF('[2]Movimientos Bancarios'!$G:$G,E406,'[2]Movimientos Bancarios'!$I:$I)</f>
        <v>17550</v>
      </c>
      <c r="O406" s="8">
        <f t="shared" si="95"/>
        <v>17550</v>
      </c>
      <c r="P406" s="85">
        <f t="shared" si="96"/>
        <v>0</v>
      </c>
      <c r="Q406" s="86">
        <f t="shared" si="97"/>
        <v>1</v>
      </c>
      <c r="R406" s="18" t="s">
        <v>51</v>
      </c>
      <c r="S406" s="18"/>
      <c r="T406" s="13"/>
      <c r="U406" s="22"/>
      <c r="V406" s="9"/>
      <c r="W406" s="23"/>
      <c r="X406" s="22"/>
      <c r="Y406" s="24" t="s">
        <v>55</v>
      </c>
      <c r="Z406" s="24"/>
      <c r="AA406" s="24"/>
      <c r="AB406" s="95" t="str">
        <f t="shared" si="90"/>
        <v>entregado</v>
      </c>
      <c r="AC406" s="96" t="str">
        <f t="shared" ca="1" si="91"/>
        <v>Entregado</v>
      </c>
      <c r="AD406" s="21">
        <v>104</v>
      </c>
      <c r="AE406" s="21">
        <v>104</v>
      </c>
      <c r="AF406" s="21">
        <v>105</v>
      </c>
      <c r="AG406" s="87">
        <f t="shared" si="92"/>
        <v>2014</v>
      </c>
      <c r="AH406" s="83">
        <f t="shared" si="93"/>
        <v>6</v>
      </c>
      <c r="AI406" s="87">
        <f t="shared" si="103"/>
        <v>2014</v>
      </c>
      <c r="AJ406" s="16">
        <f t="shared" si="103"/>
        <v>4</v>
      </c>
      <c r="AK406" s="9">
        <f>IF(ISERROR(VLOOKUP(E406,[4]CostoXpedido!$A$15:$B$1690,2,FALSE)),0,(VLOOKUP(E406,[4]CostoXpedido!$A$15:$B$1690,2,FALSE)))</f>
        <v>0</v>
      </c>
      <c r="AL406" s="20"/>
      <c r="AM406" s="93">
        <f t="shared" si="100"/>
        <v>41738</v>
      </c>
      <c r="AN406" s="93">
        <f t="shared" si="100"/>
        <v>40</v>
      </c>
      <c r="AO406" s="94">
        <f t="shared" si="94"/>
        <v>4</v>
      </c>
    </row>
    <row r="407" spans="1:41" x14ac:dyDescent="0.2">
      <c r="A407" s="82">
        <v>2014</v>
      </c>
      <c r="B407" s="16">
        <v>4</v>
      </c>
      <c r="C407" s="17">
        <v>41738</v>
      </c>
      <c r="D407" s="18">
        <v>20</v>
      </c>
      <c r="E407" s="32">
        <v>11664</v>
      </c>
      <c r="F407" s="92" t="str">
        <f>VLOOKUP(E407,'[3]pedidos 2012'!$E$327:$AE$6000,2,FALSE)</f>
        <v>a - Entregado</v>
      </c>
      <c r="G407" s="10">
        <f>VLOOKUP(E407,'[3]pedidos 2012'!$E$327:$AE$6000,4,FALSE)</f>
        <v>41768</v>
      </c>
      <c r="H407" s="20" t="s">
        <v>442</v>
      </c>
      <c r="I407" s="21">
        <v>20000</v>
      </c>
      <c r="J407" s="21"/>
      <c r="K407" s="21">
        <f t="shared" si="101"/>
        <v>20000</v>
      </c>
      <c r="L407" s="21">
        <f t="shared" si="102"/>
        <v>16528.92561983471</v>
      </c>
      <c r="M407" s="84">
        <f>SUMIF('[1]Movimientos Caja'!$G:$G,E407,'[1]Movimientos Caja'!$I:$I)</f>
        <v>20000</v>
      </c>
      <c r="N407" s="84">
        <f>SUMIF('[2]Movimientos Bancarios'!$G:$G,E407,'[2]Movimientos Bancarios'!$I:$I)</f>
        <v>0</v>
      </c>
      <c r="O407" s="8">
        <f t="shared" si="95"/>
        <v>20000</v>
      </c>
      <c r="P407" s="85">
        <f t="shared" si="96"/>
        <v>0</v>
      </c>
      <c r="Q407" s="86">
        <f t="shared" si="97"/>
        <v>1</v>
      </c>
      <c r="R407" s="18" t="s">
        <v>51</v>
      </c>
      <c r="S407" s="18"/>
      <c r="T407" s="13"/>
      <c r="U407" s="22"/>
      <c r="V407" s="9"/>
      <c r="W407" s="23"/>
      <c r="X407" s="22"/>
      <c r="Y407" s="24" t="s">
        <v>55</v>
      </c>
      <c r="Z407" s="24"/>
      <c r="AA407" s="24"/>
      <c r="AB407" s="95" t="str">
        <f t="shared" si="90"/>
        <v>entregado</v>
      </c>
      <c r="AC407" s="96" t="str">
        <f t="shared" ca="1" si="91"/>
        <v>Entregado</v>
      </c>
      <c r="AD407" s="21">
        <v>104</v>
      </c>
      <c r="AE407" s="21">
        <v>104</v>
      </c>
      <c r="AF407" s="21">
        <v>105</v>
      </c>
      <c r="AG407" s="87">
        <f t="shared" si="92"/>
        <v>2014</v>
      </c>
      <c r="AH407" s="83">
        <f t="shared" si="93"/>
        <v>5</v>
      </c>
      <c r="AI407" s="87">
        <f t="shared" si="103"/>
        <v>2014</v>
      </c>
      <c r="AJ407" s="16">
        <f t="shared" si="103"/>
        <v>4</v>
      </c>
      <c r="AK407" s="9">
        <f>IF(ISERROR(VLOOKUP(E407,[4]CostoXpedido!$A$15:$B$1690,2,FALSE)),0,(VLOOKUP(E407,[4]CostoXpedido!$A$15:$B$1690,2,FALSE)))</f>
        <v>0</v>
      </c>
      <c r="AL407" s="20"/>
      <c r="AM407" s="93">
        <f t="shared" si="100"/>
        <v>41738</v>
      </c>
      <c r="AN407" s="93">
        <f t="shared" si="100"/>
        <v>20</v>
      </c>
      <c r="AO407" s="94">
        <f t="shared" si="94"/>
        <v>4</v>
      </c>
    </row>
    <row r="408" spans="1:41" x14ac:dyDescent="0.2">
      <c r="A408" s="82">
        <v>2014</v>
      </c>
      <c r="B408" s="16">
        <v>4</v>
      </c>
      <c r="C408" s="17">
        <v>41740</v>
      </c>
      <c r="D408" s="18">
        <v>20</v>
      </c>
      <c r="E408" s="32">
        <v>11665</v>
      </c>
      <c r="F408" s="92" t="str">
        <f>VLOOKUP(E408,'[3]pedidos 2012'!$E$327:$AE$6000,2,FALSE)</f>
        <v>a - Entregado</v>
      </c>
      <c r="G408" s="10">
        <f>VLOOKUP(E408,'[3]pedidos 2012'!$E$327:$AE$6000,4,FALSE)</f>
        <v>41824</v>
      </c>
      <c r="H408" s="20" t="s">
        <v>443</v>
      </c>
      <c r="I408" s="21">
        <v>2250</v>
      </c>
      <c r="J408" s="21"/>
      <c r="K408" s="21">
        <f t="shared" si="101"/>
        <v>2250</v>
      </c>
      <c r="L408" s="21">
        <f t="shared" si="102"/>
        <v>1859.504132231405</v>
      </c>
      <c r="M408" s="84">
        <f>SUMIF('[1]Movimientos Caja'!$G:$G,E408,'[1]Movimientos Caja'!$I:$I)</f>
        <v>0</v>
      </c>
      <c r="N408" s="84">
        <f>SUMIF('[2]Movimientos Bancarios'!$G:$G,E408,'[2]Movimientos Bancarios'!$I:$I)</f>
        <v>2250</v>
      </c>
      <c r="O408" s="8">
        <f t="shared" si="95"/>
        <v>2250</v>
      </c>
      <c r="P408" s="85">
        <f t="shared" si="96"/>
        <v>0</v>
      </c>
      <c r="Q408" s="86">
        <f t="shared" si="97"/>
        <v>1</v>
      </c>
      <c r="R408" s="18" t="s">
        <v>51</v>
      </c>
      <c r="S408" s="18"/>
      <c r="T408" s="13"/>
      <c r="U408" s="22"/>
      <c r="V408" s="9"/>
      <c r="W408" s="23"/>
      <c r="X408" s="22"/>
      <c r="Y408" s="24" t="s">
        <v>55</v>
      </c>
      <c r="Z408" s="24"/>
      <c r="AA408" s="24"/>
      <c r="AB408" s="95" t="str">
        <f t="shared" si="90"/>
        <v>entregado</v>
      </c>
      <c r="AC408" s="96" t="str">
        <f t="shared" ca="1" si="91"/>
        <v>Entregado</v>
      </c>
      <c r="AD408" s="21">
        <v>104</v>
      </c>
      <c r="AE408" s="21">
        <v>104</v>
      </c>
      <c r="AF408" s="21">
        <v>105</v>
      </c>
      <c r="AG408" s="87">
        <f t="shared" si="92"/>
        <v>2014</v>
      </c>
      <c r="AH408" s="83">
        <f t="shared" si="93"/>
        <v>7</v>
      </c>
      <c r="AI408" s="87">
        <f t="shared" si="103"/>
        <v>2014</v>
      </c>
      <c r="AJ408" s="16">
        <f t="shared" si="103"/>
        <v>4</v>
      </c>
      <c r="AK408" s="9">
        <f>IF(ISERROR(VLOOKUP(E408,[4]CostoXpedido!$A$15:$B$1690,2,FALSE)),0,(VLOOKUP(E408,[4]CostoXpedido!$A$15:$B$1690,2,FALSE)))</f>
        <v>0</v>
      </c>
      <c r="AL408" s="20"/>
      <c r="AM408" s="93">
        <f t="shared" si="100"/>
        <v>41740</v>
      </c>
      <c r="AN408" s="93">
        <f t="shared" si="100"/>
        <v>20</v>
      </c>
      <c r="AO408" s="94">
        <f t="shared" si="94"/>
        <v>4</v>
      </c>
    </row>
    <row r="409" spans="1:41" x14ac:dyDescent="0.2">
      <c r="A409" s="82">
        <v>2014</v>
      </c>
      <c r="B409" s="16">
        <v>4</v>
      </c>
      <c r="C409" s="17">
        <v>41740</v>
      </c>
      <c r="D409" s="18">
        <v>45</v>
      </c>
      <c r="E409" s="32">
        <v>11666</v>
      </c>
      <c r="F409" s="92" t="str">
        <f>VLOOKUP(E409,'[3]pedidos 2012'!$E$327:$AE$6000,2,FALSE)</f>
        <v>h - Anulado</v>
      </c>
      <c r="G409" s="10">
        <f>VLOOKUP(E409,'[3]pedidos 2012'!$E$327:$AE$6000,4,FALSE)</f>
        <v>0</v>
      </c>
      <c r="H409" s="26" t="s">
        <v>444</v>
      </c>
      <c r="I409" s="27">
        <v>0</v>
      </c>
      <c r="J409" s="21"/>
      <c r="K409" s="21">
        <f t="shared" si="101"/>
        <v>0</v>
      </c>
      <c r="L409" s="21">
        <f t="shared" si="102"/>
        <v>0</v>
      </c>
      <c r="M409" s="84">
        <f>SUMIF('[1]Movimientos Caja'!$G:$G,E409,'[1]Movimientos Caja'!$I:$I)</f>
        <v>100</v>
      </c>
      <c r="N409" s="84">
        <f>SUMIF('[2]Movimientos Bancarios'!$G:$G,E409,'[2]Movimientos Bancarios'!$I:$I)</f>
        <v>0</v>
      </c>
      <c r="O409" s="8">
        <f t="shared" si="95"/>
        <v>100</v>
      </c>
      <c r="P409" s="85">
        <f t="shared" si="96"/>
        <v>-100</v>
      </c>
      <c r="Q409" s="86">
        <f t="shared" si="97"/>
        <v>0</v>
      </c>
      <c r="R409" s="18" t="s">
        <v>51</v>
      </c>
      <c r="S409" s="18"/>
      <c r="T409" s="13"/>
      <c r="U409" s="22"/>
      <c r="V409" s="9"/>
      <c r="W409" s="23"/>
      <c r="X409" s="22"/>
      <c r="Y409" s="24" t="s">
        <v>55</v>
      </c>
      <c r="Z409" s="24"/>
      <c r="AA409" s="24"/>
      <c r="AB409" s="95">
        <f t="shared" si="90"/>
        <v>41785</v>
      </c>
      <c r="AC409" s="96">
        <f t="shared" ca="1" si="91"/>
        <v>-108</v>
      </c>
      <c r="AD409" s="21">
        <v>104</v>
      </c>
      <c r="AE409" s="21">
        <v>104</v>
      </c>
      <c r="AF409" s="21">
        <v>105</v>
      </c>
      <c r="AG409" s="87">
        <f t="shared" si="92"/>
        <v>0</v>
      </c>
      <c r="AH409" s="83">
        <f t="shared" si="93"/>
        <v>0</v>
      </c>
      <c r="AI409" s="87">
        <f t="shared" si="103"/>
        <v>2014</v>
      </c>
      <c r="AJ409" s="16">
        <f t="shared" si="103"/>
        <v>4</v>
      </c>
      <c r="AK409" s="9">
        <f>IF(ISERROR(VLOOKUP(E409,[4]CostoXpedido!$A$15:$B$1690,2,FALSE)),0,(VLOOKUP(E409,[4]CostoXpedido!$A$15:$B$1690,2,FALSE)))</f>
        <v>0</v>
      </c>
      <c r="AL409" s="20"/>
      <c r="AM409" s="93">
        <f t="shared" si="100"/>
        <v>41740</v>
      </c>
      <c r="AN409" s="93">
        <f t="shared" si="100"/>
        <v>45</v>
      </c>
      <c r="AO409" s="94">
        <f t="shared" si="94"/>
        <v>4</v>
      </c>
    </row>
    <row r="410" spans="1:41" x14ac:dyDescent="0.2">
      <c r="A410" s="82">
        <v>2014</v>
      </c>
      <c r="B410" s="16">
        <v>4</v>
      </c>
      <c r="C410" s="17">
        <v>41740</v>
      </c>
      <c r="D410" s="18">
        <v>1</v>
      </c>
      <c r="E410" s="32">
        <v>11667</v>
      </c>
      <c r="F410" s="92" t="str">
        <f>VLOOKUP(E410,'[3]pedidos 2012'!$E$327:$AE$6000,2,FALSE)</f>
        <v>a - Entregado</v>
      </c>
      <c r="G410" s="10">
        <f>VLOOKUP(E410,'[3]pedidos 2012'!$E$327:$AE$6000,4,FALSE)</f>
        <v>41774</v>
      </c>
      <c r="H410" s="20" t="s">
        <v>445</v>
      </c>
      <c r="I410" s="21">
        <v>600</v>
      </c>
      <c r="J410" s="21"/>
      <c r="K410" s="21">
        <f t="shared" si="101"/>
        <v>600</v>
      </c>
      <c r="L410" s="21">
        <f t="shared" si="102"/>
        <v>495.86776859504135</v>
      </c>
      <c r="M410" s="84">
        <f>SUMIF('[1]Movimientos Caja'!$G:$G,E410,'[1]Movimientos Caja'!$I:$I)</f>
        <v>0</v>
      </c>
      <c r="N410" s="84">
        <f>SUMIF('[2]Movimientos Bancarios'!$G:$G,E410,'[2]Movimientos Bancarios'!$I:$I)</f>
        <v>600</v>
      </c>
      <c r="O410" s="8">
        <f t="shared" si="95"/>
        <v>600</v>
      </c>
      <c r="P410" s="85">
        <f t="shared" si="96"/>
        <v>0</v>
      </c>
      <c r="Q410" s="86">
        <f t="shared" si="97"/>
        <v>1</v>
      </c>
      <c r="R410" s="18" t="s">
        <v>51</v>
      </c>
      <c r="S410" s="18"/>
      <c r="T410" s="13"/>
      <c r="U410" s="22"/>
      <c r="V410" s="9"/>
      <c r="W410" s="23"/>
      <c r="X410" s="22"/>
      <c r="Y410" s="24" t="s">
        <v>55</v>
      </c>
      <c r="Z410" s="24"/>
      <c r="AA410" s="24"/>
      <c r="AB410" s="95" t="str">
        <f t="shared" si="90"/>
        <v>entregado</v>
      </c>
      <c r="AC410" s="96" t="str">
        <f t="shared" ca="1" si="91"/>
        <v>Entregado</v>
      </c>
      <c r="AD410" s="21">
        <v>104</v>
      </c>
      <c r="AE410" s="21">
        <v>104</v>
      </c>
      <c r="AF410" s="21">
        <v>105</v>
      </c>
      <c r="AG410" s="87">
        <f t="shared" si="92"/>
        <v>2014</v>
      </c>
      <c r="AH410" s="83">
        <f t="shared" si="93"/>
        <v>5</v>
      </c>
      <c r="AI410" s="87">
        <f t="shared" si="103"/>
        <v>2014</v>
      </c>
      <c r="AJ410" s="16">
        <f t="shared" si="103"/>
        <v>4</v>
      </c>
      <c r="AK410" s="9">
        <f>IF(ISERROR(VLOOKUP(E410,[4]CostoXpedido!$A$15:$B$1690,2,FALSE)),0,(VLOOKUP(E410,[4]CostoXpedido!$A$15:$B$1690,2,FALSE)))</f>
        <v>0</v>
      </c>
      <c r="AL410" s="20"/>
      <c r="AM410" s="93">
        <f t="shared" ref="AM410:AN425" si="104">C410</f>
        <v>41740</v>
      </c>
      <c r="AN410" s="93">
        <f t="shared" si="104"/>
        <v>1</v>
      </c>
      <c r="AO410" s="94">
        <f t="shared" si="94"/>
        <v>4</v>
      </c>
    </row>
    <row r="411" spans="1:41" x14ac:dyDescent="0.2">
      <c r="A411" s="82">
        <v>2014</v>
      </c>
      <c r="B411" s="16">
        <v>4</v>
      </c>
      <c r="C411" s="17">
        <v>41740</v>
      </c>
      <c r="D411" s="18">
        <v>45</v>
      </c>
      <c r="E411" s="100">
        <v>11668</v>
      </c>
      <c r="F411" s="83" t="str">
        <f>VLOOKUP(E411,'[3]pedidos 2012'!$E$327:$AE$6000,2,FALSE)</f>
        <v>a - Entregado</v>
      </c>
      <c r="G411" s="10">
        <f>VLOOKUP(E411,'[3]pedidos 2012'!$E$327:$AE$6000,4,FALSE)</f>
        <v>41774</v>
      </c>
      <c r="H411" s="101" t="s">
        <v>446</v>
      </c>
      <c r="I411" s="102">
        <v>9165</v>
      </c>
      <c r="J411" s="21"/>
      <c r="K411" s="21">
        <f t="shared" si="101"/>
        <v>9165</v>
      </c>
      <c r="L411" s="21">
        <f t="shared" si="102"/>
        <v>7574.3801652892562</v>
      </c>
      <c r="M411" s="84">
        <f>SUMIF('[1]Movimientos Caja'!$G:$G,E411,'[1]Movimientos Caja'!$I:$I)</f>
        <v>0</v>
      </c>
      <c r="N411" s="84">
        <f>SUMIF('[2]Movimientos Bancarios'!$G:$G,E411,'[2]Movimientos Bancarios'!$I:$I)</f>
        <v>9165</v>
      </c>
      <c r="O411" s="8">
        <f t="shared" si="95"/>
        <v>9165</v>
      </c>
      <c r="P411" s="85">
        <f t="shared" si="96"/>
        <v>0</v>
      </c>
      <c r="Q411" s="86">
        <f t="shared" si="97"/>
        <v>1</v>
      </c>
      <c r="R411" s="18" t="s">
        <v>51</v>
      </c>
      <c r="S411" s="18"/>
      <c r="T411" s="13"/>
      <c r="U411" s="22"/>
      <c r="V411" s="9"/>
      <c r="W411" s="23"/>
      <c r="X411" s="22"/>
      <c r="Y411" s="24" t="s">
        <v>55</v>
      </c>
      <c r="Z411" s="24"/>
      <c r="AA411" s="24"/>
      <c r="AB411" s="95" t="str">
        <f t="shared" si="90"/>
        <v>entregado</v>
      </c>
      <c r="AC411" s="96" t="str">
        <f t="shared" ca="1" si="91"/>
        <v>Entregado</v>
      </c>
      <c r="AD411" s="21">
        <v>104</v>
      </c>
      <c r="AE411" s="21">
        <v>104</v>
      </c>
      <c r="AF411" s="21">
        <v>105</v>
      </c>
      <c r="AG411" s="87">
        <f t="shared" si="92"/>
        <v>2014</v>
      </c>
      <c r="AH411" s="83">
        <f t="shared" si="93"/>
        <v>5</v>
      </c>
      <c r="AI411" s="87">
        <f t="shared" si="103"/>
        <v>2014</v>
      </c>
      <c r="AJ411" s="16">
        <f t="shared" si="103"/>
        <v>4</v>
      </c>
      <c r="AK411" s="9">
        <f>IF(ISERROR(VLOOKUP(E411,[4]CostoXpedido!$A$15:$B$1690,2,FALSE)),0,(VLOOKUP(E411,[4]CostoXpedido!$A$15:$B$1690,2,FALSE)))</f>
        <v>0</v>
      </c>
      <c r="AL411" s="20"/>
      <c r="AM411" s="93">
        <f t="shared" si="104"/>
        <v>41740</v>
      </c>
      <c r="AN411" s="93">
        <f t="shared" si="104"/>
        <v>45</v>
      </c>
      <c r="AO411" s="94">
        <f t="shared" si="94"/>
        <v>4</v>
      </c>
    </row>
    <row r="412" spans="1:41" x14ac:dyDescent="0.2">
      <c r="A412" s="82">
        <v>2014</v>
      </c>
      <c r="B412" s="16">
        <v>4</v>
      </c>
      <c r="C412" s="17">
        <v>41740</v>
      </c>
      <c r="D412" s="18">
        <v>45</v>
      </c>
      <c r="E412" s="32">
        <v>11669</v>
      </c>
      <c r="F412" s="92" t="str">
        <f>VLOOKUP(E412,'[3]pedidos 2012'!$E$327:$AE$6000,2,FALSE)</f>
        <v>a - Entregado</v>
      </c>
      <c r="G412" s="10">
        <f>VLOOKUP(E412,'[3]pedidos 2012'!$E$327:$AE$6000,4,FALSE)</f>
        <v>41820</v>
      </c>
      <c r="H412" s="20" t="s">
        <v>447</v>
      </c>
      <c r="I412" s="21">
        <v>22600</v>
      </c>
      <c r="J412" s="21"/>
      <c r="K412" s="21">
        <f t="shared" si="101"/>
        <v>22600</v>
      </c>
      <c r="L412" s="21">
        <f t="shared" si="102"/>
        <v>18677.685950413223</v>
      </c>
      <c r="M412" s="84">
        <f>SUMIF('[1]Movimientos Caja'!$G:$G,E412,'[1]Movimientos Caja'!$I:$I)</f>
        <v>5000</v>
      </c>
      <c r="N412" s="84">
        <f>SUMIF('[2]Movimientos Bancarios'!$G:$G,E412,'[2]Movimientos Bancarios'!$I:$I)</f>
        <v>17600</v>
      </c>
      <c r="O412" s="8">
        <f t="shared" si="95"/>
        <v>22600</v>
      </c>
      <c r="P412" s="85">
        <f t="shared" si="96"/>
        <v>0</v>
      </c>
      <c r="Q412" s="86">
        <f t="shared" si="97"/>
        <v>1</v>
      </c>
      <c r="R412" s="18" t="s">
        <v>51</v>
      </c>
      <c r="S412" s="18"/>
      <c r="T412" s="13"/>
      <c r="U412" s="22"/>
      <c r="V412" s="9"/>
      <c r="W412" s="23"/>
      <c r="X412" s="22"/>
      <c r="Y412" s="24" t="s">
        <v>55</v>
      </c>
      <c r="Z412" s="24"/>
      <c r="AA412" s="24"/>
      <c r="AB412" s="95" t="str">
        <f t="shared" si="90"/>
        <v>entregado</v>
      </c>
      <c r="AC412" s="96" t="str">
        <f t="shared" ca="1" si="91"/>
        <v>Entregado</v>
      </c>
      <c r="AD412" s="21">
        <v>104</v>
      </c>
      <c r="AE412" s="21">
        <v>104</v>
      </c>
      <c r="AF412" s="21">
        <v>105</v>
      </c>
      <c r="AG412" s="87">
        <f t="shared" si="92"/>
        <v>2014</v>
      </c>
      <c r="AH412" s="83">
        <f t="shared" si="93"/>
        <v>6</v>
      </c>
      <c r="AI412" s="87">
        <f t="shared" si="103"/>
        <v>2014</v>
      </c>
      <c r="AJ412" s="16">
        <f t="shared" si="103"/>
        <v>4</v>
      </c>
      <c r="AK412" s="9">
        <f>IF(ISERROR(VLOOKUP(E412,[4]CostoXpedido!$A$15:$B$1690,2,FALSE)),0,(VLOOKUP(E412,[4]CostoXpedido!$A$15:$B$1690,2,FALSE)))</f>
        <v>0</v>
      </c>
      <c r="AL412" s="20"/>
      <c r="AM412" s="93">
        <f t="shared" si="104"/>
        <v>41740</v>
      </c>
      <c r="AN412" s="93">
        <f t="shared" si="104"/>
        <v>45</v>
      </c>
      <c r="AO412" s="94">
        <f t="shared" si="94"/>
        <v>4</v>
      </c>
    </row>
    <row r="413" spans="1:41" x14ac:dyDescent="0.2">
      <c r="A413" s="82">
        <v>2014</v>
      </c>
      <c r="B413" s="16">
        <v>4</v>
      </c>
      <c r="C413" s="17">
        <v>41740</v>
      </c>
      <c r="D413" s="18">
        <v>2</v>
      </c>
      <c r="E413" s="32">
        <v>11670</v>
      </c>
      <c r="F413" s="92" t="str">
        <f>VLOOKUP(E413,'[3]pedidos 2012'!$E$327:$AE$6000,2,FALSE)</f>
        <v>a - Entregado</v>
      </c>
      <c r="G413" s="10">
        <f>VLOOKUP(E413,'[3]pedidos 2012'!$E$327:$AE$6000,4,FALSE)</f>
        <v>41747</v>
      </c>
      <c r="H413" s="20" t="s">
        <v>448</v>
      </c>
      <c r="I413" s="21">
        <v>5500</v>
      </c>
      <c r="J413" s="21">
        <v>300</v>
      </c>
      <c r="K413" s="21">
        <f t="shared" si="101"/>
        <v>5800</v>
      </c>
      <c r="L413" s="21">
        <f t="shared" si="102"/>
        <v>4793.3884297520663</v>
      </c>
      <c r="M413" s="84">
        <f>SUMIF('[1]Movimientos Caja'!$G:$G,E413,'[1]Movimientos Caja'!$I:$I)</f>
        <v>5945</v>
      </c>
      <c r="N413" s="84">
        <f>SUMIF('[2]Movimientos Bancarios'!$G:$G,E413,'[2]Movimientos Bancarios'!$I:$I)</f>
        <v>0</v>
      </c>
      <c r="O413" s="8">
        <f t="shared" si="95"/>
        <v>5945</v>
      </c>
      <c r="P413" s="85">
        <f t="shared" si="96"/>
        <v>-145</v>
      </c>
      <c r="Q413" s="86">
        <f t="shared" si="97"/>
        <v>1.0249999999999999</v>
      </c>
      <c r="R413" s="18" t="s">
        <v>51</v>
      </c>
      <c r="S413" s="18"/>
      <c r="T413" s="13"/>
      <c r="U413" s="22"/>
      <c r="V413" s="9"/>
      <c r="W413" s="23"/>
      <c r="X413" s="22"/>
      <c r="Y413" s="24" t="s">
        <v>55</v>
      </c>
      <c r="Z413" s="24"/>
      <c r="AA413" s="24"/>
      <c r="AB413" s="95" t="str">
        <f t="shared" si="90"/>
        <v>entregado</v>
      </c>
      <c r="AC413" s="96" t="str">
        <f t="shared" ca="1" si="91"/>
        <v>Entregado</v>
      </c>
      <c r="AD413" s="21">
        <v>104</v>
      </c>
      <c r="AE413" s="21">
        <v>104</v>
      </c>
      <c r="AF413" s="21">
        <v>105</v>
      </c>
      <c r="AG413" s="87">
        <f t="shared" si="92"/>
        <v>2014</v>
      </c>
      <c r="AH413" s="83">
        <f t="shared" si="93"/>
        <v>4</v>
      </c>
      <c r="AI413" s="87">
        <f t="shared" si="103"/>
        <v>2014</v>
      </c>
      <c r="AJ413" s="16">
        <f t="shared" si="103"/>
        <v>4</v>
      </c>
      <c r="AK413" s="9">
        <f>IF(ISERROR(VLOOKUP(E413,[4]CostoXpedido!$A$15:$B$1690,2,FALSE)),0,(VLOOKUP(E413,[4]CostoXpedido!$A$15:$B$1690,2,FALSE)))</f>
        <v>0</v>
      </c>
      <c r="AL413" s="20"/>
      <c r="AM413" s="93">
        <f t="shared" si="104"/>
        <v>41740</v>
      </c>
      <c r="AN413" s="93">
        <f t="shared" si="104"/>
        <v>2</v>
      </c>
      <c r="AO413" s="94">
        <f t="shared" si="94"/>
        <v>4</v>
      </c>
    </row>
    <row r="414" spans="1:41" x14ac:dyDescent="0.2">
      <c r="A414" s="82">
        <v>2014</v>
      </c>
      <c r="B414" s="16">
        <v>4</v>
      </c>
      <c r="C414" s="17">
        <v>41741</v>
      </c>
      <c r="D414" s="18">
        <v>45</v>
      </c>
      <c r="E414" s="32">
        <v>11671</v>
      </c>
      <c r="F414" s="92" t="str">
        <f>VLOOKUP(E414,'[3]pedidos 2012'!$E$327:$AE$6000,2,FALSE)</f>
        <v>a - Entregado</v>
      </c>
      <c r="G414" s="10">
        <f>VLOOKUP(E414,'[3]pedidos 2012'!$E$327:$AE$6000,4,FALSE)</f>
        <v>41790</v>
      </c>
      <c r="H414" s="20" t="s">
        <v>449</v>
      </c>
      <c r="I414" s="21">
        <v>25340</v>
      </c>
      <c r="J414" s="21">
        <v>220</v>
      </c>
      <c r="K414" s="21">
        <f t="shared" si="101"/>
        <v>25560</v>
      </c>
      <c r="L414" s="21">
        <f t="shared" si="102"/>
        <v>21123.96694214876</v>
      </c>
      <c r="M414" s="84">
        <f>SUMIF('[1]Movimientos Caja'!$G:$G,E414,'[1]Movimientos Caja'!$I:$I)</f>
        <v>2000</v>
      </c>
      <c r="N414" s="84">
        <f>SUMIF('[2]Movimientos Bancarios'!$G:$G,E414,'[2]Movimientos Bancarios'!$I:$I)</f>
        <v>23500</v>
      </c>
      <c r="O414" s="8">
        <f t="shared" si="95"/>
        <v>25500</v>
      </c>
      <c r="P414" s="85">
        <f t="shared" si="96"/>
        <v>60</v>
      </c>
      <c r="Q414" s="86">
        <f t="shared" si="97"/>
        <v>0.99765258215962438</v>
      </c>
      <c r="R414" s="18" t="s">
        <v>51</v>
      </c>
      <c r="S414" s="18"/>
      <c r="T414" s="13"/>
      <c r="U414" s="22"/>
      <c r="V414" s="9"/>
      <c r="W414" s="23"/>
      <c r="X414" s="22"/>
      <c r="Y414" s="24" t="s">
        <v>55</v>
      </c>
      <c r="Z414" s="24"/>
      <c r="AA414" s="24"/>
      <c r="AB414" s="95" t="str">
        <f t="shared" si="90"/>
        <v>entregado</v>
      </c>
      <c r="AC414" s="96" t="str">
        <f t="shared" ca="1" si="91"/>
        <v>Entregado</v>
      </c>
      <c r="AD414" s="21">
        <v>104</v>
      </c>
      <c r="AE414" s="21">
        <v>104</v>
      </c>
      <c r="AF414" s="21">
        <v>105</v>
      </c>
      <c r="AG414" s="87">
        <f t="shared" si="92"/>
        <v>2014</v>
      </c>
      <c r="AH414" s="83">
        <f t="shared" si="93"/>
        <v>5</v>
      </c>
      <c r="AI414" s="87">
        <f t="shared" si="103"/>
        <v>2014</v>
      </c>
      <c r="AJ414" s="16">
        <f t="shared" si="103"/>
        <v>4</v>
      </c>
      <c r="AK414" s="9">
        <f>IF(ISERROR(VLOOKUP(E414,[4]CostoXpedido!$A$15:$B$1690,2,FALSE)),0,(VLOOKUP(E414,[4]CostoXpedido!$A$15:$B$1690,2,FALSE)))</f>
        <v>0</v>
      </c>
      <c r="AL414" s="20"/>
      <c r="AM414" s="93">
        <f t="shared" si="104"/>
        <v>41741</v>
      </c>
      <c r="AN414" s="93">
        <f t="shared" si="104"/>
        <v>45</v>
      </c>
      <c r="AO414" s="94">
        <f t="shared" si="94"/>
        <v>4</v>
      </c>
    </row>
    <row r="415" spans="1:41" x14ac:dyDescent="0.2">
      <c r="A415" s="82">
        <v>2014</v>
      </c>
      <c r="B415" s="16">
        <v>4</v>
      </c>
      <c r="C415" s="17">
        <v>41741</v>
      </c>
      <c r="D415" s="18">
        <v>15</v>
      </c>
      <c r="E415" s="32">
        <v>11672</v>
      </c>
      <c r="F415" s="92" t="str">
        <f>VLOOKUP(E415,'[3]pedidos 2012'!$E$327:$AE$6000,2,FALSE)</f>
        <v>a - Entregado</v>
      </c>
      <c r="G415" s="10">
        <f>VLOOKUP(E415,'[3]pedidos 2012'!$E$327:$AE$6000,4,FALSE)</f>
        <v>41774</v>
      </c>
      <c r="H415" s="20" t="s">
        <v>450</v>
      </c>
      <c r="I415" s="21">
        <v>3860</v>
      </c>
      <c r="J415" s="21">
        <v>200</v>
      </c>
      <c r="K415" s="21">
        <f t="shared" si="101"/>
        <v>4060</v>
      </c>
      <c r="L415" s="21">
        <f t="shared" si="102"/>
        <v>3355.3719008264466</v>
      </c>
      <c r="M415" s="84">
        <f>SUMIF('[1]Movimientos Caja'!$G:$G,E415,'[1]Movimientos Caja'!$I:$I)</f>
        <v>1500</v>
      </c>
      <c r="N415" s="84">
        <f>SUMIF('[2]Movimientos Bancarios'!$G:$G,E415,'[2]Movimientos Bancarios'!$I:$I)</f>
        <v>2650</v>
      </c>
      <c r="O415" s="8">
        <f t="shared" si="95"/>
        <v>4150</v>
      </c>
      <c r="P415" s="85">
        <f t="shared" si="96"/>
        <v>-90</v>
      </c>
      <c r="Q415" s="86">
        <f t="shared" si="97"/>
        <v>1.0221674876847291</v>
      </c>
      <c r="R415" s="18" t="s">
        <v>51</v>
      </c>
      <c r="S415" s="18"/>
      <c r="T415" s="13"/>
      <c r="U415" s="22"/>
      <c r="V415" s="9"/>
      <c r="W415" s="23"/>
      <c r="X415" s="22"/>
      <c r="Y415" s="24" t="s">
        <v>55</v>
      </c>
      <c r="Z415" s="24"/>
      <c r="AA415" s="24"/>
      <c r="AB415" s="95" t="str">
        <f t="shared" si="90"/>
        <v>entregado</v>
      </c>
      <c r="AC415" s="96" t="str">
        <f t="shared" ca="1" si="91"/>
        <v>Entregado</v>
      </c>
      <c r="AD415" s="21">
        <v>104</v>
      </c>
      <c r="AE415" s="21">
        <v>104</v>
      </c>
      <c r="AF415" s="21">
        <v>105</v>
      </c>
      <c r="AG415" s="87">
        <f t="shared" si="92"/>
        <v>2014</v>
      </c>
      <c r="AH415" s="83">
        <f t="shared" si="93"/>
        <v>5</v>
      </c>
      <c r="AI415" s="87">
        <f t="shared" si="103"/>
        <v>2014</v>
      </c>
      <c r="AJ415" s="16">
        <f t="shared" si="103"/>
        <v>4</v>
      </c>
      <c r="AK415" s="9">
        <f>IF(ISERROR(VLOOKUP(E415,[4]CostoXpedido!$A$15:$B$1690,2,FALSE)),0,(VLOOKUP(E415,[4]CostoXpedido!$A$15:$B$1690,2,FALSE)))</f>
        <v>0</v>
      </c>
      <c r="AL415" s="20"/>
      <c r="AM415" s="93">
        <f t="shared" si="104"/>
        <v>41741</v>
      </c>
      <c r="AN415" s="93">
        <f t="shared" si="104"/>
        <v>15</v>
      </c>
      <c r="AO415" s="94">
        <f t="shared" si="94"/>
        <v>4</v>
      </c>
    </row>
    <row r="416" spans="1:41" x14ac:dyDescent="0.2">
      <c r="A416" s="82">
        <v>2014</v>
      </c>
      <c r="B416" s="16">
        <v>4</v>
      </c>
      <c r="C416" s="17">
        <v>41741</v>
      </c>
      <c r="D416" s="18">
        <v>45</v>
      </c>
      <c r="E416" s="32">
        <v>11673</v>
      </c>
      <c r="F416" s="92" t="str">
        <f>VLOOKUP(E416,'[3]pedidos 2012'!$E$327:$AE$6000,2,FALSE)</f>
        <v>a - Entregado</v>
      </c>
      <c r="G416" s="10">
        <f>VLOOKUP(E416,'[3]pedidos 2012'!$E$327:$AE$6000,4,FALSE)</f>
        <v>41764</v>
      </c>
      <c r="H416" s="20" t="s">
        <v>451</v>
      </c>
      <c r="I416" s="21">
        <v>8630</v>
      </c>
      <c r="J416" s="21">
        <v>324</v>
      </c>
      <c r="K416" s="21">
        <f t="shared" si="101"/>
        <v>8954</v>
      </c>
      <c r="L416" s="21">
        <f t="shared" si="102"/>
        <v>7400</v>
      </c>
      <c r="M416" s="84">
        <f>SUMIF('[1]Movimientos Caja'!$G:$G,E416,'[1]Movimientos Caja'!$I:$I)</f>
        <v>0</v>
      </c>
      <c r="N416" s="84">
        <f>SUMIF('[2]Movimientos Bancarios'!$G:$G,E416,'[2]Movimientos Bancarios'!$I:$I)</f>
        <v>8930</v>
      </c>
      <c r="O416" s="8">
        <f t="shared" si="95"/>
        <v>8930</v>
      </c>
      <c r="P416" s="85">
        <f t="shared" si="96"/>
        <v>24</v>
      </c>
      <c r="Q416" s="86">
        <f t="shared" si="97"/>
        <v>0.99731963368327003</v>
      </c>
      <c r="R416" s="18" t="s">
        <v>51</v>
      </c>
      <c r="S416" s="18"/>
      <c r="T416" s="13"/>
      <c r="U416" s="22"/>
      <c r="V416" s="9"/>
      <c r="W416" s="23"/>
      <c r="X416" s="22"/>
      <c r="Y416" s="24" t="s">
        <v>55</v>
      </c>
      <c r="Z416" s="24"/>
      <c r="AA416" s="24"/>
      <c r="AB416" s="95" t="str">
        <f t="shared" si="90"/>
        <v>entregado</v>
      </c>
      <c r="AC416" s="96" t="str">
        <f t="shared" ca="1" si="91"/>
        <v>Entregado</v>
      </c>
      <c r="AD416" s="21">
        <v>104</v>
      </c>
      <c r="AE416" s="21">
        <v>104</v>
      </c>
      <c r="AF416" s="21">
        <v>105</v>
      </c>
      <c r="AG416" s="87">
        <f t="shared" si="92"/>
        <v>2014</v>
      </c>
      <c r="AH416" s="83">
        <f t="shared" si="93"/>
        <v>5</v>
      </c>
      <c r="AI416" s="87">
        <f t="shared" si="103"/>
        <v>2014</v>
      </c>
      <c r="AJ416" s="16">
        <f t="shared" si="103"/>
        <v>4</v>
      </c>
      <c r="AK416" s="9">
        <f>IF(ISERROR(VLOOKUP(E416,[4]CostoXpedido!$A$15:$B$1690,2,FALSE)),0,(VLOOKUP(E416,[4]CostoXpedido!$A$15:$B$1690,2,FALSE)))</f>
        <v>0</v>
      </c>
      <c r="AL416" s="20"/>
      <c r="AM416" s="93">
        <f t="shared" si="104"/>
        <v>41741</v>
      </c>
      <c r="AN416" s="93">
        <f t="shared" si="104"/>
        <v>45</v>
      </c>
      <c r="AO416" s="94">
        <f t="shared" si="94"/>
        <v>4</v>
      </c>
    </row>
    <row r="417" spans="1:41" x14ac:dyDescent="0.2">
      <c r="A417" s="82">
        <v>2014</v>
      </c>
      <c r="B417" s="16">
        <v>4</v>
      </c>
      <c r="C417" s="17">
        <v>41748</v>
      </c>
      <c r="D417" s="18">
        <v>40</v>
      </c>
      <c r="E417" s="32">
        <v>11674</v>
      </c>
      <c r="F417" s="92" t="str">
        <f>VLOOKUP(E417,'[3]pedidos 2012'!$E$327:$AE$6000,2,FALSE)</f>
        <v>a - Entregado</v>
      </c>
      <c r="G417" s="10">
        <f>VLOOKUP(E417,'[3]pedidos 2012'!$E$327:$AE$6000,4,FALSE)</f>
        <v>41800</v>
      </c>
      <c r="H417" s="20" t="s">
        <v>452</v>
      </c>
      <c r="I417" s="21">
        <v>23800</v>
      </c>
      <c r="J417" s="21">
        <v>200</v>
      </c>
      <c r="K417" s="21">
        <f t="shared" si="101"/>
        <v>24000</v>
      </c>
      <c r="L417" s="21">
        <f t="shared" si="102"/>
        <v>19834.710743801654</v>
      </c>
      <c r="M417" s="84">
        <f>SUMIF('[1]Movimientos Caja'!$G:$G,E417,'[1]Movimientos Caja'!$I:$I)</f>
        <v>1000</v>
      </c>
      <c r="N417" s="84">
        <f>SUMIF('[2]Movimientos Bancarios'!$G:$G,E417,'[2]Movimientos Bancarios'!$I:$I)</f>
        <v>23000</v>
      </c>
      <c r="O417" s="8">
        <f t="shared" si="95"/>
        <v>24000</v>
      </c>
      <c r="P417" s="85">
        <f t="shared" si="96"/>
        <v>0</v>
      </c>
      <c r="Q417" s="86">
        <f t="shared" si="97"/>
        <v>1</v>
      </c>
      <c r="R417" s="18" t="s">
        <v>51</v>
      </c>
      <c r="S417" s="18"/>
      <c r="T417" s="13"/>
      <c r="U417" s="22"/>
      <c r="V417" s="9"/>
      <c r="W417" s="23"/>
      <c r="X417" s="22"/>
      <c r="Y417" s="24" t="s">
        <v>55</v>
      </c>
      <c r="Z417" s="24"/>
      <c r="AA417" s="24"/>
      <c r="AB417" s="95" t="str">
        <f t="shared" si="90"/>
        <v>entregado</v>
      </c>
      <c r="AC417" s="96" t="str">
        <f t="shared" ca="1" si="91"/>
        <v>Entregado</v>
      </c>
      <c r="AD417" s="21">
        <v>104</v>
      </c>
      <c r="AE417" s="21">
        <v>104</v>
      </c>
      <c r="AF417" s="21">
        <v>105</v>
      </c>
      <c r="AG417" s="87">
        <f t="shared" si="92"/>
        <v>2014</v>
      </c>
      <c r="AH417" s="83">
        <f t="shared" si="93"/>
        <v>6</v>
      </c>
      <c r="AI417" s="87">
        <f t="shared" ref="AI417:AJ432" si="105">+A417</f>
        <v>2014</v>
      </c>
      <c r="AJ417" s="16">
        <f t="shared" si="105"/>
        <v>4</v>
      </c>
      <c r="AK417" s="9">
        <f>IF(ISERROR(VLOOKUP(E417,[4]CostoXpedido!$A$15:$B$1690,2,FALSE)),0,(VLOOKUP(E417,[4]CostoXpedido!$A$15:$B$1690,2,FALSE)))</f>
        <v>0</v>
      </c>
      <c r="AL417" s="20"/>
      <c r="AM417" s="93">
        <f t="shared" si="104"/>
        <v>41748</v>
      </c>
      <c r="AN417" s="93">
        <f t="shared" si="104"/>
        <v>40</v>
      </c>
      <c r="AO417" s="94">
        <f t="shared" si="94"/>
        <v>4</v>
      </c>
    </row>
    <row r="418" spans="1:41" x14ac:dyDescent="0.2">
      <c r="A418" s="82">
        <v>2014</v>
      </c>
      <c r="B418" s="16">
        <v>4</v>
      </c>
      <c r="C418" s="17">
        <v>41748</v>
      </c>
      <c r="D418" s="18">
        <v>60</v>
      </c>
      <c r="E418" s="32">
        <v>11675</v>
      </c>
      <c r="F418" s="92" t="str">
        <f>VLOOKUP(E418,'[3]pedidos 2012'!$E$327:$AE$6000,2,FALSE)</f>
        <v>a - Entregado</v>
      </c>
      <c r="G418" s="14">
        <f>VLOOKUP(E418,'[3]pedidos 2012'!$E$327:$AE$6000,4,FALSE)</f>
        <v>41831</v>
      </c>
      <c r="H418" s="26" t="s">
        <v>453</v>
      </c>
      <c r="I418" s="27">
        <v>14780</v>
      </c>
      <c r="J418" s="21">
        <v>200</v>
      </c>
      <c r="K418" s="21">
        <f t="shared" si="101"/>
        <v>14980</v>
      </c>
      <c r="L418" s="21">
        <f t="shared" si="102"/>
        <v>12380.165289256198</v>
      </c>
      <c r="M418" s="84">
        <f>SUMIF('[1]Movimientos Caja'!$G:$G,E418,'[1]Movimientos Caja'!$I:$I)</f>
        <v>200</v>
      </c>
      <c r="N418" s="84">
        <f>SUMIF('[2]Movimientos Bancarios'!$G:$G,E418,'[2]Movimientos Bancarios'!$I:$I)</f>
        <v>12800</v>
      </c>
      <c r="O418" s="8">
        <f t="shared" si="95"/>
        <v>13000</v>
      </c>
      <c r="P418" s="85">
        <f t="shared" si="96"/>
        <v>1980</v>
      </c>
      <c r="Q418" s="86">
        <f t="shared" si="97"/>
        <v>0.86782376502002667</v>
      </c>
      <c r="R418" s="18" t="s">
        <v>51</v>
      </c>
      <c r="S418" s="18"/>
      <c r="T418" s="13"/>
      <c r="U418" s="22"/>
      <c r="V418" s="9"/>
      <c r="W418" s="23"/>
      <c r="X418" s="22"/>
      <c r="Y418" s="24" t="s">
        <v>55</v>
      </c>
      <c r="Z418" s="24"/>
      <c r="AA418" s="24"/>
      <c r="AB418" s="95" t="str">
        <f t="shared" si="90"/>
        <v>entregado</v>
      </c>
      <c r="AC418" s="96" t="str">
        <f t="shared" ca="1" si="91"/>
        <v>Entregado</v>
      </c>
      <c r="AD418" s="21">
        <v>104</v>
      </c>
      <c r="AE418" s="21">
        <v>104</v>
      </c>
      <c r="AF418" s="21">
        <v>105</v>
      </c>
      <c r="AG418" s="87">
        <f t="shared" si="92"/>
        <v>2014</v>
      </c>
      <c r="AH418" s="83">
        <f t="shared" si="93"/>
        <v>7</v>
      </c>
      <c r="AI418" s="87">
        <f t="shared" si="105"/>
        <v>2014</v>
      </c>
      <c r="AJ418" s="16">
        <f t="shared" si="105"/>
        <v>4</v>
      </c>
      <c r="AK418" s="9">
        <f>IF(ISERROR(VLOOKUP(E418,[4]CostoXpedido!$A$15:$B$1690,2,FALSE)),0,(VLOOKUP(E418,[4]CostoXpedido!$A$15:$B$1690,2,FALSE)))</f>
        <v>0</v>
      </c>
      <c r="AL418" s="20"/>
      <c r="AM418" s="93">
        <f t="shared" si="104"/>
        <v>41748</v>
      </c>
      <c r="AN418" s="93">
        <f t="shared" si="104"/>
        <v>60</v>
      </c>
      <c r="AO418" s="94">
        <f t="shared" si="94"/>
        <v>4</v>
      </c>
    </row>
    <row r="419" spans="1:41" x14ac:dyDescent="0.2">
      <c r="A419" s="82">
        <v>2014</v>
      </c>
      <c r="B419" s="16">
        <v>4</v>
      </c>
      <c r="C419" s="17">
        <v>41748</v>
      </c>
      <c r="D419" s="18">
        <v>60</v>
      </c>
      <c r="E419" s="32">
        <v>11676</v>
      </c>
      <c r="F419" s="92" t="str">
        <f>VLOOKUP(E419,'[3]pedidos 2012'!$E$327:$AE$6000,2,FALSE)</f>
        <v>h - Anulado</v>
      </c>
      <c r="G419" s="14">
        <f>VLOOKUP(E419,'[3]pedidos 2012'!$E$327:$AE$6000,4,FALSE)</f>
        <v>0</v>
      </c>
      <c r="H419" s="26" t="s">
        <v>454</v>
      </c>
      <c r="I419" s="27"/>
      <c r="J419" s="27"/>
      <c r="K419" s="21">
        <f t="shared" si="101"/>
        <v>0</v>
      </c>
      <c r="L419" s="21">
        <f t="shared" si="102"/>
        <v>0</v>
      </c>
      <c r="M419" s="84">
        <f>SUMIF('[1]Movimientos Caja'!$G:$G,E419,'[1]Movimientos Caja'!$I:$I)</f>
        <v>200</v>
      </c>
      <c r="N419" s="84">
        <f>SUMIF('[2]Movimientos Bancarios'!$G:$G,E419,'[2]Movimientos Bancarios'!$I:$I)</f>
        <v>0</v>
      </c>
      <c r="O419" s="8">
        <f t="shared" si="95"/>
        <v>200</v>
      </c>
      <c r="P419" s="85">
        <f t="shared" si="96"/>
        <v>-200</v>
      </c>
      <c r="Q419" s="86">
        <f t="shared" si="97"/>
        <v>0</v>
      </c>
      <c r="R419" s="18" t="s">
        <v>51</v>
      </c>
      <c r="S419" s="18"/>
      <c r="T419" s="13"/>
      <c r="U419" s="22"/>
      <c r="V419" s="9"/>
      <c r="W419" s="23"/>
      <c r="X419" s="22"/>
      <c r="Y419" s="24" t="s">
        <v>55</v>
      </c>
      <c r="Z419" s="24"/>
      <c r="AA419" s="24"/>
      <c r="AB419" s="95">
        <f t="shared" si="90"/>
        <v>41808</v>
      </c>
      <c r="AC419" s="96">
        <f t="shared" ca="1" si="91"/>
        <v>-85</v>
      </c>
      <c r="AD419" s="21">
        <v>104</v>
      </c>
      <c r="AE419" s="21">
        <v>104</v>
      </c>
      <c r="AF419" s="21">
        <v>105</v>
      </c>
      <c r="AG419" s="87">
        <f t="shared" si="92"/>
        <v>0</v>
      </c>
      <c r="AH419" s="83">
        <f t="shared" si="93"/>
        <v>0</v>
      </c>
      <c r="AI419" s="87">
        <f t="shared" si="105"/>
        <v>2014</v>
      </c>
      <c r="AJ419" s="16">
        <f t="shared" si="105"/>
        <v>4</v>
      </c>
      <c r="AK419" s="9">
        <f>IF(ISERROR(VLOOKUP(E419,[4]CostoXpedido!$A$15:$B$1690,2,FALSE)),0,(VLOOKUP(E419,[4]CostoXpedido!$A$15:$B$1690,2,FALSE)))</f>
        <v>0</v>
      </c>
      <c r="AL419" s="20"/>
      <c r="AM419" s="93">
        <f t="shared" si="104"/>
        <v>41748</v>
      </c>
      <c r="AN419" s="93">
        <f t="shared" si="104"/>
        <v>60</v>
      </c>
      <c r="AO419" s="94">
        <f t="shared" si="94"/>
        <v>4</v>
      </c>
    </row>
    <row r="420" spans="1:41" x14ac:dyDescent="0.2">
      <c r="A420" s="82">
        <v>2014</v>
      </c>
      <c r="B420" s="16">
        <v>4</v>
      </c>
      <c r="C420" s="17">
        <v>41748</v>
      </c>
      <c r="D420" s="18">
        <v>40</v>
      </c>
      <c r="E420" s="32">
        <v>11677</v>
      </c>
      <c r="F420" s="92" t="str">
        <f>VLOOKUP(E420,'[3]pedidos 2012'!$E$327:$AE$6000,2,FALSE)</f>
        <v>a - Entregado</v>
      </c>
      <c r="G420" s="14">
        <f>VLOOKUP(E420,'[3]pedidos 2012'!$E$327:$AE$6000,4,FALSE)</f>
        <v>41800</v>
      </c>
      <c r="H420" s="26" t="s">
        <v>455</v>
      </c>
      <c r="I420" s="27">
        <v>18830</v>
      </c>
      <c r="J420" s="21"/>
      <c r="K420" s="21">
        <f t="shared" si="101"/>
        <v>18830</v>
      </c>
      <c r="L420" s="21">
        <f t="shared" si="102"/>
        <v>15561.98347107438</v>
      </c>
      <c r="M420" s="84">
        <f>SUMIF('[1]Movimientos Caja'!$G:$G,E420,'[1]Movimientos Caja'!$I:$I)</f>
        <v>100</v>
      </c>
      <c r="N420" s="84">
        <f>SUMIF('[2]Movimientos Bancarios'!$G:$G,E420,'[2]Movimientos Bancarios'!$I:$I)</f>
        <v>18730</v>
      </c>
      <c r="O420" s="8">
        <f t="shared" si="95"/>
        <v>18830</v>
      </c>
      <c r="P420" s="85">
        <f t="shared" si="96"/>
        <v>0</v>
      </c>
      <c r="Q420" s="86">
        <f t="shared" si="97"/>
        <v>1</v>
      </c>
      <c r="R420" s="18" t="s">
        <v>51</v>
      </c>
      <c r="S420" s="18"/>
      <c r="T420" s="13"/>
      <c r="U420" s="22"/>
      <c r="V420" s="9"/>
      <c r="W420" s="23"/>
      <c r="X420" s="22"/>
      <c r="Y420" s="24" t="s">
        <v>55</v>
      </c>
      <c r="Z420" s="24"/>
      <c r="AA420" s="24"/>
      <c r="AB420" s="95" t="str">
        <f t="shared" si="90"/>
        <v>entregado</v>
      </c>
      <c r="AC420" s="96" t="str">
        <f t="shared" ca="1" si="91"/>
        <v>Entregado</v>
      </c>
      <c r="AD420" s="21">
        <v>104</v>
      </c>
      <c r="AE420" s="21">
        <v>104</v>
      </c>
      <c r="AF420" s="21">
        <v>105</v>
      </c>
      <c r="AG420" s="87">
        <f t="shared" si="92"/>
        <v>2014</v>
      </c>
      <c r="AH420" s="83">
        <f t="shared" si="93"/>
        <v>6</v>
      </c>
      <c r="AI420" s="87">
        <f t="shared" si="105"/>
        <v>2014</v>
      </c>
      <c r="AJ420" s="16">
        <f t="shared" si="105"/>
        <v>4</v>
      </c>
      <c r="AK420" s="9">
        <f>IF(ISERROR(VLOOKUP(E420,[4]CostoXpedido!$A$15:$B$1690,2,FALSE)),0,(VLOOKUP(E420,[4]CostoXpedido!$A$15:$B$1690,2,FALSE)))</f>
        <v>0</v>
      </c>
      <c r="AL420" s="20"/>
      <c r="AM420" s="93">
        <f t="shared" si="104"/>
        <v>41748</v>
      </c>
      <c r="AN420" s="93">
        <f t="shared" si="104"/>
        <v>40</v>
      </c>
      <c r="AO420" s="94">
        <f t="shared" si="94"/>
        <v>4</v>
      </c>
    </row>
    <row r="421" spans="1:41" x14ac:dyDescent="0.2">
      <c r="A421" s="82">
        <v>2014</v>
      </c>
      <c r="B421" s="16">
        <v>4</v>
      </c>
      <c r="C421" s="17">
        <v>41748</v>
      </c>
      <c r="D421" s="18">
        <v>45</v>
      </c>
      <c r="E421" s="32">
        <v>11678</v>
      </c>
      <c r="F421" s="92" t="str">
        <f>VLOOKUP(E421,'[3]pedidos 2012'!$E$327:$AE$6000,2,FALSE)</f>
        <v>a - Entregado</v>
      </c>
      <c r="G421" s="10">
        <f>VLOOKUP(E421,'[3]pedidos 2012'!$E$327:$AE$6000,4,FALSE)</f>
        <v>41800</v>
      </c>
      <c r="H421" s="20" t="s">
        <v>456</v>
      </c>
      <c r="I421" s="21">
        <v>12525</v>
      </c>
      <c r="J421" s="21">
        <v>400</v>
      </c>
      <c r="K421" s="21">
        <f t="shared" si="101"/>
        <v>12925</v>
      </c>
      <c r="L421" s="21">
        <f t="shared" si="102"/>
        <v>10681.818181818182</v>
      </c>
      <c r="M421" s="84">
        <f>SUMIF('[1]Movimientos Caja'!$G:$G,E421,'[1]Movimientos Caja'!$I:$I)</f>
        <v>12925</v>
      </c>
      <c r="N421" s="84">
        <f>SUMIF('[2]Movimientos Bancarios'!$G:$G,E421,'[2]Movimientos Bancarios'!$I:$I)</f>
        <v>0</v>
      </c>
      <c r="O421" s="8">
        <f t="shared" si="95"/>
        <v>12925</v>
      </c>
      <c r="P421" s="85">
        <f t="shared" si="96"/>
        <v>0</v>
      </c>
      <c r="Q421" s="86">
        <f t="shared" si="97"/>
        <v>1</v>
      </c>
      <c r="R421" s="18" t="s">
        <v>51</v>
      </c>
      <c r="S421" s="18"/>
      <c r="T421" s="13"/>
      <c r="U421" s="22"/>
      <c r="V421" s="9"/>
      <c r="W421" s="23"/>
      <c r="X421" s="22"/>
      <c r="Y421" s="24" t="s">
        <v>55</v>
      </c>
      <c r="Z421" s="24"/>
      <c r="AA421" s="24"/>
      <c r="AB421" s="95" t="str">
        <f t="shared" ref="AB421:AB484" si="106">IF(F421="a - Entregado","entregado",(C421+D421))</f>
        <v>entregado</v>
      </c>
      <c r="AC421" s="96" t="str">
        <f t="shared" ref="AC421:AC484" ca="1" si="107">IF(E421=0,0,(IF(AB421="entregado","Entregado",(AB421-TODAY()))))</f>
        <v>Entregado</v>
      </c>
      <c r="AD421" s="21">
        <v>104</v>
      </c>
      <c r="AE421" s="21">
        <v>104</v>
      </c>
      <c r="AF421" s="21">
        <v>105</v>
      </c>
      <c r="AG421" s="87">
        <f t="shared" si="92"/>
        <v>2014</v>
      </c>
      <c r="AH421" s="83">
        <f t="shared" si="93"/>
        <v>6</v>
      </c>
      <c r="AI421" s="87">
        <f t="shared" si="105"/>
        <v>2014</v>
      </c>
      <c r="AJ421" s="16">
        <f t="shared" si="105"/>
        <v>4</v>
      </c>
      <c r="AK421" s="9">
        <f>IF(ISERROR(VLOOKUP(E421,[4]CostoXpedido!$A$15:$B$1690,2,FALSE)),0,(VLOOKUP(E421,[4]CostoXpedido!$A$15:$B$1690,2,FALSE)))</f>
        <v>0</v>
      </c>
      <c r="AL421" s="20"/>
      <c r="AM421" s="93">
        <f t="shared" si="104"/>
        <v>41748</v>
      </c>
      <c r="AN421" s="93">
        <f t="shared" si="104"/>
        <v>45</v>
      </c>
      <c r="AO421" s="94">
        <f t="shared" si="94"/>
        <v>4</v>
      </c>
    </row>
    <row r="422" spans="1:41" x14ac:dyDescent="0.2">
      <c r="A422" s="82">
        <v>2014</v>
      </c>
      <c r="B422" s="16">
        <v>4</v>
      </c>
      <c r="C422" s="17">
        <v>41748</v>
      </c>
      <c r="D422" s="18">
        <v>45</v>
      </c>
      <c r="E422" s="32">
        <v>11679</v>
      </c>
      <c r="F422" s="92" t="str">
        <f>VLOOKUP(E422,'[3]pedidos 2012'!$E$327:$AE$6000,2,FALSE)</f>
        <v>a - Entregado</v>
      </c>
      <c r="G422" s="10">
        <f>VLOOKUP(E422,'[3]pedidos 2012'!$E$327:$AE$6000,4,FALSE)</f>
        <v>41804</v>
      </c>
      <c r="H422" s="20" t="s">
        <v>457</v>
      </c>
      <c r="I422" s="21">
        <v>24310</v>
      </c>
      <c r="J422" s="21">
        <v>300</v>
      </c>
      <c r="K422" s="21">
        <f t="shared" si="101"/>
        <v>24610</v>
      </c>
      <c r="L422" s="21">
        <f t="shared" si="102"/>
        <v>20338.842975206611</v>
      </c>
      <c r="M422" s="84">
        <f>SUMIF('[1]Movimientos Caja'!$G:$G,E422,'[1]Movimientos Caja'!$I:$I)</f>
        <v>0</v>
      </c>
      <c r="N422" s="84">
        <f>SUMIF('[2]Movimientos Bancarios'!$G:$G,E422,'[2]Movimientos Bancarios'!$I:$I)</f>
        <v>24610</v>
      </c>
      <c r="O422" s="8">
        <f t="shared" si="95"/>
        <v>24610</v>
      </c>
      <c r="P422" s="85">
        <f t="shared" si="96"/>
        <v>0</v>
      </c>
      <c r="Q422" s="86">
        <f t="shared" si="97"/>
        <v>1</v>
      </c>
      <c r="R422" s="18" t="s">
        <v>51</v>
      </c>
      <c r="S422" s="18"/>
      <c r="T422" s="13"/>
      <c r="U422" s="22"/>
      <c r="V422" s="9"/>
      <c r="W422" s="23"/>
      <c r="X422" s="22"/>
      <c r="Y422" s="24" t="s">
        <v>55</v>
      </c>
      <c r="Z422" s="24"/>
      <c r="AA422" s="24"/>
      <c r="AB422" s="95" t="str">
        <f t="shared" si="106"/>
        <v>entregado</v>
      </c>
      <c r="AC422" s="96" t="str">
        <f t="shared" ca="1" si="107"/>
        <v>Entregado</v>
      </c>
      <c r="AD422" s="21">
        <v>104</v>
      </c>
      <c r="AE422" s="21">
        <v>104</v>
      </c>
      <c r="AF422" s="21">
        <v>105</v>
      </c>
      <c r="AG422" s="87">
        <f t="shared" si="92"/>
        <v>2014</v>
      </c>
      <c r="AH422" s="83">
        <f t="shared" si="93"/>
        <v>6</v>
      </c>
      <c r="AI422" s="87">
        <f t="shared" si="105"/>
        <v>2014</v>
      </c>
      <c r="AJ422" s="16">
        <f t="shared" si="105"/>
        <v>4</v>
      </c>
      <c r="AK422" s="9">
        <f>IF(ISERROR(VLOOKUP(E422,[4]CostoXpedido!$A$15:$B$1690,2,FALSE)),0,(VLOOKUP(E422,[4]CostoXpedido!$A$15:$B$1690,2,FALSE)))</f>
        <v>0</v>
      </c>
      <c r="AL422" s="20"/>
      <c r="AM422" s="93">
        <f t="shared" si="104"/>
        <v>41748</v>
      </c>
      <c r="AN422" s="93">
        <f t="shared" si="104"/>
        <v>45</v>
      </c>
      <c r="AO422" s="94">
        <f t="shared" si="94"/>
        <v>4</v>
      </c>
    </row>
    <row r="423" spans="1:41" x14ac:dyDescent="0.2">
      <c r="A423" s="82">
        <v>2014</v>
      </c>
      <c r="B423" s="16">
        <v>4</v>
      </c>
      <c r="C423" s="17">
        <v>41748</v>
      </c>
      <c r="D423" s="18">
        <v>45</v>
      </c>
      <c r="E423" s="32">
        <v>11680</v>
      </c>
      <c r="F423" s="92" t="str">
        <f>VLOOKUP(E423,'[3]pedidos 2012'!$E$327:$AE$6000,2,FALSE)</f>
        <v>a - Entregado</v>
      </c>
      <c r="G423" s="10">
        <f>VLOOKUP(E423,'[3]pedidos 2012'!$E$327:$AE$6000,4,FALSE)</f>
        <v>41780</v>
      </c>
      <c r="H423" s="20" t="s">
        <v>458</v>
      </c>
      <c r="I423" s="21">
        <v>20760</v>
      </c>
      <c r="J423" s="21">
        <v>200</v>
      </c>
      <c r="K423" s="21">
        <f t="shared" si="101"/>
        <v>20960</v>
      </c>
      <c r="L423" s="21">
        <f t="shared" si="102"/>
        <v>17322.314049586777</v>
      </c>
      <c r="M423" s="84">
        <f>SUMIF('[1]Movimientos Caja'!$G:$G,E423,'[1]Movimientos Caja'!$I:$I)</f>
        <v>200</v>
      </c>
      <c r="N423" s="84">
        <f>SUMIF('[2]Movimientos Bancarios'!$G:$G,E423,'[2]Movimientos Bancarios'!$I:$I)</f>
        <v>20760</v>
      </c>
      <c r="O423" s="8">
        <f t="shared" si="95"/>
        <v>20960</v>
      </c>
      <c r="P423" s="85">
        <f t="shared" si="96"/>
        <v>0</v>
      </c>
      <c r="Q423" s="86">
        <f t="shared" si="97"/>
        <v>1</v>
      </c>
      <c r="R423" s="18" t="s">
        <v>51</v>
      </c>
      <c r="S423" s="18"/>
      <c r="T423" s="13"/>
      <c r="U423" s="22"/>
      <c r="V423" s="9"/>
      <c r="W423" s="23"/>
      <c r="X423" s="22"/>
      <c r="Y423" s="24" t="s">
        <v>55</v>
      </c>
      <c r="Z423" s="24"/>
      <c r="AA423" s="24"/>
      <c r="AB423" s="95" t="str">
        <f t="shared" si="106"/>
        <v>entregado</v>
      </c>
      <c r="AC423" s="96" t="str">
        <f t="shared" ca="1" si="107"/>
        <v>Entregado</v>
      </c>
      <c r="AD423" s="21">
        <v>104</v>
      </c>
      <c r="AE423" s="21">
        <v>104</v>
      </c>
      <c r="AF423" s="21">
        <v>105</v>
      </c>
      <c r="AG423" s="87">
        <f t="shared" si="92"/>
        <v>2014</v>
      </c>
      <c r="AH423" s="83">
        <f t="shared" si="93"/>
        <v>5</v>
      </c>
      <c r="AI423" s="87">
        <f t="shared" si="105"/>
        <v>2014</v>
      </c>
      <c r="AJ423" s="16">
        <f t="shared" si="105"/>
        <v>4</v>
      </c>
      <c r="AK423" s="9">
        <f>IF(ISERROR(VLOOKUP(E423,[4]CostoXpedido!$A$15:$B$1690,2,FALSE)),0,(VLOOKUP(E423,[4]CostoXpedido!$A$15:$B$1690,2,FALSE)))</f>
        <v>0</v>
      </c>
      <c r="AL423" s="20"/>
      <c r="AM423" s="93">
        <f t="shared" si="104"/>
        <v>41748</v>
      </c>
      <c r="AN423" s="93">
        <f t="shared" si="104"/>
        <v>45</v>
      </c>
      <c r="AO423" s="94">
        <f t="shared" si="94"/>
        <v>4</v>
      </c>
    </row>
    <row r="424" spans="1:41" x14ac:dyDescent="0.2">
      <c r="A424" s="82">
        <v>2014</v>
      </c>
      <c r="B424" s="16">
        <v>4</v>
      </c>
      <c r="C424" s="17">
        <v>41748</v>
      </c>
      <c r="D424" s="18">
        <v>1</v>
      </c>
      <c r="E424" s="32">
        <v>11681</v>
      </c>
      <c r="F424" s="92" t="str">
        <f>VLOOKUP(E424,'[3]pedidos 2012'!$E$327:$AE$6000,2,FALSE)</f>
        <v>a - Entregado</v>
      </c>
      <c r="G424" s="10">
        <f>VLOOKUP(E424,'[3]pedidos 2012'!$E$327:$AE$6000,4,FALSE)</f>
        <v>41748</v>
      </c>
      <c r="H424" s="20" t="s">
        <v>459</v>
      </c>
      <c r="I424" s="21">
        <v>200</v>
      </c>
      <c r="J424" s="21"/>
      <c r="K424" s="21">
        <f t="shared" si="101"/>
        <v>200</v>
      </c>
      <c r="L424" s="21">
        <f t="shared" si="102"/>
        <v>165.28925619834712</v>
      </c>
      <c r="M424" s="84">
        <f>SUMIF('[1]Movimientos Caja'!$G:$G,E424,'[1]Movimientos Caja'!$I:$I)</f>
        <v>200</v>
      </c>
      <c r="N424" s="84">
        <f>SUMIF('[2]Movimientos Bancarios'!$G:$G,E424,'[2]Movimientos Bancarios'!$I:$I)</f>
        <v>0</v>
      </c>
      <c r="O424" s="8">
        <f t="shared" si="95"/>
        <v>200</v>
      </c>
      <c r="P424" s="85">
        <f t="shared" si="96"/>
        <v>0</v>
      </c>
      <c r="Q424" s="86">
        <f t="shared" si="97"/>
        <v>1</v>
      </c>
      <c r="R424" s="18" t="s">
        <v>51</v>
      </c>
      <c r="S424" s="18"/>
      <c r="T424" s="13"/>
      <c r="U424" s="22"/>
      <c r="V424" s="9"/>
      <c r="W424" s="23"/>
      <c r="X424" s="22"/>
      <c r="Y424" s="24" t="s">
        <v>55</v>
      </c>
      <c r="Z424" s="24"/>
      <c r="AA424" s="24"/>
      <c r="AB424" s="95" t="str">
        <f t="shared" si="106"/>
        <v>entregado</v>
      </c>
      <c r="AC424" s="96" t="str">
        <f t="shared" ca="1" si="107"/>
        <v>Entregado</v>
      </c>
      <c r="AD424" s="21">
        <v>104</v>
      </c>
      <c r="AE424" s="21">
        <v>104</v>
      </c>
      <c r="AF424" s="21">
        <v>105</v>
      </c>
      <c r="AG424" s="87">
        <f t="shared" si="92"/>
        <v>2014</v>
      </c>
      <c r="AH424" s="83">
        <f t="shared" si="93"/>
        <v>4</v>
      </c>
      <c r="AI424" s="87">
        <f t="shared" si="105"/>
        <v>2014</v>
      </c>
      <c r="AJ424" s="16">
        <f t="shared" si="105"/>
        <v>4</v>
      </c>
      <c r="AK424" s="9">
        <f>IF(ISERROR(VLOOKUP(E424,[4]CostoXpedido!$A$15:$B$1690,2,FALSE)),0,(VLOOKUP(E424,[4]CostoXpedido!$A$15:$B$1690,2,FALSE)))</f>
        <v>0</v>
      </c>
      <c r="AL424" s="20"/>
      <c r="AM424" s="93">
        <f t="shared" si="104"/>
        <v>41748</v>
      </c>
      <c r="AN424" s="93">
        <f t="shared" si="104"/>
        <v>1</v>
      </c>
      <c r="AO424" s="94">
        <f t="shared" si="94"/>
        <v>4</v>
      </c>
    </row>
    <row r="425" spans="1:41" x14ac:dyDescent="0.2">
      <c r="A425" s="82">
        <v>2014</v>
      </c>
      <c r="B425" s="16">
        <v>4</v>
      </c>
      <c r="C425" s="17">
        <v>41748</v>
      </c>
      <c r="D425" s="18">
        <v>45</v>
      </c>
      <c r="E425" s="32">
        <v>11682</v>
      </c>
      <c r="F425" s="92" t="str">
        <f>VLOOKUP(E425,'[3]pedidos 2012'!$E$327:$AE$6000,2,FALSE)</f>
        <v>a - Entregado</v>
      </c>
      <c r="G425" s="10">
        <f>VLOOKUP(E425,'[3]pedidos 2012'!$E$327:$AE$6000,4,FALSE)</f>
        <v>41820</v>
      </c>
      <c r="H425" s="20" t="s">
        <v>460</v>
      </c>
      <c r="I425" s="21">
        <v>17720</v>
      </c>
      <c r="J425" s="21">
        <v>200</v>
      </c>
      <c r="K425" s="21">
        <f t="shared" si="101"/>
        <v>17920</v>
      </c>
      <c r="L425" s="21">
        <f t="shared" si="102"/>
        <v>14809.917355371901</v>
      </c>
      <c r="M425" s="84">
        <f>SUMIF('[1]Movimientos Caja'!$G:$G,E425,'[1]Movimientos Caja'!$I:$I)</f>
        <v>17900</v>
      </c>
      <c r="N425" s="84">
        <f>SUMIF('[2]Movimientos Bancarios'!$G:$G,E425,'[2]Movimientos Bancarios'!$I:$I)</f>
        <v>0</v>
      </c>
      <c r="O425" s="8">
        <f t="shared" si="95"/>
        <v>17900</v>
      </c>
      <c r="P425" s="85">
        <f t="shared" si="96"/>
        <v>20</v>
      </c>
      <c r="Q425" s="86">
        <f t="shared" si="97"/>
        <v>0.9988839285714286</v>
      </c>
      <c r="R425" s="18" t="s">
        <v>51</v>
      </c>
      <c r="S425" s="18"/>
      <c r="T425" s="13"/>
      <c r="U425" s="22"/>
      <c r="V425" s="9"/>
      <c r="W425" s="23"/>
      <c r="X425" s="22"/>
      <c r="Y425" s="24" t="s">
        <v>55</v>
      </c>
      <c r="Z425" s="24"/>
      <c r="AA425" s="24"/>
      <c r="AB425" s="95" t="str">
        <f t="shared" si="106"/>
        <v>entregado</v>
      </c>
      <c r="AC425" s="96" t="str">
        <f t="shared" ca="1" si="107"/>
        <v>Entregado</v>
      </c>
      <c r="AD425" s="21">
        <v>104</v>
      </c>
      <c r="AE425" s="21">
        <v>104</v>
      </c>
      <c r="AF425" s="21">
        <v>105</v>
      </c>
      <c r="AG425" s="87">
        <f t="shared" ref="AG425:AG488" si="108">IF(G425=0,0,YEAR(G425))</f>
        <v>2014</v>
      </c>
      <c r="AH425" s="83">
        <f t="shared" ref="AH425:AH488" si="109">IF(G425=0,0,MONTH(G425))</f>
        <v>6</v>
      </c>
      <c r="AI425" s="87">
        <f t="shared" si="105"/>
        <v>2014</v>
      </c>
      <c r="AJ425" s="16">
        <f t="shared" si="105"/>
        <v>4</v>
      </c>
      <c r="AK425" s="9">
        <f>IF(ISERROR(VLOOKUP(E425,[4]CostoXpedido!$A$15:$B$1690,2,FALSE)),0,(VLOOKUP(E425,[4]CostoXpedido!$A$15:$B$1690,2,FALSE)))</f>
        <v>0</v>
      </c>
      <c r="AL425" s="20"/>
      <c r="AM425" s="103">
        <f t="shared" si="104"/>
        <v>41748</v>
      </c>
      <c r="AN425" s="93">
        <f t="shared" si="104"/>
        <v>45</v>
      </c>
      <c r="AO425" s="94">
        <f t="shared" si="94"/>
        <v>4</v>
      </c>
    </row>
    <row r="426" spans="1:41" x14ac:dyDescent="0.2">
      <c r="A426" s="82">
        <v>2014</v>
      </c>
      <c r="B426" s="16">
        <v>4</v>
      </c>
      <c r="C426" s="17">
        <v>41748</v>
      </c>
      <c r="D426" s="18">
        <v>20</v>
      </c>
      <c r="E426" s="32">
        <v>11683</v>
      </c>
      <c r="F426" s="92" t="str">
        <f>VLOOKUP(E426,'[3]pedidos 2012'!$E$327:$AE$6000,2,FALSE)</f>
        <v>a - Entregado</v>
      </c>
      <c r="G426" s="10">
        <f>VLOOKUP(E426,'[3]pedidos 2012'!$E$327:$AE$6000,4,FALSE)</f>
        <v>41786</v>
      </c>
      <c r="H426" s="20" t="s">
        <v>461</v>
      </c>
      <c r="I426" s="21">
        <v>4935</v>
      </c>
      <c r="J426" s="21"/>
      <c r="K426" s="21">
        <f t="shared" si="101"/>
        <v>4935</v>
      </c>
      <c r="L426" s="21">
        <f t="shared" si="102"/>
        <v>4078.5123966942151</v>
      </c>
      <c r="M426" s="84">
        <f>SUMIF('[1]Movimientos Caja'!$G:$G,E426,'[1]Movimientos Caja'!$I:$I)</f>
        <v>0</v>
      </c>
      <c r="N426" s="84">
        <f>SUMIF('[2]Movimientos Bancarios'!$G:$G,E426,'[2]Movimientos Bancarios'!$I:$I)</f>
        <v>4935</v>
      </c>
      <c r="O426" s="8">
        <f t="shared" si="95"/>
        <v>4935</v>
      </c>
      <c r="P426" s="85">
        <f t="shared" si="96"/>
        <v>0</v>
      </c>
      <c r="Q426" s="86">
        <f t="shared" si="97"/>
        <v>1</v>
      </c>
      <c r="R426" s="18" t="s">
        <v>51</v>
      </c>
      <c r="S426" s="18"/>
      <c r="T426" s="13"/>
      <c r="U426" s="22"/>
      <c r="V426" s="9"/>
      <c r="W426" s="23"/>
      <c r="X426" s="22"/>
      <c r="Y426" s="24" t="s">
        <v>55</v>
      </c>
      <c r="Z426" s="24"/>
      <c r="AA426" s="24"/>
      <c r="AB426" s="95" t="str">
        <f t="shared" si="106"/>
        <v>entregado</v>
      </c>
      <c r="AC426" s="96" t="str">
        <f t="shared" ca="1" si="107"/>
        <v>Entregado</v>
      </c>
      <c r="AD426" s="21">
        <v>104</v>
      </c>
      <c r="AE426" s="21">
        <v>104</v>
      </c>
      <c r="AF426" s="21">
        <v>105</v>
      </c>
      <c r="AG426" s="87">
        <f t="shared" si="108"/>
        <v>2014</v>
      </c>
      <c r="AH426" s="83">
        <f t="shared" si="109"/>
        <v>5</v>
      </c>
      <c r="AI426" s="87">
        <f t="shared" si="105"/>
        <v>2014</v>
      </c>
      <c r="AJ426" s="16">
        <f t="shared" si="105"/>
        <v>4</v>
      </c>
      <c r="AK426" s="9">
        <f>IF(ISERROR(VLOOKUP(E426,[4]CostoXpedido!$A$15:$B$1690,2,FALSE)),0,(VLOOKUP(E426,[4]CostoXpedido!$A$15:$B$1690,2,FALSE)))</f>
        <v>0</v>
      </c>
      <c r="AL426" s="20"/>
      <c r="AM426" s="103">
        <f t="shared" ref="AM426:AN441" si="110">C426</f>
        <v>41748</v>
      </c>
      <c r="AN426" s="93">
        <f t="shared" si="110"/>
        <v>20</v>
      </c>
      <c r="AO426" s="94">
        <f t="shared" si="94"/>
        <v>4</v>
      </c>
    </row>
    <row r="427" spans="1:41" x14ac:dyDescent="0.2">
      <c r="A427" s="82">
        <v>2014</v>
      </c>
      <c r="B427" s="16">
        <v>4</v>
      </c>
      <c r="C427" s="17">
        <v>41749</v>
      </c>
      <c r="D427" s="18">
        <v>45</v>
      </c>
      <c r="E427" s="32">
        <v>11684</v>
      </c>
      <c r="F427" s="92" t="str">
        <f>VLOOKUP(E427,'[3]pedidos 2012'!$E$327:$AE$6000,2,FALSE)</f>
        <v>a - Entregado</v>
      </c>
      <c r="G427" s="10">
        <f>VLOOKUP(E427,'[3]pedidos 2012'!$E$327:$AE$6000,4,FALSE)</f>
        <v>41824</v>
      </c>
      <c r="H427" s="20" t="s">
        <v>462</v>
      </c>
      <c r="I427" s="21">
        <v>28140</v>
      </c>
      <c r="J427" s="21">
        <v>200</v>
      </c>
      <c r="K427" s="21">
        <f t="shared" si="101"/>
        <v>28340</v>
      </c>
      <c r="L427" s="21">
        <f t="shared" si="102"/>
        <v>23421.487603305784</v>
      </c>
      <c r="M427" s="84">
        <f>SUMIF('[1]Movimientos Caja'!$G:$G,E427,'[1]Movimientos Caja'!$I:$I)</f>
        <v>1330</v>
      </c>
      <c r="N427" s="84">
        <f>SUMIF('[2]Movimientos Bancarios'!$G:$G,E427,'[2]Movimientos Bancarios'!$I:$I)</f>
        <v>27011</v>
      </c>
      <c r="O427" s="8">
        <f t="shared" si="95"/>
        <v>28341</v>
      </c>
      <c r="P427" s="85">
        <f t="shared" si="96"/>
        <v>-1</v>
      </c>
      <c r="Q427" s="86">
        <f t="shared" si="97"/>
        <v>1.0000352858151023</v>
      </c>
      <c r="R427" s="18" t="s">
        <v>51</v>
      </c>
      <c r="S427" s="18"/>
      <c r="T427" s="13"/>
      <c r="U427" s="22"/>
      <c r="V427" s="9"/>
      <c r="W427" s="23"/>
      <c r="X427" s="22"/>
      <c r="Y427" s="24" t="s">
        <v>55</v>
      </c>
      <c r="Z427" s="24"/>
      <c r="AA427" s="24"/>
      <c r="AB427" s="95" t="str">
        <f t="shared" si="106"/>
        <v>entregado</v>
      </c>
      <c r="AC427" s="96" t="str">
        <f t="shared" ca="1" si="107"/>
        <v>Entregado</v>
      </c>
      <c r="AD427" s="21">
        <v>104</v>
      </c>
      <c r="AE427" s="21">
        <v>104</v>
      </c>
      <c r="AF427" s="21">
        <v>105</v>
      </c>
      <c r="AG427" s="87">
        <f t="shared" si="108"/>
        <v>2014</v>
      </c>
      <c r="AH427" s="83">
        <f t="shared" si="109"/>
        <v>7</v>
      </c>
      <c r="AI427" s="87">
        <f t="shared" si="105"/>
        <v>2014</v>
      </c>
      <c r="AJ427" s="16">
        <f t="shared" si="105"/>
        <v>4</v>
      </c>
      <c r="AK427" s="9">
        <f>IF(ISERROR(VLOOKUP(E427,[4]CostoXpedido!$A$15:$B$1690,2,FALSE)),0,(VLOOKUP(E427,[4]CostoXpedido!$A$15:$B$1690,2,FALSE)))</f>
        <v>0</v>
      </c>
      <c r="AL427" s="20"/>
      <c r="AM427" s="103">
        <f t="shared" si="110"/>
        <v>41749</v>
      </c>
      <c r="AN427" s="93">
        <f t="shared" si="110"/>
        <v>45</v>
      </c>
      <c r="AO427" s="94">
        <f t="shared" ref="AO427:AO490" si="111">B427</f>
        <v>4</v>
      </c>
    </row>
    <row r="428" spans="1:41" x14ac:dyDescent="0.2">
      <c r="A428" s="82">
        <v>2014</v>
      </c>
      <c r="B428" s="16">
        <v>4</v>
      </c>
      <c r="C428" s="17">
        <v>41749</v>
      </c>
      <c r="D428" s="18">
        <v>20</v>
      </c>
      <c r="E428" s="32">
        <v>11685</v>
      </c>
      <c r="F428" s="92" t="str">
        <f>VLOOKUP(E428,'[3]pedidos 2012'!$E$327:$AE$6000,2,FALSE)</f>
        <v>a - Entregado</v>
      </c>
      <c r="G428" s="10">
        <f>VLOOKUP(E428,'[3]pedidos 2012'!$E$327:$AE$6000,4,FALSE)</f>
        <v>41778</v>
      </c>
      <c r="H428" s="20" t="s">
        <v>463</v>
      </c>
      <c r="I428" s="21">
        <v>15300</v>
      </c>
      <c r="J428" s="21">
        <v>200</v>
      </c>
      <c r="K428" s="21">
        <f t="shared" si="101"/>
        <v>15500</v>
      </c>
      <c r="L428" s="21">
        <f t="shared" si="102"/>
        <v>12809.917355371901</v>
      </c>
      <c r="M428" s="84">
        <f>SUMIF('[1]Movimientos Caja'!$G:$G,E428,'[1]Movimientos Caja'!$I:$I)</f>
        <v>200</v>
      </c>
      <c r="N428" s="84">
        <f>SUMIF('[2]Movimientos Bancarios'!$G:$G,E428,'[2]Movimientos Bancarios'!$I:$I)</f>
        <v>15300</v>
      </c>
      <c r="O428" s="8">
        <f t="shared" si="95"/>
        <v>15500</v>
      </c>
      <c r="P428" s="85">
        <f t="shared" si="96"/>
        <v>0</v>
      </c>
      <c r="Q428" s="86">
        <f t="shared" si="97"/>
        <v>1</v>
      </c>
      <c r="R428" s="18" t="s">
        <v>51</v>
      </c>
      <c r="S428" s="18"/>
      <c r="T428" s="13"/>
      <c r="U428" s="22"/>
      <c r="V428" s="9"/>
      <c r="W428" s="23"/>
      <c r="X428" s="22"/>
      <c r="Y428" s="24" t="s">
        <v>55</v>
      </c>
      <c r="Z428" s="24"/>
      <c r="AA428" s="24"/>
      <c r="AB428" s="95" t="str">
        <f t="shared" si="106"/>
        <v>entregado</v>
      </c>
      <c r="AC428" s="96" t="str">
        <f t="shared" ca="1" si="107"/>
        <v>Entregado</v>
      </c>
      <c r="AD428" s="21">
        <v>104</v>
      </c>
      <c r="AE428" s="21">
        <v>104</v>
      </c>
      <c r="AF428" s="21">
        <v>105</v>
      </c>
      <c r="AG428" s="87">
        <f t="shared" si="108"/>
        <v>2014</v>
      </c>
      <c r="AH428" s="83">
        <f t="shared" si="109"/>
        <v>5</v>
      </c>
      <c r="AI428" s="87">
        <f t="shared" si="105"/>
        <v>2014</v>
      </c>
      <c r="AJ428" s="16">
        <f t="shared" si="105"/>
        <v>4</v>
      </c>
      <c r="AK428" s="9">
        <f>IF(ISERROR(VLOOKUP(E428,[4]CostoXpedido!$A$15:$B$1690,2,FALSE)),0,(VLOOKUP(E428,[4]CostoXpedido!$A$15:$B$1690,2,FALSE)))</f>
        <v>0</v>
      </c>
      <c r="AL428" s="20"/>
      <c r="AM428" s="103">
        <f t="shared" si="110"/>
        <v>41749</v>
      </c>
      <c r="AN428" s="93">
        <f t="shared" si="110"/>
        <v>20</v>
      </c>
      <c r="AO428" s="94">
        <f t="shared" si="111"/>
        <v>4</v>
      </c>
    </row>
    <row r="429" spans="1:41" x14ac:dyDescent="0.2">
      <c r="A429" s="82">
        <v>2014</v>
      </c>
      <c r="B429" s="16">
        <v>4</v>
      </c>
      <c r="C429" s="17">
        <v>41749</v>
      </c>
      <c r="D429" s="18">
        <v>40</v>
      </c>
      <c r="E429" s="32">
        <v>11686</v>
      </c>
      <c r="F429" s="92" t="str">
        <f>VLOOKUP(E429,'[3]pedidos 2012'!$E$327:$AE$6000,2,FALSE)</f>
        <v>a - Entregado</v>
      </c>
      <c r="G429" s="10">
        <f>VLOOKUP(E429,'[3]pedidos 2012'!$E$327:$AE$6000,4,FALSE)</f>
        <v>41801</v>
      </c>
      <c r="H429" s="20" t="s">
        <v>464</v>
      </c>
      <c r="I429" s="21">
        <v>23440</v>
      </c>
      <c r="J429" s="21">
        <v>200</v>
      </c>
      <c r="K429" s="21">
        <f t="shared" si="101"/>
        <v>23640</v>
      </c>
      <c r="L429" s="21">
        <f t="shared" si="102"/>
        <v>19537.190082644629</v>
      </c>
      <c r="M429" s="84">
        <f>SUMIF('[1]Movimientos Caja'!$G:$G,E429,'[1]Movimientos Caja'!$I:$I)</f>
        <v>0</v>
      </c>
      <c r="N429" s="84">
        <f>SUMIF('[2]Movimientos Bancarios'!$G:$G,E429,'[2]Movimientos Bancarios'!$I:$I)</f>
        <v>23640</v>
      </c>
      <c r="O429" s="8">
        <f t="shared" si="95"/>
        <v>23640</v>
      </c>
      <c r="P429" s="85">
        <f t="shared" si="96"/>
        <v>0</v>
      </c>
      <c r="Q429" s="86">
        <f t="shared" si="97"/>
        <v>1</v>
      </c>
      <c r="R429" s="18" t="s">
        <v>51</v>
      </c>
      <c r="S429" s="18"/>
      <c r="T429" s="13"/>
      <c r="U429" s="22"/>
      <c r="V429" s="9"/>
      <c r="W429" s="23"/>
      <c r="X429" s="22"/>
      <c r="Y429" s="24" t="s">
        <v>55</v>
      </c>
      <c r="Z429" s="24"/>
      <c r="AA429" s="24"/>
      <c r="AB429" s="95" t="str">
        <f t="shared" si="106"/>
        <v>entregado</v>
      </c>
      <c r="AC429" s="96" t="str">
        <f t="shared" ca="1" si="107"/>
        <v>Entregado</v>
      </c>
      <c r="AD429" s="21">
        <v>104</v>
      </c>
      <c r="AE429" s="21">
        <v>104</v>
      </c>
      <c r="AF429" s="21">
        <v>105</v>
      </c>
      <c r="AG429" s="87">
        <f t="shared" si="108"/>
        <v>2014</v>
      </c>
      <c r="AH429" s="83">
        <f t="shared" si="109"/>
        <v>6</v>
      </c>
      <c r="AI429" s="87">
        <f t="shared" si="105"/>
        <v>2014</v>
      </c>
      <c r="AJ429" s="16">
        <f t="shared" si="105"/>
        <v>4</v>
      </c>
      <c r="AK429" s="9">
        <f>IF(ISERROR(VLOOKUP(E429,[4]CostoXpedido!$A$15:$B$1690,2,FALSE)),0,(VLOOKUP(E429,[4]CostoXpedido!$A$15:$B$1690,2,FALSE)))</f>
        <v>0</v>
      </c>
      <c r="AL429" s="20"/>
      <c r="AM429" s="103">
        <f t="shared" si="110"/>
        <v>41749</v>
      </c>
      <c r="AN429" s="93">
        <f t="shared" si="110"/>
        <v>40</v>
      </c>
      <c r="AO429" s="94">
        <f t="shared" si="111"/>
        <v>4</v>
      </c>
    </row>
    <row r="430" spans="1:41" x14ac:dyDescent="0.2">
      <c r="A430" s="82">
        <v>2014</v>
      </c>
      <c r="B430" s="16">
        <v>4</v>
      </c>
      <c r="C430" s="17">
        <v>41749</v>
      </c>
      <c r="D430" s="18">
        <v>30</v>
      </c>
      <c r="E430" s="32">
        <v>11687</v>
      </c>
      <c r="F430" s="92" t="str">
        <f>VLOOKUP(E430,'[3]pedidos 2012'!$E$327:$AE$6000,2,FALSE)</f>
        <v>a - Entregado</v>
      </c>
      <c r="G430" s="10">
        <f>VLOOKUP(E430,'[3]pedidos 2012'!$E$327:$AE$6000,4,FALSE)</f>
        <v>41807</v>
      </c>
      <c r="H430" s="20" t="s">
        <v>465</v>
      </c>
      <c r="I430" s="21">
        <v>13165</v>
      </c>
      <c r="J430" s="21">
        <v>235</v>
      </c>
      <c r="K430" s="21">
        <f t="shared" si="101"/>
        <v>13400</v>
      </c>
      <c r="L430" s="21">
        <f t="shared" si="102"/>
        <v>11074.380165289256</v>
      </c>
      <c r="M430" s="84">
        <f>SUMIF('[1]Movimientos Caja'!$G:$G,E430,'[1]Movimientos Caja'!$I:$I)</f>
        <v>3400</v>
      </c>
      <c r="N430" s="84">
        <f>SUMIF('[2]Movimientos Bancarios'!$G:$G,E430,'[2]Movimientos Bancarios'!$I:$I)</f>
        <v>10000</v>
      </c>
      <c r="O430" s="8">
        <f t="shared" ref="O430:O493" si="112">+M430+N430</f>
        <v>13400</v>
      </c>
      <c r="P430" s="85">
        <f t="shared" ref="P430:P493" si="113">+K430-O430</f>
        <v>0</v>
      </c>
      <c r="Q430" s="86">
        <f t="shared" ref="Q430:Q493" si="114">IF(K430=0,0,O430/K430)</f>
        <v>1</v>
      </c>
      <c r="R430" s="18" t="s">
        <v>51</v>
      </c>
      <c r="S430" s="18"/>
      <c r="T430" s="13"/>
      <c r="U430" s="22"/>
      <c r="V430" s="9"/>
      <c r="W430" s="23"/>
      <c r="X430" s="22"/>
      <c r="Y430" s="24" t="s">
        <v>55</v>
      </c>
      <c r="Z430" s="24"/>
      <c r="AA430" s="24"/>
      <c r="AB430" s="95" t="str">
        <f t="shared" si="106"/>
        <v>entregado</v>
      </c>
      <c r="AC430" s="96" t="str">
        <f t="shared" ca="1" si="107"/>
        <v>Entregado</v>
      </c>
      <c r="AD430" s="21">
        <v>104</v>
      </c>
      <c r="AE430" s="21">
        <v>104</v>
      </c>
      <c r="AF430" s="21">
        <v>105</v>
      </c>
      <c r="AG430" s="87">
        <f t="shared" si="108"/>
        <v>2014</v>
      </c>
      <c r="AH430" s="83">
        <f t="shared" si="109"/>
        <v>6</v>
      </c>
      <c r="AI430" s="87">
        <f t="shared" si="105"/>
        <v>2014</v>
      </c>
      <c r="AJ430" s="16">
        <f t="shared" si="105"/>
        <v>4</v>
      </c>
      <c r="AK430" s="9">
        <f>IF(ISERROR(VLOOKUP(E430,[4]CostoXpedido!$A$15:$B$1690,2,FALSE)),0,(VLOOKUP(E430,[4]CostoXpedido!$A$15:$B$1690,2,FALSE)))</f>
        <v>0</v>
      </c>
      <c r="AL430" s="20"/>
      <c r="AM430" s="103">
        <f t="shared" si="110"/>
        <v>41749</v>
      </c>
      <c r="AN430" s="93">
        <f t="shared" si="110"/>
        <v>30</v>
      </c>
      <c r="AO430" s="94">
        <f t="shared" si="111"/>
        <v>4</v>
      </c>
    </row>
    <row r="431" spans="1:41" x14ac:dyDescent="0.2">
      <c r="A431" s="82">
        <v>2014</v>
      </c>
      <c r="B431" s="16">
        <v>4</v>
      </c>
      <c r="C431" s="17">
        <v>41749</v>
      </c>
      <c r="D431" s="18">
        <v>45</v>
      </c>
      <c r="E431" s="32">
        <v>11688</v>
      </c>
      <c r="F431" s="92" t="str">
        <f>VLOOKUP(E431,'[3]pedidos 2012'!$E$327:$AE$6000,2,FALSE)</f>
        <v>a - Entregado</v>
      </c>
      <c r="G431" s="10">
        <f>VLOOKUP(E431,'[3]pedidos 2012'!$E$327:$AE$6000,4,FALSE)</f>
        <v>41843</v>
      </c>
      <c r="H431" s="26" t="s">
        <v>466</v>
      </c>
      <c r="I431" s="27">
        <v>9970</v>
      </c>
      <c r="J431" s="21">
        <v>200</v>
      </c>
      <c r="K431" s="21">
        <f t="shared" si="101"/>
        <v>10170</v>
      </c>
      <c r="L431" s="21">
        <f t="shared" si="102"/>
        <v>8404.9586776859505</v>
      </c>
      <c r="M431" s="84">
        <f>SUMIF('[1]Movimientos Caja'!$G:$G,E431,'[1]Movimientos Caja'!$I:$I)</f>
        <v>200</v>
      </c>
      <c r="N431" s="84">
        <f>SUMIF('[2]Movimientos Bancarios'!$G:$G,E431,'[2]Movimientos Bancarios'!$I:$I)</f>
        <v>9970</v>
      </c>
      <c r="O431" s="8">
        <f t="shared" si="112"/>
        <v>10170</v>
      </c>
      <c r="P431" s="85">
        <f t="shared" si="113"/>
        <v>0</v>
      </c>
      <c r="Q431" s="86">
        <f t="shared" si="114"/>
        <v>1</v>
      </c>
      <c r="R431" s="18" t="s">
        <v>51</v>
      </c>
      <c r="S431" s="18"/>
      <c r="T431" s="13"/>
      <c r="U431" s="22"/>
      <c r="V431" s="9"/>
      <c r="W431" s="23"/>
      <c r="X431" s="22"/>
      <c r="Y431" s="24" t="s">
        <v>55</v>
      </c>
      <c r="Z431" s="24"/>
      <c r="AA431" s="24"/>
      <c r="AB431" s="95" t="str">
        <f t="shared" si="106"/>
        <v>entregado</v>
      </c>
      <c r="AC431" s="96" t="str">
        <f t="shared" ca="1" si="107"/>
        <v>Entregado</v>
      </c>
      <c r="AD431" s="21">
        <v>104</v>
      </c>
      <c r="AE431" s="21">
        <v>104</v>
      </c>
      <c r="AF431" s="21">
        <v>105</v>
      </c>
      <c r="AG431" s="87">
        <f t="shared" si="108"/>
        <v>2014</v>
      </c>
      <c r="AH431" s="83">
        <f t="shared" si="109"/>
        <v>7</v>
      </c>
      <c r="AI431" s="87">
        <f t="shared" si="105"/>
        <v>2014</v>
      </c>
      <c r="AJ431" s="16">
        <f t="shared" si="105"/>
        <v>4</v>
      </c>
      <c r="AK431" s="9">
        <f>IF(ISERROR(VLOOKUP(E431,[4]CostoXpedido!$A$15:$B$1690,2,FALSE)),0,(VLOOKUP(E431,[4]CostoXpedido!$A$15:$B$1690,2,FALSE)))</f>
        <v>0</v>
      </c>
      <c r="AL431" s="20"/>
      <c r="AM431" s="103">
        <f t="shared" si="110"/>
        <v>41749</v>
      </c>
      <c r="AN431" s="93">
        <f t="shared" si="110"/>
        <v>45</v>
      </c>
      <c r="AO431" s="94">
        <f t="shared" si="111"/>
        <v>4</v>
      </c>
    </row>
    <row r="432" spans="1:41" x14ac:dyDescent="0.2">
      <c r="A432" s="82">
        <v>2014</v>
      </c>
      <c r="B432" s="16">
        <v>4</v>
      </c>
      <c r="C432" s="17">
        <v>41749</v>
      </c>
      <c r="D432" s="18">
        <v>45</v>
      </c>
      <c r="E432" s="32">
        <v>11689</v>
      </c>
      <c r="F432" s="92" t="str">
        <f>VLOOKUP(E432,'[3]pedidos 2012'!$E$327:$AE$6000,2,FALSE)</f>
        <v>a - Entregado</v>
      </c>
      <c r="G432" s="10">
        <f>VLOOKUP(E432,'[3]pedidos 2012'!$E$327:$AE$6000,4,FALSE)</f>
        <v>41824</v>
      </c>
      <c r="H432" s="20" t="s">
        <v>467</v>
      </c>
      <c r="I432" s="21">
        <v>15104</v>
      </c>
      <c r="J432" s="21">
        <v>241</v>
      </c>
      <c r="K432" s="21">
        <f t="shared" si="101"/>
        <v>15345</v>
      </c>
      <c r="L432" s="21">
        <f t="shared" si="102"/>
        <v>12681.818181818182</v>
      </c>
      <c r="M432" s="84">
        <f>SUMIF('[1]Movimientos Caja'!$G:$G,E432,'[1]Movimientos Caja'!$I:$I)</f>
        <v>1000</v>
      </c>
      <c r="N432" s="84">
        <f>SUMIF('[2]Movimientos Bancarios'!$G:$G,E432,'[2]Movimientos Bancarios'!$I:$I)</f>
        <v>14345</v>
      </c>
      <c r="O432" s="8">
        <f t="shared" si="112"/>
        <v>15345</v>
      </c>
      <c r="P432" s="85">
        <f t="shared" si="113"/>
        <v>0</v>
      </c>
      <c r="Q432" s="86">
        <f t="shared" si="114"/>
        <v>1</v>
      </c>
      <c r="R432" s="18" t="s">
        <v>51</v>
      </c>
      <c r="S432" s="18"/>
      <c r="T432" s="13"/>
      <c r="U432" s="22"/>
      <c r="V432" s="9"/>
      <c r="W432" s="23"/>
      <c r="X432" s="22"/>
      <c r="Y432" s="24" t="s">
        <v>55</v>
      </c>
      <c r="Z432" s="24"/>
      <c r="AA432" s="24"/>
      <c r="AB432" s="95" t="str">
        <f t="shared" si="106"/>
        <v>entregado</v>
      </c>
      <c r="AC432" s="96" t="str">
        <f t="shared" ca="1" si="107"/>
        <v>Entregado</v>
      </c>
      <c r="AD432" s="21">
        <v>104</v>
      </c>
      <c r="AE432" s="21">
        <v>104</v>
      </c>
      <c r="AF432" s="21">
        <v>105</v>
      </c>
      <c r="AG432" s="87">
        <f t="shared" si="108"/>
        <v>2014</v>
      </c>
      <c r="AH432" s="83">
        <f t="shared" si="109"/>
        <v>7</v>
      </c>
      <c r="AI432" s="87">
        <f t="shared" si="105"/>
        <v>2014</v>
      </c>
      <c r="AJ432" s="16">
        <f t="shared" si="105"/>
        <v>4</v>
      </c>
      <c r="AK432" s="9">
        <f>IF(ISERROR(VLOOKUP(E432,[4]CostoXpedido!$A$15:$B$1690,2,FALSE)),0,(VLOOKUP(E432,[4]CostoXpedido!$A$15:$B$1690,2,FALSE)))</f>
        <v>0</v>
      </c>
      <c r="AL432" s="20"/>
      <c r="AM432" s="103">
        <f t="shared" si="110"/>
        <v>41749</v>
      </c>
      <c r="AN432" s="93">
        <f t="shared" si="110"/>
        <v>45</v>
      </c>
      <c r="AO432" s="94">
        <f t="shared" si="111"/>
        <v>4</v>
      </c>
    </row>
    <row r="433" spans="1:41" x14ac:dyDescent="0.2">
      <c r="A433" s="82">
        <v>2014</v>
      </c>
      <c r="B433" s="16">
        <v>4</v>
      </c>
      <c r="C433" s="17">
        <v>41749</v>
      </c>
      <c r="D433" s="18">
        <v>20</v>
      </c>
      <c r="E433" s="32">
        <v>11690</v>
      </c>
      <c r="F433" s="92" t="str">
        <f>VLOOKUP(E433,'[3]pedidos 2012'!$E$327:$AE$6000,2,FALSE)</f>
        <v>a - Entregado</v>
      </c>
      <c r="G433" s="10">
        <f>VLOOKUP(E433,'[3]pedidos 2012'!$E$327:$AE$6000,4,FALSE)</f>
        <v>41820</v>
      </c>
      <c r="H433" s="20" t="s">
        <v>468</v>
      </c>
      <c r="I433" s="21">
        <v>3800</v>
      </c>
      <c r="J433" s="21"/>
      <c r="K433" s="21">
        <f t="shared" si="101"/>
        <v>3800</v>
      </c>
      <c r="L433" s="21">
        <f t="shared" si="102"/>
        <v>3140.495867768595</v>
      </c>
      <c r="M433" s="84">
        <f>SUMIF('[1]Movimientos Caja'!$G:$G,E433,'[1]Movimientos Caja'!$I:$I)</f>
        <v>200</v>
      </c>
      <c r="N433" s="84">
        <f>SUMIF('[2]Movimientos Bancarios'!$G:$G,E433,'[2]Movimientos Bancarios'!$I:$I)</f>
        <v>1600</v>
      </c>
      <c r="O433" s="8">
        <f t="shared" si="112"/>
        <v>1800</v>
      </c>
      <c r="P433" s="85">
        <f t="shared" si="113"/>
        <v>2000</v>
      </c>
      <c r="Q433" s="86">
        <f t="shared" si="114"/>
        <v>0.47368421052631576</v>
      </c>
      <c r="R433" s="18" t="s">
        <v>51</v>
      </c>
      <c r="S433" s="18"/>
      <c r="T433" s="13"/>
      <c r="U433" s="22"/>
      <c r="V433" s="9"/>
      <c r="W433" s="23"/>
      <c r="X433" s="22"/>
      <c r="Y433" s="24" t="s">
        <v>55</v>
      </c>
      <c r="Z433" s="24"/>
      <c r="AA433" s="24"/>
      <c r="AB433" s="95" t="str">
        <f t="shared" si="106"/>
        <v>entregado</v>
      </c>
      <c r="AC433" s="96" t="str">
        <f t="shared" ca="1" si="107"/>
        <v>Entregado</v>
      </c>
      <c r="AD433" s="21">
        <v>104</v>
      </c>
      <c r="AE433" s="21">
        <v>104</v>
      </c>
      <c r="AF433" s="21">
        <v>105</v>
      </c>
      <c r="AG433" s="87">
        <f t="shared" si="108"/>
        <v>2014</v>
      </c>
      <c r="AH433" s="83">
        <f t="shared" si="109"/>
        <v>6</v>
      </c>
      <c r="AI433" s="87">
        <f t="shared" ref="AI433:AJ496" si="115">+A433</f>
        <v>2014</v>
      </c>
      <c r="AJ433" s="16">
        <f t="shared" si="115"/>
        <v>4</v>
      </c>
      <c r="AK433" s="9">
        <f>IF(ISERROR(VLOOKUP(E433,[4]CostoXpedido!$A$15:$B$1690,2,FALSE)),0,(VLOOKUP(E433,[4]CostoXpedido!$A$15:$B$1690,2,FALSE)))</f>
        <v>0</v>
      </c>
      <c r="AL433" s="20"/>
      <c r="AM433" s="103">
        <f t="shared" si="110"/>
        <v>41749</v>
      </c>
      <c r="AN433" s="93">
        <f t="shared" si="110"/>
        <v>20</v>
      </c>
      <c r="AO433" s="94">
        <f t="shared" si="111"/>
        <v>4</v>
      </c>
    </row>
    <row r="434" spans="1:41" x14ac:dyDescent="0.2">
      <c r="A434" s="82">
        <v>2014</v>
      </c>
      <c r="B434" s="16">
        <v>4</v>
      </c>
      <c r="C434" s="17">
        <v>41751</v>
      </c>
      <c r="D434" s="18">
        <v>30</v>
      </c>
      <c r="E434" s="32">
        <v>11691</v>
      </c>
      <c r="F434" s="92" t="str">
        <f>VLOOKUP(E434,'[3]pedidos 2012'!$E$327:$AE$6000,2,FALSE)</f>
        <v>a - Entregado</v>
      </c>
      <c r="G434" s="10">
        <f>VLOOKUP(E434,'[3]pedidos 2012'!$E$327:$AE$6000,4,FALSE)</f>
        <v>41807</v>
      </c>
      <c r="H434" s="20" t="s">
        <v>469</v>
      </c>
      <c r="I434" s="21">
        <v>27940</v>
      </c>
      <c r="J434" s="21">
        <v>300</v>
      </c>
      <c r="K434" s="21">
        <f t="shared" si="101"/>
        <v>28240</v>
      </c>
      <c r="L434" s="21">
        <f t="shared" si="102"/>
        <v>23338.842975206611</v>
      </c>
      <c r="M434" s="84">
        <f>SUMIF('[1]Movimientos Caja'!$G:$G,E434,'[1]Movimientos Caja'!$I:$I)</f>
        <v>10000</v>
      </c>
      <c r="N434" s="84">
        <f>SUMIF('[2]Movimientos Bancarios'!$G:$G,E434,'[2]Movimientos Bancarios'!$I:$I)</f>
        <v>18240</v>
      </c>
      <c r="O434" s="8">
        <f t="shared" si="112"/>
        <v>28240</v>
      </c>
      <c r="P434" s="85">
        <f t="shared" si="113"/>
        <v>0</v>
      </c>
      <c r="Q434" s="86">
        <f t="shared" si="114"/>
        <v>1</v>
      </c>
      <c r="R434" s="18" t="s">
        <v>51</v>
      </c>
      <c r="S434" s="18"/>
      <c r="T434" s="13"/>
      <c r="U434" s="22"/>
      <c r="V434" s="9"/>
      <c r="W434" s="23"/>
      <c r="X434" s="22"/>
      <c r="Y434" s="24" t="s">
        <v>55</v>
      </c>
      <c r="Z434" s="24"/>
      <c r="AA434" s="24"/>
      <c r="AB434" s="95" t="str">
        <f t="shared" si="106"/>
        <v>entregado</v>
      </c>
      <c r="AC434" s="96" t="str">
        <f t="shared" ca="1" si="107"/>
        <v>Entregado</v>
      </c>
      <c r="AD434" s="21">
        <v>104</v>
      </c>
      <c r="AE434" s="21">
        <v>104</v>
      </c>
      <c r="AF434" s="21">
        <v>105</v>
      </c>
      <c r="AG434" s="87">
        <f t="shared" si="108"/>
        <v>2014</v>
      </c>
      <c r="AH434" s="83">
        <f t="shared" si="109"/>
        <v>6</v>
      </c>
      <c r="AI434" s="87">
        <f t="shared" si="115"/>
        <v>2014</v>
      </c>
      <c r="AJ434" s="16">
        <f t="shared" si="115"/>
        <v>4</v>
      </c>
      <c r="AK434" s="9">
        <f>IF(ISERROR(VLOOKUP(E434,[4]CostoXpedido!$A$15:$B$1690,2,FALSE)),0,(VLOOKUP(E434,[4]CostoXpedido!$A$15:$B$1690,2,FALSE)))</f>
        <v>0</v>
      </c>
      <c r="AL434" s="20"/>
      <c r="AM434" s="103">
        <f t="shared" si="110"/>
        <v>41751</v>
      </c>
      <c r="AN434" s="93">
        <f t="shared" si="110"/>
        <v>30</v>
      </c>
      <c r="AO434" s="94">
        <f t="shared" si="111"/>
        <v>4</v>
      </c>
    </row>
    <row r="435" spans="1:41" x14ac:dyDescent="0.2">
      <c r="A435" s="82">
        <v>2014</v>
      </c>
      <c r="B435" s="16">
        <v>4</v>
      </c>
      <c r="C435" s="17">
        <v>41751</v>
      </c>
      <c r="D435" s="18">
        <v>30</v>
      </c>
      <c r="E435" s="32">
        <v>11692</v>
      </c>
      <c r="F435" s="92" t="str">
        <f>VLOOKUP(E435,'[3]pedidos 2012'!$E$327:$AE$6000,2,FALSE)</f>
        <v>a - Entregado</v>
      </c>
      <c r="G435" s="10">
        <f>VLOOKUP(E435,'[3]pedidos 2012'!$E$327:$AE$6000,4,FALSE)</f>
        <v>41797</v>
      </c>
      <c r="H435" s="20" t="s">
        <v>470</v>
      </c>
      <c r="I435" s="21">
        <v>20600</v>
      </c>
      <c r="J435" s="21">
        <v>200</v>
      </c>
      <c r="K435" s="21">
        <f t="shared" si="101"/>
        <v>20800</v>
      </c>
      <c r="L435" s="21">
        <f t="shared" si="102"/>
        <v>17190.082644628099</v>
      </c>
      <c r="M435" s="84">
        <f>SUMIF('[1]Movimientos Caja'!$G:$G,E435,'[1]Movimientos Caja'!$I:$I)</f>
        <v>20800</v>
      </c>
      <c r="N435" s="84">
        <f>SUMIF('[2]Movimientos Bancarios'!$G:$G,E435,'[2]Movimientos Bancarios'!$I:$I)</f>
        <v>0</v>
      </c>
      <c r="O435" s="8">
        <f t="shared" si="112"/>
        <v>20800</v>
      </c>
      <c r="P435" s="85">
        <f t="shared" si="113"/>
        <v>0</v>
      </c>
      <c r="Q435" s="86">
        <f t="shared" si="114"/>
        <v>1</v>
      </c>
      <c r="R435" s="18" t="s">
        <v>51</v>
      </c>
      <c r="S435" s="18"/>
      <c r="T435" s="13"/>
      <c r="U435" s="22"/>
      <c r="V435" s="9"/>
      <c r="W435" s="23"/>
      <c r="X435" s="22"/>
      <c r="Y435" s="24" t="s">
        <v>55</v>
      </c>
      <c r="Z435" s="24"/>
      <c r="AA435" s="24"/>
      <c r="AB435" s="95" t="str">
        <f t="shared" si="106"/>
        <v>entregado</v>
      </c>
      <c r="AC435" s="96" t="str">
        <f t="shared" ca="1" si="107"/>
        <v>Entregado</v>
      </c>
      <c r="AD435" s="21">
        <v>104</v>
      </c>
      <c r="AE435" s="21">
        <v>104</v>
      </c>
      <c r="AF435" s="21">
        <v>105</v>
      </c>
      <c r="AG435" s="87">
        <f t="shared" si="108"/>
        <v>2014</v>
      </c>
      <c r="AH435" s="83">
        <f t="shared" si="109"/>
        <v>6</v>
      </c>
      <c r="AI435" s="87">
        <f t="shared" si="115"/>
        <v>2014</v>
      </c>
      <c r="AJ435" s="16">
        <f t="shared" si="115"/>
        <v>4</v>
      </c>
      <c r="AK435" s="9">
        <f>IF(ISERROR(VLOOKUP(E435,[4]CostoXpedido!$A$15:$B$1690,2,FALSE)),0,(VLOOKUP(E435,[4]CostoXpedido!$A$15:$B$1690,2,FALSE)))</f>
        <v>0</v>
      </c>
      <c r="AL435" s="20"/>
      <c r="AM435" s="103">
        <f t="shared" si="110"/>
        <v>41751</v>
      </c>
      <c r="AN435" s="93">
        <f t="shared" si="110"/>
        <v>30</v>
      </c>
      <c r="AO435" s="94">
        <f t="shared" si="111"/>
        <v>4</v>
      </c>
    </row>
    <row r="436" spans="1:41" x14ac:dyDescent="0.2">
      <c r="A436" s="82">
        <v>2014</v>
      </c>
      <c r="B436" s="16">
        <v>4</v>
      </c>
      <c r="C436" s="17">
        <v>41753</v>
      </c>
      <c r="D436" s="18">
        <v>45</v>
      </c>
      <c r="E436" s="32">
        <v>11693</v>
      </c>
      <c r="F436" s="92" t="str">
        <f>VLOOKUP(E436,'[3]pedidos 2012'!$E$327:$AE$6000,2,FALSE)</f>
        <v>a - Entregado</v>
      </c>
      <c r="G436" s="14">
        <f>VLOOKUP(E436,'[3]pedidos 2012'!$E$327:$AE$6000,4,FALSE)</f>
        <v>41843</v>
      </c>
      <c r="H436" s="26" t="s">
        <v>471</v>
      </c>
      <c r="I436" s="27">
        <v>25063</v>
      </c>
      <c r="J436" s="21">
        <v>200</v>
      </c>
      <c r="K436" s="21">
        <f t="shared" si="101"/>
        <v>25263</v>
      </c>
      <c r="L436" s="21">
        <f t="shared" si="102"/>
        <v>20878.512396694216</v>
      </c>
      <c r="M436" s="84">
        <f>SUMIF('[1]Movimientos Caja'!$G:$G,E436,'[1]Movimientos Caja'!$I:$I)</f>
        <v>25260</v>
      </c>
      <c r="N436" s="84">
        <f>SUMIF('[2]Movimientos Bancarios'!$G:$G,E436,'[2]Movimientos Bancarios'!$I:$I)</f>
        <v>0</v>
      </c>
      <c r="O436" s="8">
        <f t="shared" si="112"/>
        <v>25260</v>
      </c>
      <c r="P436" s="85">
        <f t="shared" si="113"/>
        <v>3</v>
      </c>
      <c r="Q436" s="86">
        <f t="shared" si="114"/>
        <v>0.99988124925780786</v>
      </c>
      <c r="R436" s="18" t="s">
        <v>51</v>
      </c>
      <c r="S436" s="18"/>
      <c r="T436" s="13"/>
      <c r="U436" s="22"/>
      <c r="V436" s="9"/>
      <c r="W436" s="23"/>
      <c r="X436" s="22"/>
      <c r="Y436" s="24" t="s">
        <v>55</v>
      </c>
      <c r="Z436" s="24"/>
      <c r="AA436" s="24"/>
      <c r="AB436" s="95" t="str">
        <f t="shared" si="106"/>
        <v>entregado</v>
      </c>
      <c r="AC436" s="96" t="str">
        <f t="shared" ca="1" si="107"/>
        <v>Entregado</v>
      </c>
      <c r="AD436" s="21">
        <v>104</v>
      </c>
      <c r="AE436" s="21">
        <v>104</v>
      </c>
      <c r="AF436" s="21">
        <v>105</v>
      </c>
      <c r="AG436" s="87">
        <f t="shared" si="108"/>
        <v>2014</v>
      </c>
      <c r="AH436" s="83">
        <f t="shared" si="109"/>
        <v>7</v>
      </c>
      <c r="AI436" s="87">
        <f t="shared" si="115"/>
        <v>2014</v>
      </c>
      <c r="AJ436" s="16">
        <f t="shared" si="115"/>
        <v>4</v>
      </c>
      <c r="AK436" s="9">
        <f>IF(ISERROR(VLOOKUP(E436,[4]CostoXpedido!$A$15:$B$1690,2,FALSE)),0,(VLOOKUP(E436,[4]CostoXpedido!$A$15:$B$1690,2,FALSE)))</f>
        <v>0</v>
      </c>
      <c r="AL436" s="20"/>
      <c r="AM436" s="103">
        <f t="shared" si="110"/>
        <v>41753</v>
      </c>
      <c r="AN436" s="93">
        <f t="shared" si="110"/>
        <v>45</v>
      </c>
      <c r="AO436" s="94">
        <f t="shared" si="111"/>
        <v>4</v>
      </c>
    </row>
    <row r="437" spans="1:41" x14ac:dyDescent="0.2">
      <c r="A437" s="82">
        <v>2014</v>
      </c>
      <c r="B437" s="16">
        <v>4</v>
      </c>
      <c r="C437" s="17">
        <v>41755</v>
      </c>
      <c r="D437" s="18">
        <v>45</v>
      </c>
      <c r="E437" s="32">
        <v>11694</v>
      </c>
      <c r="F437" s="92" t="str">
        <f>VLOOKUP(E437,'[3]pedidos 2012'!$E$327:$AE$6000,2,FALSE)</f>
        <v>a - Entregado</v>
      </c>
      <c r="G437" s="10">
        <f>VLOOKUP(E437,'[3]pedidos 2012'!$E$327:$AE$6000,4,FALSE)</f>
        <v>41870</v>
      </c>
      <c r="H437" s="26" t="s">
        <v>472</v>
      </c>
      <c r="I437" s="27">
        <v>27880</v>
      </c>
      <c r="J437" s="21">
        <v>830</v>
      </c>
      <c r="K437" s="21">
        <f t="shared" si="101"/>
        <v>28710</v>
      </c>
      <c r="L437" s="21">
        <f t="shared" si="102"/>
        <v>23727.272727272728</v>
      </c>
      <c r="M437" s="84">
        <f>SUMIF('[1]Movimientos Caja'!$G:$G,E437,'[1]Movimientos Caja'!$I:$I)</f>
        <v>300</v>
      </c>
      <c r="N437" s="84">
        <f>SUMIF('[2]Movimientos Bancarios'!$G:$G,E437,'[2]Movimientos Bancarios'!$I:$I)</f>
        <v>28410</v>
      </c>
      <c r="O437" s="8">
        <f t="shared" si="112"/>
        <v>28710</v>
      </c>
      <c r="P437" s="85">
        <f t="shared" si="113"/>
        <v>0</v>
      </c>
      <c r="Q437" s="86">
        <f t="shared" si="114"/>
        <v>1</v>
      </c>
      <c r="R437" s="18" t="s">
        <v>51</v>
      </c>
      <c r="S437" s="18"/>
      <c r="T437" s="13"/>
      <c r="U437" s="22"/>
      <c r="V437" s="9"/>
      <c r="W437" s="23"/>
      <c r="X437" s="22"/>
      <c r="Y437" s="24" t="s">
        <v>55</v>
      </c>
      <c r="Z437" s="24"/>
      <c r="AA437" s="24"/>
      <c r="AB437" s="95" t="str">
        <f t="shared" si="106"/>
        <v>entregado</v>
      </c>
      <c r="AC437" s="96" t="str">
        <f t="shared" ca="1" si="107"/>
        <v>Entregado</v>
      </c>
      <c r="AD437" s="21">
        <v>104</v>
      </c>
      <c r="AE437" s="21">
        <v>104</v>
      </c>
      <c r="AF437" s="21">
        <v>105</v>
      </c>
      <c r="AG437" s="87">
        <f t="shared" si="108"/>
        <v>2014</v>
      </c>
      <c r="AH437" s="83">
        <f t="shared" si="109"/>
        <v>8</v>
      </c>
      <c r="AI437" s="87">
        <f t="shared" si="115"/>
        <v>2014</v>
      </c>
      <c r="AJ437" s="16">
        <f t="shared" si="115"/>
        <v>4</v>
      </c>
      <c r="AK437" s="9">
        <f>IF(ISERROR(VLOOKUP(E437,[4]CostoXpedido!$A$15:$B$1690,2,FALSE)),0,(VLOOKUP(E437,[4]CostoXpedido!$A$15:$B$1690,2,FALSE)))</f>
        <v>0</v>
      </c>
      <c r="AL437" s="20"/>
      <c r="AM437" s="103">
        <f t="shared" si="110"/>
        <v>41755</v>
      </c>
      <c r="AN437" s="93">
        <f t="shared" si="110"/>
        <v>45</v>
      </c>
      <c r="AO437" s="94">
        <f t="shared" si="111"/>
        <v>4</v>
      </c>
    </row>
    <row r="438" spans="1:41" x14ac:dyDescent="0.2">
      <c r="A438" s="82">
        <v>2014</v>
      </c>
      <c r="B438" s="16">
        <v>4</v>
      </c>
      <c r="C438" s="17">
        <v>41755</v>
      </c>
      <c r="D438" s="18">
        <v>45</v>
      </c>
      <c r="E438" s="32">
        <v>11695</v>
      </c>
      <c r="F438" s="92" t="str">
        <f>VLOOKUP(E438,'[3]pedidos 2012'!$E$327:$AE$6000,2,FALSE)</f>
        <v>a - Entregado</v>
      </c>
      <c r="G438" s="10">
        <f>VLOOKUP(E438,'[3]pedidos 2012'!$E$327:$AE$6000,4,FALSE)</f>
        <v>41797</v>
      </c>
      <c r="H438" s="26" t="s">
        <v>473</v>
      </c>
      <c r="I438" s="27">
        <v>20000</v>
      </c>
      <c r="J438" s="21"/>
      <c r="K438" s="21">
        <f t="shared" si="101"/>
        <v>20000</v>
      </c>
      <c r="L438" s="21">
        <f t="shared" si="102"/>
        <v>16528.92561983471</v>
      </c>
      <c r="M438" s="84">
        <f>SUMIF('[1]Movimientos Caja'!$G:$G,E438,'[1]Movimientos Caja'!$I:$I)</f>
        <v>1000</v>
      </c>
      <c r="N438" s="84">
        <f>SUMIF('[2]Movimientos Bancarios'!$G:$G,E438,'[2]Movimientos Bancarios'!$I:$I)</f>
        <v>20140</v>
      </c>
      <c r="O438" s="8">
        <f t="shared" si="112"/>
        <v>21140</v>
      </c>
      <c r="P438" s="85">
        <f t="shared" si="113"/>
        <v>-1140</v>
      </c>
      <c r="Q438" s="86">
        <f t="shared" si="114"/>
        <v>1.0569999999999999</v>
      </c>
      <c r="R438" s="18" t="s">
        <v>51</v>
      </c>
      <c r="S438" s="18"/>
      <c r="T438" s="13"/>
      <c r="U438" s="22"/>
      <c r="V438" s="9"/>
      <c r="W438" s="23"/>
      <c r="X438" s="22"/>
      <c r="Y438" s="24" t="s">
        <v>55</v>
      </c>
      <c r="Z438" s="24"/>
      <c r="AA438" s="24"/>
      <c r="AB438" s="95" t="str">
        <f t="shared" si="106"/>
        <v>entregado</v>
      </c>
      <c r="AC438" s="96" t="str">
        <f t="shared" ca="1" si="107"/>
        <v>Entregado</v>
      </c>
      <c r="AD438" s="21">
        <v>104</v>
      </c>
      <c r="AE438" s="21">
        <v>104</v>
      </c>
      <c r="AF438" s="21">
        <v>105</v>
      </c>
      <c r="AG438" s="87">
        <f t="shared" si="108"/>
        <v>2014</v>
      </c>
      <c r="AH438" s="83">
        <f t="shared" si="109"/>
        <v>6</v>
      </c>
      <c r="AI438" s="87">
        <f t="shared" si="115"/>
        <v>2014</v>
      </c>
      <c r="AJ438" s="16">
        <f t="shared" si="115"/>
        <v>4</v>
      </c>
      <c r="AK438" s="9">
        <f>IF(ISERROR(VLOOKUP(E438,[4]CostoXpedido!$A$15:$B$1690,2,FALSE)),0,(VLOOKUP(E438,[4]CostoXpedido!$A$15:$B$1690,2,FALSE)))</f>
        <v>0</v>
      </c>
      <c r="AL438" s="20"/>
      <c r="AM438" s="103">
        <f t="shared" si="110"/>
        <v>41755</v>
      </c>
      <c r="AN438" s="93">
        <f t="shared" si="110"/>
        <v>45</v>
      </c>
      <c r="AO438" s="94">
        <f t="shared" si="111"/>
        <v>4</v>
      </c>
    </row>
    <row r="439" spans="1:41" x14ac:dyDescent="0.2">
      <c r="A439" s="82">
        <v>2014</v>
      </c>
      <c r="B439" s="16">
        <v>4</v>
      </c>
      <c r="C439" s="17">
        <v>41755</v>
      </c>
      <c r="D439" s="18">
        <v>15</v>
      </c>
      <c r="E439" s="32">
        <v>11696</v>
      </c>
      <c r="F439" s="92" t="str">
        <f>VLOOKUP(E439,'[3]pedidos 2012'!$E$327:$AE$6000,2,FALSE)</f>
        <v>a - Entregado</v>
      </c>
      <c r="G439" s="10">
        <f>VLOOKUP(E439,'[3]pedidos 2012'!$E$327:$AE$6000,4,FALSE)</f>
        <v>41827</v>
      </c>
      <c r="H439" s="26" t="s">
        <v>474</v>
      </c>
      <c r="I439" s="27">
        <v>1900</v>
      </c>
      <c r="J439" s="21"/>
      <c r="K439" s="21">
        <f t="shared" si="101"/>
        <v>1900</v>
      </c>
      <c r="L439" s="21">
        <f t="shared" si="102"/>
        <v>1570.2479338842975</v>
      </c>
      <c r="M439" s="84">
        <f>SUMIF('[1]Movimientos Caja'!$G:$G,E439,'[1]Movimientos Caja'!$I:$I)</f>
        <v>0</v>
      </c>
      <c r="N439" s="84">
        <f>SUMIF('[2]Movimientos Bancarios'!$G:$G,E439,'[2]Movimientos Bancarios'!$I:$I)</f>
        <v>1900</v>
      </c>
      <c r="O439" s="8">
        <f t="shared" si="112"/>
        <v>1900</v>
      </c>
      <c r="P439" s="85">
        <f t="shared" si="113"/>
        <v>0</v>
      </c>
      <c r="Q439" s="86">
        <f t="shared" si="114"/>
        <v>1</v>
      </c>
      <c r="R439" s="18" t="s">
        <v>51</v>
      </c>
      <c r="S439" s="18"/>
      <c r="T439" s="13"/>
      <c r="U439" s="22"/>
      <c r="V439" s="9"/>
      <c r="W439" s="23"/>
      <c r="X439" s="22"/>
      <c r="Y439" s="24" t="s">
        <v>55</v>
      </c>
      <c r="Z439" s="24"/>
      <c r="AA439" s="24"/>
      <c r="AB439" s="95" t="str">
        <f t="shared" si="106"/>
        <v>entregado</v>
      </c>
      <c r="AC439" s="96" t="str">
        <f t="shared" ca="1" si="107"/>
        <v>Entregado</v>
      </c>
      <c r="AD439" s="21">
        <v>104</v>
      </c>
      <c r="AE439" s="21">
        <v>104</v>
      </c>
      <c r="AF439" s="21">
        <v>105</v>
      </c>
      <c r="AG439" s="87">
        <f t="shared" si="108"/>
        <v>2014</v>
      </c>
      <c r="AH439" s="83">
        <f t="shared" si="109"/>
        <v>7</v>
      </c>
      <c r="AI439" s="87">
        <f t="shared" si="115"/>
        <v>2014</v>
      </c>
      <c r="AJ439" s="16">
        <f t="shared" si="115"/>
        <v>4</v>
      </c>
      <c r="AK439" s="9">
        <f>IF(ISERROR(VLOOKUP(E439,[4]CostoXpedido!$A$15:$B$1690,2,FALSE)),0,(VLOOKUP(E439,[4]CostoXpedido!$A$15:$B$1690,2,FALSE)))</f>
        <v>0</v>
      </c>
      <c r="AL439" s="20"/>
      <c r="AM439" s="103">
        <f t="shared" si="110"/>
        <v>41755</v>
      </c>
      <c r="AN439" s="93">
        <f t="shared" si="110"/>
        <v>15</v>
      </c>
      <c r="AO439" s="94">
        <f t="shared" si="111"/>
        <v>4</v>
      </c>
    </row>
    <row r="440" spans="1:41" x14ac:dyDescent="0.2">
      <c r="A440" s="82">
        <v>2014</v>
      </c>
      <c r="B440" s="16">
        <v>4</v>
      </c>
      <c r="C440" s="17">
        <v>41758</v>
      </c>
      <c r="D440" s="18">
        <v>20</v>
      </c>
      <c r="E440" s="32">
        <v>11697</v>
      </c>
      <c r="F440" s="92" t="str">
        <f>VLOOKUP(E440,'[3]pedidos 2012'!$E$327:$AE$6000,2,FALSE)</f>
        <v>a - Entregado</v>
      </c>
      <c r="G440" s="10">
        <f>VLOOKUP(E440,'[3]pedidos 2012'!$E$327:$AE$6000,4,FALSE)</f>
        <v>41797</v>
      </c>
      <c r="H440" s="20" t="s">
        <v>475</v>
      </c>
      <c r="I440" s="21">
        <v>2000</v>
      </c>
      <c r="J440" s="21"/>
      <c r="K440" s="21">
        <f t="shared" si="101"/>
        <v>2000</v>
      </c>
      <c r="L440" s="21">
        <f t="shared" si="102"/>
        <v>1652.8925619834711</v>
      </c>
      <c r="M440" s="84">
        <f>SUMIF('[1]Movimientos Caja'!$G:$G,E440,'[1]Movimientos Caja'!$I:$I)</f>
        <v>2000</v>
      </c>
      <c r="N440" s="84">
        <f>SUMIF('[2]Movimientos Bancarios'!$G:$G,E440,'[2]Movimientos Bancarios'!$I:$I)</f>
        <v>0</v>
      </c>
      <c r="O440" s="8">
        <f t="shared" si="112"/>
        <v>2000</v>
      </c>
      <c r="P440" s="85">
        <f t="shared" si="113"/>
        <v>0</v>
      </c>
      <c r="Q440" s="86">
        <f t="shared" si="114"/>
        <v>1</v>
      </c>
      <c r="R440" s="18" t="s">
        <v>51</v>
      </c>
      <c r="S440" s="18"/>
      <c r="T440" s="13"/>
      <c r="U440" s="22"/>
      <c r="V440" s="9"/>
      <c r="W440" s="23"/>
      <c r="X440" s="22"/>
      <c r="Y440" s="24" t="s">
        <v>55</v>
      </c>
      <c r="Z440" s="24"/>
      <c r="AA440" s="24"/>
      <c r="AB440" s="95" t="str">
        <f t="shared" si="106"/>
        <v>entregado</v>
      </c>
      <c r="AC440" s="96" t="str">
        <f t="shared" ca="1" si="107"/>
        <v>Entregado</v>
      </c>
      <c r="AD440" s="21">
        <v>104</v>
      </c>
      <c r="AE440" s="21">
        <v>104</v>
      </c>
      <c r="AF440" s="21">
        <v>105</v>
      </c>
      <c r="AG440" s="87">
        <f t="shared" si="108"/>
        <v>2014</v>
      </c>
      <c r="AH440" s="83">
        <f t="shared" si="109"/>
        <v>6</v>
      </c>
      <c r="AI440" s="87">
        <f t="shared" si="115"/>
        <v>2014</v>
      </c>
      <c r="AJ440" s="16">
        <f t="shared" si="115"/>
        <v>4</v>
      </c>
      <c r="AK440" s="9">
        <f>IF(ISERROR(VLOOKUP(E440,[4]CostoXpedido!$A$15:$B$1690,2,FALSE)),0,(VLOOKUP(E440,[4]CostoXpedido!$A$15:$B$1690,2,FALSE)))</f>
        <v>0</v>
      </c>
      <c r="AL440" s="20"/>
      <c r="AM440" s="103">
        <f t="shared" si="110"/>
        <v>41758</v>
      </c>
      <c r="AN440" s="93">
        <f t="shared" si="110"/>
        <v>20</v>
      </c>
      <c r="AO440" s="94">
        <f t="shared" si="111"/>
        <v>4</v>
      </c>
    </row>
    <row r="441" spans="1:41" x14ac:dyDescent="0.2">
      <c r="A441" s="82">
        <v>2014</v>
      </c>
      <c r="B441" s="16">
        <v>4</v>
      </c>
      <c r="C441" s="17">
        <v>41758</v>
      </c>
      <c r="D441" s="18">
        <v>1</v>
      </c>
      <c r="E441" s="32">
        <v>11698</v>
      </c>
      <c r="F441" s="92" t="str">
        <f>VLOOKUP(E441,'[3]pedidos 2012'!$E$327:$AE$6000,2,FALSE)</f>
        <v>a - Entregado</v>
      </c>
      <c r="G441" s="10">
        <f>VLOOKUP(E441,'[3]pedidos 2012'!$E$327:$AE$6000,4,FALSE)</f>
        <v>41780</v>
      </c>
      <c r="H441" s="20" t="s">
        <v>476</v>
      </c>
      <c r="I441" s="21">
        <v>999</v>
      </c>
      <c r="J441" s="21"/>
      <c r="K441" s="21">
        <f t="shared" si="101"/>
        <v>999</v>
      </c>
      <c r="L441" s="21">
        <f t="shared" si="102"/>
        <v>825.61983471074382</v>
      </c>
      <c r="M441" s="84">
        <f>SUMIF('[1]Movimientos Caja'!$G:$G,E441,'[1]Movimientos Caja'!$I:$I)</f>
        <v>0</v>
      </c>
      <c r="N441" s="84">
        <f>SUMIF('[2]Movimientos Bancarios'!$G:$G,E441,'[2]Movimientos Bancarios'!$I:$I)</f>
        <v>0</v>
      </c>
      <c r="O441" s="8">
        <f t="shared" si="112"/>
        <v>0</v>
      </c>
      <c r="P441" s="85">
        <f t="shared" si="113"/>
        <v>999</v>
      </c>
      <c r="Q441" s="86">
        <f t="shared" si="114"/>
        <v>0</v>
      </c>
      <c r="R441" s="18" t="s">
        <v>51</v>
      </c>
      <c r="S441" s="18"/>
      <c r="T441" s="13"/>
      <c r="U441" s="22"/>
      <c r="V441" s="9"/>
      <c r="W441" s="23"/>
      <c r="X441" s="22"/>
      <c r="Y441" s="24" t="s">
        <v>55</v>
      </c>
      <c r="Z441" s="24"/>
      <c r="AA441" s="24"/>
      <c r="AB441" s="95" t="str">
        <f t="shared" si="106"/>
        <v>entregado</v>
      </c>
      <c r="AC441" s="96" t="str">
        <f t="shared" ca="1" si="107"/>
        <v>Entregado</v>
      </c>
      <c r="AD441" s="21">
        <v>104</v>
      </c>
      <c r="AE441" s="21">
        <v>104</v>
      </c>
      <c r="AF441" s="21">
        <v>105</v>
      </c>
      <c r="AG441" s="87">
        <f t="shared" si="108"/>
        <v>2014</v>
      </c>
      <c r="AH441" s="83">
        <f t="shared" si="109"/>
        <v>5</v>
      </c>
      <c r="AI441" s="87">
        <f t="shared" si="115"/>
        <v>2014</v>
      </c>
      <c r="AJ441" s="16">
        <f t="shared" si="115"/>
        <v>4</v>
      </c>
      <c r="AK441" s="9">
        <f>IF(ISERROR(VLOOKUP(E441,[4]CostoXpedido!$A$15:$B$1690,2,FALSE)),0,(VLOOKUP(E441,[4]CostoXpedido!$A$15:$B$1690,2,FALSE)))</f>
        <v>0</v>
      </c>
      <c r="AL441" s="20"/>
      <c r="AM441" s="103">
        <f t="shared" si="110"/>
        <v>41758</v>
      </c>
      <c r="AN441" s="93">
        <f t="shared" si="110"/>
        <v>1</v>
      </c>
      <c r="AO441" s="94">
        <f t="shared" si="111"/>
        <v>4</v>
      </c>
    </row>
    <row r="442" spans="1:41" x14ac:dyDescent="0.2">
      <c r="A442" s="82">
        <v>2014</v>
      </c>
      <c r="B442" s="16">
        <v>4</v>
      </c>
      <c r="C442" s="17">
        <v>41759</v>
      </c>
      <c r="D442" s="18">
        <v>40</v>
      </c>
      <c r="E442" s="32">
        <v>11699</v>
      </c>
      <c r="F442" s="92" t="str">
        <f>VLOOKUP(E442,'[3]pedidos 2012'!$E$327:$AE$6000,2,FALSE)</f>
        <v>a - Entregado</v>
      </c>
      <c r="G442" s="10">
        <f>VLOOKUP(E442,'[3]pedidos 2012'!$E$327:$AE$6000,4,FALSE)</f>
        <v>41843</v>
      </c>
      <c r="H442" s="20" t="s">
        <v>477</v>
      </c>
      <c r="I442" s="21">
        <v>20000</v>
      </c>
      <c r="J442" s="21">
        <v>300</v>
      </c>
      <c r="K442" s="21">
        <f t="shared" si="101"/>
        <v>20300</v>
      </c>
      <c r="L442" s="21">
        <f t="shared" si="102"/>
        <v>16776.859504132233</v>
      </c>
      <c r="M442" s="84">
        <f>SUMIF('[1]Movimientos Caja'!$G:$G,E442,'[1]Movimientos Caja'!$I:$I)</f>
        <v>0</v>
      </c>
      <c r="N442" s="84">
        <f>SUMIF('[2]Movimientos Bancarios'!$G:$G,E442,'[2]Movimientos Bancarios'!$I:$I)</f>
        <v>20150</v>
      </c>
      <c r="O442" s="8">
        <f t="shared" si="112"/>
        <v>20150</v>
      </c>
      <c r="P442" s="85">
        <f t="shared" si="113"/>
        <v>150</v>
      </c>
      <c r="Q442" s="86">
        <f t="shared" si="114"/>
        <v>0.9926108374384236</v>
      </c>
      <c r="R442" s="18" t="s">
        <v>51</v>
      </c>
      <c r="S442" s="18"/>
      <c r="T442" s="13"/>
      <c r="U442" s="22"/>
      <c r="V442" s="9"/>
      <c r="W442" s="23"/>
      <c r="X442" s="22"/>
      <c r="Y442" s="24" t="s">
        <v>55</v>
      </c>
      <c r="Z442" s="24"/>
      <c r="AA442" s="24"/>
      <c r="AB442" s="95" t="str">
        <f t="shared" si="106"/>
        <v>entregado</v>
      </c>
      <c r="AC442" s="96" t="str">
        <f t="shared" ca="1" si="107"/>
        <v>Entregado</v>
      </c>
      <c r="AD442" s="21">
        <v>104</v>
      </c>
      <c r="AE442" s="21">
        <v>104</v>
      </c>
      <c r="AF442" s="21">
        <v>105</v>
      </c>
      <c r="AG442" s="87">
        <f t="shared" si="108"/>
        <v>2014</v>
      </c>
      <c r="AH442" s="83">
        <f t="shared" si="109"/>
        <v>7</v>
      </c>
      <c r="AI442" s="87">
        <f t="shared" si="115"/>
        <v>2014</v>
      </c>
      <c r="AJ442" s="16">
        <f t="shared" si="115"/>
        <v>4</v>
      </c>
      <c r="AK442" s="9">
        <f>IF(ISERROR(VLOOKUP(E442,[4]CostoXpedido!$A$15:$B$1690,2,FALSE)),0,(VLOOKUP(E442,[4]CostoXpedido!$A$15:$B$1690,2,FALSE)))</f>
        <v>0</v>
      </c>
      <c r="AL442" s="20"/>
      <c r="AM442" s="103">
        <f t="shared" ref="AM442:AN505" si="116">C442</f>
        <v>41759</v>
      </c>
      <c r="AN442" s="93">
        <f t="shared" si="116"/>
        <v>40</v>
      </c>
      <c r="AO442" s="94">
        <f t="shared" si="111"/>
        <v>4</v>
      </c>
    </row>
    <row r="443" spans="1:41" x14ac:dyDescent="0.2">
      <c r="A443" s="82">
        <v>2014</v>
      </c>
      <c r="B443" s="16">
        <v>4</v>
      </c>
      <c r="C443" s="17">
        <v>41759</v>
      </c>
      <c r="D443" s="18">
        <v>45</v>
      </c>
      <c r="E443" s="32">
        <v>11700</v>
      </c>
      <c r="F443" s="92" t="str">
        <f>VLOOKUP(E443,'[3]pedidos 2012'!$E$327:$AE$6000,2,FALSE)</f>
        <v>h - Anulado</v>
      </c>
      <c r="G443" s="10">
        <f>VLOOKUP(E443,'[3]pedidos 2012'!$E$327:$AE$6000,4,FALSE)</f>
        <v>0</v>
      </c>
      <c r="H443" s="26" t="s">
        <v>478</v>
      </c>
      <c r="I443" s="27"/>
      <c r="J443" s="21"/>
      <c r="K443" s="21">
        <f t="shared" si="101"/>
        <v>0</v>
      </c>
      <c r="L443" s="21">
        <f t="shared" si="102"/>
        <v>0</v>
      </c>
      <c r="M443" s="84">
        <f>SUMIF('[1]Movimientos Caja'!$G:$G,E443,'[1]Movimientos Caja'!$I:$I)</f>
        <v>500</v>
      </c>
      <c r="N443" s="84">
        <f>SUMIF('[2]Movimientos Bancarios'!$G:$G,E443,'[2]Movimientos Bancarios'!$I:$I)</f>
        <v>0</v>
      </c>
      <c r="O443" s="8">
        <f t="shared" si="112"/>
        <v>500</v>
      </c>
      <c r="P443" s="85">
        <f t="shared" si="113"/>
        <v>-500</v>
      </c>
      <c r="Q443" s="86">
        <f t="shared" si="114"/>
        <v>0</v>
      </c>
      <c r="R443" s="18" t="s">
        <v>51</v>
      </c>
      <c r="S443" s="18"/>
      <c r="T443" s="13"/>
      <c r="U443" s="22"/>
      <c r="V443" s="9"/>
      <c r="W443" s="23"/>
      <c r="X443" s="22"/>
      <c r="Y443" s="24" t="s">
        <v>55</v>
      </c>
      <c r="Z443" s="24"/>
      <c r="AA443" s="24"/>
      <c r="AB443" s="95">
        <f t="shared" si="106"/>
        <v>41804</v>
      </c>
      <c r="AC443" s="96">
        <f t="shared" ca="1" si="107"/>
        <v>-89</v>
      </c>
      <c r="AD443" s="21">
        <v>104</v>
      </c>
      <c r="AE443" s="21">
        <v>104</v>
      </c>
      <c r="AF443" s="21">
        <v>105</v>
      </c>
      <c r="AG443" s="87">
        <f t="shared" si="108"/>
        <v>0</v>
      </c>
      <c r="AH443" s="83">
        <f t="shared" si="109"/>
        <v>0</v>
      </c>
      <c r="AI443" s="87">
        <f t="shared" si="115"/>
        <v>2014</v>
      </c>
      <c r="AJ443" s="16">
        <f t="shared" si="115"/>
        <v>4</v>
      </c>
      <c r="AK443" s="9">
        <f>IF(ISERROR(VLOOKUP(E443,[4]CostoXpedido!$A$15:$B$1690,2,FALSE)),0,(VLOOKUP(E443,[4]CostoXpedido!$A$15:$B$1690,2,FALSE)))</f>
        <v>0</v>
      </c>
      <c r="AL443" s="20"/>
      <c r="AM443" s="103">
        <f t="shared" si="116"/>
        <v>41759</v>
      </c>
      <c r="AN443" s="93">
        <f t="shared" si="116"/>
        <v>45</v>
      </c>
      <c r="AO443" s="94">
        <f t="shared" si="111"/>
        <v>4</v>
      </c>
    </row>
    <row r="444" spans="1:41" x14ac:dyDescent="0.2">
      <c r="A444" s="82">
        <v>2014</v>
      </c>
      <c r="B444" s="16">
        <v>4</v>
      </c>
      <c r="C444" s="17">
        <v>41759</v>
      </c>
      <c r="D444" s="18">
        <v>1</v>
      </c>
      <c r="E444" s="32">
        <v>11701</v>
      </c>
      <c r="F444" s="92" t="str">
        <f>VLOOKUP(E444,'[3]pedidos 2012'!$E$327:$AE$6000,2,FALSE)</f>
        <v>h - Anulado</v>
      </c>
      <c r="G444" s="10">
        <f>VLOOKUP(E444,'[3]pedidos 2012'!$E$327:$AE$6000,4,FALSE)</f>
        <v>0</v>
      </c>
      <c r="H444" s="26" t="s">
        <v>479</v>
      </c>
      <c r="I444" s="27"/>
      <c r="J444" s="21"/>
      <c r="K444" s="21">
        <f t="shared" si="101"/>
        <v>0</v>
      </c>
      <c r="L444" s="21">
        <f t="shared" si="102"/>
        <v>0</v>
      </c>
      <c r="M444" s="84">
        <f>SUMIF('[1]Movimientos Caja'!$G:$G,E444,'[1]Movimientos Caja'!$I:$I)</f>
        <v>0</v>
      </c>
      <c r="N444" s="84">
        <f>SUMIF('[2]Movimientos Bancarios'!$G:$G,E444,'[2]Movimientos Bancarios'!$I:$I)</f>
        <v>0</v>
      </c>
      <c r="O444" s="8">
        <f t="shared" si="112"/>
        <v>0</v>
      </c>
      <c r="P444" s="85">
        <f t="shared" si="113"/>
        <v>0</v>
      </c>
      <c r="Q444" s="86">
        <f t="shared" si="114"/>
        <v>0</v>
      </c>
      <c r="R444" s="18" t="s">
        <v>51</v>
      </c>
      <c r="S444" s="18"/>
      <c r="T444" s="13"/>
      <c r="U444" s="22"/>
      <c r="V444" s="9"/>
      <c r="W444" s="23"/>
      <c r="X444" s="22"/>
      <c r="Y444" s="24" t="s">
        <v>55</v>
      </c>
      <c r="Z444" s="24"/>
      <c r="AA444" s="24"/>
      <c r="AB444" s="95">
        <f t="shared" si="106"/>
        <v>41760</v>
      </c>
      <c r="AC444" s="96">
        <f t="shared" ca="1" si="107"/>
        <v>-133</v>
      </c>
      <c r="AD444" s="21">
        <v>104</v>
      </c>
      <c r="AE444" s="21">
        <v>104</v>
      </c>
      <c r="AF444" s="21">
        <v>105</v>
      </c>
      <c r="AG444" s="87">
        <f t="shared" si="108"/>
        <v>0</v>
      </c>
      <c r="AH444" s="83">
        <f t="shared" si="109"/>
        <v>0</v>
      </c>
      <c r="AI444" s="87">
        <f t="shared" si="115"/>
        <v>2014</v>
      </c>
      <c r="AJ444" s="16">
        <f t="shared" si="115"/>
        <v>4</v>
      </c>
      <c r="AK444" s="9">
        <f>IF(ISERROR(VLOOKUP(E444,[4]CostoXpedido!$A$15:$B$1690,2,FALSE)),0,(VLOOKUP(E444,[4]CostoXpedido!$A$15:$B$1690,2,FALSE)))</f>
        <v>0</v>
      </c>
      <c r="AL444" s="20"/>
      <c r="AM444" s="103">
        <f t="shared" si="116"/>
        <v>41759</v>
      </c>
      <c r="AN444" s="93">
        <f t="shared" si="116"/>
        <v>1</v>
      </c>
      <c r="AO444" s="94">
        <f t="shared" si="111"/>
        <v>4</v>
      </c>
    </row>
    <row r="445" spans="1:41" x14ac:dyDescent="0.2">
      <c r="A445" s="82">
        <v>2014</v>
      </c>
      <c r="B445" s="16">
        <v>5</v>
      </c>
      <c r="C445" s="17">
        <v>41761</v>
      </c>
      <c r="D445" s="18">
        <v>45</v>
      </c>
      <c r="E445" s="100">
        <v>11702</v>
      </c>
      <c r="F445" s="83" t="str">
        <f>VLOOKUP(E445,'[3]pedidos 2012'!$E$327:$AE$6000,2,FALSE)</f>
        <v>a - Entregado</v>
      </c>
      <c r="G445" s="10">
        <f>VLOOKUP(E445,'[3]pedidos 2012'!$E$327:$AE$6000,4,FALSE)</f>
        <v>41820</v>
      </c>
      <c r="H445" s="101" t="s">
        <v>480</v>
      </c>
      <c r="I445" s="102">
        <v>22352</v>
      </c>
      <c r="J445" s="21"/>
      <c r="K445" s="21">
        <f t="shared" si="101"/>
        <v>22352</v>
      </c>
      <c r="L445" s="21">
        <f t="shared" si="102"/>
        <v>18472.727272727272</v>
      </c>
      <c r="M445" s="84">
        <f>SUMIF('[1]Movimientos Caja'!$G:$G,E445,'[1]Movimientos Caja'!$I:$I)</f>
        <v>22600</v>
      </c>
      <c r="N445" s="84">
        <f>SUMIF('[2]Movimientos Bancarios'!$G:$G,E445,'[2]Movimientos Bancarios'!$I:$I)</f>
        <v>0</v>
      </c>
      <c r="O445" s="8">
        <f t="shared" si="112"/>
        <v>22600</v>
      </c>
      <c r="P445" s="85">
        <f t="shared" si="113"/>
        <v>-248</v>
      </c>
      <c r="Q445" s="86">
        <f t="shared" si="114"/>
        <v>1.0110952040085899</v>
      </c>
      <c r="R445" s="18" t="s">
        <v>51</v>
      </c>
      <c r="S445" s="18"/>
      <c r="T445" s="13"/>
      <c r="U445" s="22"/>
      <c r="V445" s="9"/>
      <c r="W445" s="23"/>
      <c r="X445" s="22"/>
      <c r="Y445" s="24" t="s">
        <v>55</v>
      </c>
      <c r="Z445" s="24"/>
      <c r="AA445" s="24"/>
      <c r="AB445" s="95" t="str">
        <f t="shared" si="106"/>
        <v>entregado</v>
      </c>
      <c r="AC445" s="96" t="str">
        <f t="shared" ca="1" si="107"/>
        <v>Entregado</v>
      </c>
      <c r="AD445" s="21">
        <v>104</v>
      </c>
      <c r="AE445" s="21">
        <v>104</v>
      </c>
      <c r="AF445" s="21">
        <v>105</v>
      </c>
      <c r="AG445" s="87">
        <f t="shared" si="108"/>
        <v>2014</v>
      </c>
      <c r="AH445" s="83">
        <f t="shared" si="109"/>
        <v>6</v>
      </c>
      <c r="AI445" s="87">
        <f t="shared" si="115"/>
        <v>2014</v>
      </c>
      <c r="AJ445" s="16">
        <f t="shared" si="115"/>
        <v>5</v>
      </c>
      <c r="AK445" s="9">
        <f>IF(ISERROR(VLOOKUP(E445,[4]CostoXpedido!$A$15:$B$1690,2,FALSE)),0,(VLOOKUP(E445,[4]CostoXpedido!$A$15:$B$1690,2,FALSE)))</f>
        <v>0</v>
      </c>
      <c r="AL445" s="20"/>
      <c r="AM445" s="103">
        <f t="shared" si="116"/>
        <v>41761</v>
      </c>
      <c r="AN445" s="93">
        <f t="shared" si="116"/>
        <v>45</v>
      </c>
      <c r="AO445" s="94">
        <f t="shared" si="111"/>
        <v>5</v>
      </c>
    </row>
    <row r="446" spans="1:41" x14ac:dyDescent="0.2">
      <c r="A446" s="82">
        <v>2014</v>
      </c>
      <c r="B446" s="16">
        <v>5</v>
      </c>
      <c r="C446" s="17">
        <v>41761</v>
      </c>
      <c r="D446" s="18">
        <v>45</v>
      </c>
      <c r="E446" s="100">
        <v>11703</v>
      </c>
      <c r="F446" s="83" t="str">
        <f>VLOOKUP(E446,'[3]pedidos 2012'!$E$327:$AE$6000,2,FALSE)</f>
        <v>a - Entregado</v>
      </c>
      <c r="G446" s="10">
        <f>VLOOKUP(E446,'[3]pedidos 2012'!$E$327:$AE$6000,4,FALSE)</f>
        <v>41843</v>
      </c>
      <c r="H446" s="101" t="s">
        <v>481</v>
      </c>
      <c r="I446" s="102">
        <v>20200</v>
      </c>
      <c r="J446" s="21"/>
      <c r="K446" s="21">
        <f t="shared" si="101"/>
        <v>20200</v>
      </c>
      <c r="L446" s="21">
        <f t="shared" si="102"/>
        <v>16694.21487603306</v>
      </c>
      <c r="M446" s="84">
        <f>SUMIF('[1]Movimientos Caja'!$G:$G,E446,'[1]Movimientos Caja'!$I:$I)</f>
        <v>500</v>
      </c>
      <c r="N446" s="84">
        <f>SUMIF('[2]Movimientos Bancarios'!$G:$G,E446,'[2]Movimientos Bancarios'!$I:$I)</f>
        <v>19700</v>
      </c>
      <c r="O446" s="8">
        <f t="shared" si="112"/>
        <v>20200</v>
      </c>
      <c r="P446" s="85">
        <f t="shared" si="113"/>
        <v>0</v>
      </c>
      <c r="Q446" s="86">
        <f t="shared" si="114"/>
        <v>1</v>
      </c>
      <c r="R446" s="18" t="s">
        <v>51</v>
      </c>
      <c r="S446" s="18"/>
      <c r="T446" s="13"/>
      <c r="U446" s="22"/>
      <c r="V446" s="9"/>
      <c r="W446" s="23"/>
      <c r="X446" s="22"/>
      <c r="Y446" s="24" t="s">
        <v>55</v>
      </c>
      <c r="Z446" s="24"/>
      <c r="AA446" s="24"/>
      <c r="AB446" s="95" t="str">
        <f t="shared" si="106"/>
        <v>entregado</v>
      </c>
      <c r="AC446" s="96" t="str">
        <f t="shared" ca="1" si="107"/>
        <v>Entregado</v>
      </c>
      <c r="AD446" s="21">
        <v>104</v>
      </c>
      <c r="AE446" s="21">
        <v>104</v>
      </c>
      <c r="AF446" s="21">
        <v>105</v>
      </c>
      <c r="AG446" s="87">
        <f t="shared" si="108"/>
        <v>2014</v>
      </c>
      <c r="AH446" s="83">
        <f t="shared" si="109"/>
        <v>7</v>
      </c>
      <c r="AI446" s="87">
        <f t="shared" si="115"/>
        <v>2014</v>
      </c>
      <c r="AJ446" s="16">
        <f t="shared" si="115"/>
        <v>5</v>
      </c>
      <c r="AK446" s="9">
        <f>IF(ISERROR(VLOOKUP(E446,[4]CostoXpedido!$A$15:$B$1690,2,FALSE)),0,(VLOOKUP(E446,[4]CostoXpedido!$A$15:$B$1690,2,FALSE)))</f>
        <v>0</v>
      </c>
      <c r="AL446" s="20"/>
      <c r="AM446" s="103">
        <f t="shared" si="116"/>
        <v>41761</v>
      </c>
      <c r="AN446" s="93">
        <f t="shared" si="116"/>
        <v>45</v>
      </c>
      <c r="AO446" s="94">
        <f t="shared" si="111"/>
        <v>5</v>
      </c>
    </row>
    <row r="447" spans="1:41" x14ac:dyDescent="0.2">
      <c r="A447" s="82">
        <v>2014</v>
      </c>
      <c r="B447" s="16">
        <v>5</v>
      </c>
      <c r="C447" s="17">
        <v>41762</v>
      </c>
      <c r="D447" s="18">
        <v>15</v>
      </c>
      <c r="E447" s="100">
        <v>11704</v>
      </c>
      <c r="F447" s="83" t="str">
        <f>VLOOKUP(E447,'[3]pedidos 2012'!$E$327:$AE$6000,2,FALSE)</f>
        <v>a - Entregado</v>
      </c>
      <c r="G447" s="10">
        <f>VLOOKUP(E447,'[3]pedidos 2012'!$E$327:$AE$6000,4,FALSE)</f>
        <v>41797</v>
      </c>
      <c r="H447" s="101" t="s">
        <v>482</v>
      </c>
      <c r="I447" s="102">
        <v>1850</v>
      </c>
      <c r="J447" s="21"/>
      <c r="K447" s="21">
        <f t="shared" si="101"/>
        <v>1850</v>
      </c>
      <c r="L447" s="21">
        <f t="shared" si="102"/>
        <v>1528.9256198347107</v>
      </c>
      <c r="M447" s="84">
        <f>SUMIF('[1]Movimientos Caja'!$G:$G,E447,'[1]Movimientos Caja'!$I:$I)</f>
        <v>0</v>
      </c>
      <c r="N447" s="84">
        <f>SUMIF('[2]Movimientos Bancarios'!$G:$G,E447,'[2]Movimientos Bancarios'!$I:$I)</f>
        <v>1850</v>
      </c>
      <c r="O447" s="8">
        <f t="shared" si="112"/>
        <v>1850</v>
      </c>
      <c r="P447" s="85">
        <f t="shared" si="113"/>
        <v>0</v>
      </c>
      <c r="Q447" s="86">
        <f t="shared" si="114"/>
        <v>1</v>
      </c>
      <c r="R447" s="18" t="s">
        <v>51</v>
      </c>
      <c r="S447" s="18"/>
      <c r="T447" s="13"/>
      <c r="U447" s="22"/>
      <c r="V447" s="9"/>
      <c r="W447" s="23"/>
      <c r="X447" s="22"/>
      <c r="Y447" s="24" t="s">
        <v>55</v>
      </c>
      <c r="Z447" s="24"/>
      <c r="AA447" s="24"/>
      <c r="AB447" s="95" t="str">
        <f t="shared" si="106"/>
        <v>entregado</v>
      </c>
      <c r="AC447" s="96" t="str">
        <f t="shared" ca="1" si="107"/>
        <v>Entregado</v>
      </c>
      <c r="AD447" s="21">
        <v>104</v>
      </c>
      <c r="AE447" s="21">
        <v>104</v>
      </c>
      <c r="AF447" s="21">
        <v>105</v>
      </c>
      <c r="AG447" s="87">
        <f t="shared" si="108"/>
        <v>2014</v>
      </c>
      <c r="AH447" s="83">
        <f t="shared" si="109"/>
        <v>6</v>
      </c>
      <c r="AI447" s="87">
        <f t="shared" si="115"/>
        <v>2014</v>
      </c>
      <c r="AJ447" s="16">
        <f t="shared" si="115"/>
        <v>5</v>
      </c>
      <c r="AK447" s="9">
        <f>IF(ISERROR(VLOOKUP(E447,[4]CostoXpedido!$A$15:$B$1690,2,FALSE)),0,(VLOOKUP(E447,[4]CostoXpedido!$A$15:$B$1690,2,FALSE)))</f>
        <v>0</v>
      </c>
      <c r="AL447" s="20"/>
      <c r="AM447" s="103">
        <f t="shared" si="116"/>
        <v>41762</v>
      </c>
      <c r="AN447" s="93">
        <f t="shared" si="116"/>
        <v>15</v>
      </c>
      <c r="AO447" s="94">
        <f t="shared" si="111"/>
        <v>5</v>
      </c>
    </row>
    <row r="448" spans="1:41" x14ac:dyDescent="0.2">
      <c r="A448" s="82">
        <v>2014</v>
      </c>
      <c r="B448" s="16">
        <v>5</v>
      </c>
      <c r="C448" s="17">
        <v>41762</v>
      </c>
      <c r="D448" s="18">
        <v>60</v>
      </c>
      <c r="E448" s="32">
        <v>11705</v>
      </c>
      <c r="F448" s="92" t="str">
        <f>VLOOKUP(E448,'[3]pedidos 2012'!$E$327:$AE$6000,2,FALSE)</f>
        <v>a - Entregado</v>
      </c>
      <c r="G448" s="14">
        <f>VLOOKUP(E448,'[3]pedidos 2012'!$E$327:$AE$6000,4,FALSE)</f>
        <v>41871</v>
      </c>
      <c r="H448" s="26" t="s">
        <v>483</v>
      </c>
      <c r="I448" s="27">
        <v>31800</v>
      </c>
      <c r="J448" s="21"/>
      <c r="K448" s="21">
        <f t="shared" si="101"/>
        <v>31800</v>
      </c>
      <c r="L448" s="21">
        <f t="shared" si="102"/>
        <v>26280.991735537191</v>
      </c>
      <c r="M448" s="84">
        <f>SUMIF('[1]Movimientos Caja'!$G:$G,E448,'[1]Movimientos Caja'!$I:$I)</f>
        <v>1000</v>
      </c>
      <c r="N448" s="84">
        <f>SUMIF('[2]Movimientos Bancarios'!$G:$G,E448,'[2]Movimientos Bancarios'!$I:$I)</f>
        <v>27050</v>
      </c>
      <c r="O448" s="8">
        <f t="shared" si="112"/>
        <v>28050</v>
      </c>
      <c r="P448" s="85">
        <f t="shared" si="113"/>
        <v>3750</v>
      </c>
      <c r="Q448" s="86">
        <f t="shared" si="114"/>
        <v>0.88207547169811318</v>
      </c>
      <c r="R448" s="18" t="s">
        <v>51</v>
      </c>
      <c r="S448" s="18"/>
      <c r="T448" s="13"/>
      <c r="U448" s="22"/>
      <c r="V448" s="9"/>
      <c r="W448" s="23"/>
      <c r="X448" s="22"/>
      <c r="Y448" s="24" t="s">
        <v>55</v>
      </c>
      <c r="Z448" s="24"/>
      <c r="AA448" s="24"/>
      <c r="AB448" s="95" t="str">
        <f t="shared" si="106"/>
        <v>entregado</v>
      </c>
      <c r="AC448" s="96" t="str">
        <f t="shared" ca="1" si="107"/>
        <v>Entregado</v>
      </c>
      <c r="AD448" s="21">
        <v>104</v>
      </c>
      <c r="AE448" s="21">
        <v>104</v>
      </c>
      <c r="AF448" s="21">
        <v>105</v>
      </c>
      <c r="AG448" s="87">
        <f t="shared" si="108"/>
        <v>2014</v>
      </c>
      <c r="AH448" s="83">
        <f t="shared" si="109"/>
        <v>8</v>
      </c>
      <c r="AI448" s="87">
        <f t="shared" si="115"/>
        <v>2014</v>
      </c>
      <c r="AJ448" s="16">
        <f t="shared" si="115"/>
        <v>5</v>
      </c>
      <c r="AK448" s="9">
        <f>IF(ISERROR(VLOOKUP(E448,[4]CostoXpedido!$A$15:$B$1690,2,FALSE)),0,(VLOOKUP(E448,[4]CostoXpedido!$A$15:$B$1690,2,FALSE)))</f>
        <v>0</v>
      </c>
      <c r="AL448" s="20"/>
      <c r="AM448" s="103">
        <f t="shared" si="116"/>
        <v>41762</v>
      </c>
      <c r="AN448" s="93">
        <f t="shared" si="116"/>
        <v>60</v>
      </c>
      <c r="AO448" s="94">
        <f t="shared" si="111"/>
        <v>5</v>
      </c>
    </row>
    <row r="449" spans="1:41" x14ac:dyDescent="0.2">
      <c r="A449" s="82">
        <v>2014</v>
      </c>
      <c r="B449" s="16">
        <v>5</v>
      </c>
      <c r="C449" s="17">
        <v>41762</v>
      </c>
      <c r="D449" s="18">
        <v>45</v>
      </c>
      <c r="E449" s="100">
        <v>11706</v>
      </c>
      <c r="F449" s="83" t="str">
        <f>VLOOKUP(E449,'[3]pedidos 2012'!$E$327:$AE$6000,2,FALSE)</f>
        <v>a - Entregado</v>
      </c>
      <c r="G449" s="10">
        <f>VLOOKUP(E449,'[3]pedidos 2012'!$E$327:$AE$6000,4,FALSE)</f>
        <v>41797</v>
      </c>
      <c r="H449" s="101" t="s">
        <v>484</v>
      </c>
      <c r="I449" s="102">
        <v>10700</v>
      </c>
      <c r="J449" s="21"/>
      <c r="K449" s="21">
        <f t="shared" si="101"/>
        <v>10700</v>
      </c>
      <c r="L449" s="21">
        <f t="shared" si="102"/>
        <v>8842.9752066115707</v>
      </c>
      <c r="M449" s="84">
        <f>SUMIF('[1]Movimientos Caja'!$G:$G,E449,'[1]Movimientos Caja'!$I:$I)</f>
        <v>200</v>
      </c>
      <c r="N449" s="84">
        <f>SUMIF('[2]Movimientos Bancarios'!$G:$G,E449,'[2]Movimientos Bancarios'!$I:$I)</f>
        <v>10500</v>
      </c>
      <c r="O449" s="8">
        <f t="shared" si="112"/>
        <v>10700</v>
      </c>
      <c r="P449" s="85">
        <f t="shared" si="113"/>
        <v>0</v>
      </c>
      <c r="Q449" s="86">
        <f t="shared" si="114"/>
        <v>1</v>
      </c>
      <c r="R449" s="18" t="s">
        <v>51</v>
      </c>
      <c r="S449" s="18"/>
      <c r="T449" s="13"/>
      <c r="U449" s="22"/>
      <c r="V449" s="9"/>
      <c r="W449" s="23"/>
      <c r="X449" s="22"/>
      <c r="Y449" s="24" t="s">
        <v>55</v>
      </c>
      <c r="Z449" s="24"/>
      <c r="AA449" s="24"/>
      <c r="AB449" s="95" t="str">
        <f t="shared" si="106"/>
        <v>entregado</v>
      </c>
      <c r="AC449" s="96" t="str">
        <f t="shared" ca="1" si="107"/>
        <v>Entregado</v>
      </c>
      <c r="AD449" s="21">
        <v>104</v>
      </c>
      <c r="AE449" s="21">
        <v>104</v>
      </c>
      <c r="AF449" s="21">
        <v>105</v>
      </c>
      <c r="AG449" s="87">
        <f t="shared" si="108"/>
        <v>2014</v>
      </c>
      <c r="AH449" s="83">
        <f t="shared" si="109"/>
        <v>6</v>
      </c>
      <c r="AI449" s="87">
        <f t="shared" si="115"/>
        <v>2014</v>
      </c>
      <c r="AJ449" s="16">
        <f t="shared" si="115"/>
        <v>5</v>
      </c>
      <c r="AK449" s="9">
        <f>IF(ISERROR(VLOOKUP(E449,[4]CostoXpedido!$A$15:$B$1690,2,FALSE)),0,(VLOOKUP(E449,[4]CostoXpedido!$A$15:$B$1690,2,FALSE)))</f>
        <v>0</v>
      </c>
      <c r="AL449" s="20"/>
      <c r="AM449" s="103">
        <f t="shared" si="116"/>
        <v>41762</v>
      </c>
      <c r="AN449" s="93">
        <f t="shared" si="116"/>
        <v>45</v>
      </c>
      <c r="AO449" s="94">
        <f t="shared" si="111"/>
        <v>5</v>
      </c>
    </row>
    <row r="450" spans="1:41" x14ac:dyDescent="0.2">
      <c r="A450" s="82">
        <v>2014</v>
      </c>
      <c r="B450" s="16">
        <v>5</v>
      </c>
      <c r="C450" s="17">
        <v>41762</v>
      </c>
      <c r="D450" s="18">
        <v>45</v>
      </c>
      <c r="E450" s="100">
        <v>11707</v>
      </c>
      <c r="F450" s="83" t="str">
        <f>VLOOKUP(E450,'[3]pedidos 2012'!$E$327:$AE$6000,2,FALSE)</f>
        <v>a - Entregado</v>
      </c>
      <c r="G450" s="10">
        <f>VLOOKUP(E450,'[3]pedidos 2012'!$E$327:$AE$6000,4,FALSE)</f>
        <v>41813</v>
      </c>
      <c r="H450" s="101" t="s">
        <v>485</v>
      </c>
      <c r="I450" s="102">
        <v>11060</v>
      </c>
      <c r="J450" s="21"/>
      <c r="K450" s="21">
        <f t="shared" si="101"/>
        <v>11060</v>
      </c>
      <c r="L450" s="21">
        <f t="shared" si="102"/>
        <v>9140.4958677685954</v>
      </c>
      <c r="M450" s="84">
        <f>SUMIF('[1]Movimientos Caja'!$G:$G,E450,'[1]Movimientos Caja'!$I:$I)</f>
        <v>11060</v>
      </c>
      <c r="N450" s="84">
        <f>SUMIF('[2]Movimientos Bancarios'!$G:$G,E450,'[2]Movimientos Bancarios'!$I:$I)</f>
        <v>0</v>
      </c>
      <c r="O450" s="8">
        <f t="shared" si="112"/>
        <v>11060</v>
      </c>
      <c r="P450" s="85">
        <f t="shared" si="113"/>
        <v>0</v>
      </c>
      <c r="Q450" s="86">
        <f t="shared" si="114"/>
        <v>1</v>
      </c>
      <c r="R450" s="18" t="s">
        <v>51</v>
      </c>
      <c r="S450" s="18"/>
      <c r="T450" s="13"/>
      <c r="U450" s="22"/>
      <c r="V450" s="9"/>
      <c r="W450" s="23"/>
      <c r="X450" s="22"/>
      <c r="Y450" s="24" t="s">
        <v>55</v>
      </c>
      <c r="Z450" s="24"/>
      <c r="AA450" s="24"/>
      <c r="AB450" s="95" t="str">
        <f t="shared" si="106"/>
        <v>entregado</v>
      </c>
      <c r="AC450" s="96" t="str">
        <f t="shared" ca="1" si="107"/>
        <v>Entregado</v>
      </c>
      <c r="AD450" s="21">
        <v>104</v>
      </c>
      <c r="AE450" s="21">
        <v>104</v>
      </c>
      <c r="AF450" s="21">
        <v>105</v>
      </c>
      <c r="AG450" s="87">
        <f t="shared" si="108"/>
        <v>2014</v>
      </c>
      <c r="AH450" s="83">
        <f t="shared" si="109"/>
        <v>6</v>
      </c>
      <c r="AI450" s="87">
        <f t="shared" si="115"/>
        <v>2014</v>
      </c>
      <c r="AJ450" s="16">
        <f t="shared" si="115"/>
        <v>5</v>
      </c>
      <c r="AK450" s="9">
        <f>IF(ISERROR(VLOOKUP(E450,[4]CostoXpedido!$A$15:$B$1690,2,FALSE)),0,(VLOOKUP(E450,[4]CostoXpedido!$A$15:$B$1690,2,FALSE)))</f>
        <v>0</v>
      </c>
      <c r="AL450" s="20"/>
      <c r="AM450" s="103">
        <f t="shared" si="116"/>
        <v>41762</v>
      </c>
      <c r="AN450" s="93">
        <f t="shared" si="116"/>
        <v>45</v>
      </c>
      <c r="AO450" s="94">
        <f t="shared" si="111"/>
        <v>5</v>
      </c>
    </row>
    <row r="451" spans="1:41" x14ac:dyDescent="0.2">
      <c r="A451" s="82">
        <v>2014</v>
      </c>
      <c r="B451" s="16">
        <v>5</v>
      </c>
      <c r="C451" s="17">
        <v>41762</v>
      </c>
      <c r="D451" s="18">
        <v>45</v>
      </c>
      <c r="E451" s="100">
        <v>11708</v>
      </c>
      <c r="F451" s="83" t="str">
        <f>VLOOKUP(E451,'[3]pedidos 2012'!$E$327:$AE$6000,2,FALSE)</f>
        <v>a - Entregado</v>
      </c>
      <c r="G451" s="10">
        <f>VLOOKUP(E451,'[3]pedidos 2012'!$E$327:$AE$6000,4,FALSE)</f>
        <v>41830</v>
      </c>
      <c r="H451" s="101" t="s">
        <v>486</v>
      </c>
      <c r="I451" s="102">
        <v>11250</v>
      </c>
      <c r="J451" s="21"/>
      <c r="K451" s="21">
        <f t="shared" si="101"/>
        <v>11250</v>
      </c>
      <c r="L451" s="21">
        <f t="shared" si="102"/>
        <v>9297.5206611570247</v>
      </c>
      <c r="M451" s="84">
        <f>SUMIF('[1]Movimientos Caja'!$G:$G,E451,'[1]Movimientos Caja'!$I:$I)</f>
        <v>11000</v>
      </c>
      <c r="N451" s="84">
        <f>SUMIF('[2]Movimientos Bancarios'!$G:$G,E451,'[2]Movimientos Bancarios'!$I:$I)</f>
        <v>0</v>
      </c>
      <c r="O451" s="8">
        <f t="shared" si="112"/>
        <v>11000</v>
      </c>
      <c r="P451" s="85">
        <f t="shared" si="113"/>
        <v>250</v>
      </c>
      <c r="Q451" s="86">
        <f t="shared" si="114"/>
        <v>0.97777777777777775</v>
      </c>
      <c r="R451" s="18" t="s">
        <v>51</v>
      </c>
      <c r="S451" s="18"/>
      <c r="T451" s="13"/>
      <c r="U451" s="22"/>
      <c r="V451" s="9"/>
      <c r="W451" s="23"/>
      <c r="X451" s="22"/>
      <c r="Y451" s="24" t="s">
        <v>55</v>
      </c>
      <c r="Z451" s="24"/>
      <c r="AA451" s="24"/>
      <c r="AB451" s="95" t="str">
        <f t="shared" si="106"/>
        <v>entregado</v>
      </c>
      <c r="AC451" s="96" t="str">
        <f t="shared" ca="1" si="107"/>
        <v>Entregado</v>
      </c>
      <c r="AD451" s="21">
        <v>104</v>
      </c>
      <c r="AE451" s="21">
        <v>104</v>
      </c>
      <c r="AF451" s="21">
        <v>105</v>
      </c>
      <c r="AG451" s="87">
        <f t="shared" si="108"/>
        <v>2014</v>
      </c>
      <c r="AH451" s="83">
        <f t="shared" si="109"/>
        <v>7</v>
      </c>
      <c r="AI451" s="87">
        <f t="shared" si="115"/>
        <v>2014</v>
      </c>
      <c r="AJ451" s="16">
        <f t="shared" si="115"/>
        <v>5</v>
      </c>
      <c r="AK451" s="9">
        <f>IF(ISERROR(VLOOKUP(E451,[4]CostoXpedido!$A$15:$B$1690,2,FALSE)),0,(VLOOKUP(E451,[4]CostoXpedido!$A$15:$B$1690,2,FALSE)))</f>
        <v>0</v>
      </c>
      <c r="AL451" s="20"/>
      <c r="AM451" s="103">
        <f t="shared" si="116"/>
        <v>41762</v>
      </c>
      <c r="AN451" s="93">
        <f t="shared" si="116"/>
        <v>45</v>
      </c>
      <c r="AO451" s="94">
        <f t="shared" si="111"/>
        <v>5</v>
      </c>
    </row>
    <row r="452" spans="1:41" x14ac:dyDescent="0.2">
      <c r="A452" s="82">
        <v>2014</v>
      </c>
      <c r="B452" s="16">
        <v>5</v>
      </c>
      <c r="C452" s="17">
        <v>41763</v>
      </c>
      <c r="D452" s="18">
        <v>45</v>
      </c>
      <c r="E452" s="100">
        <v>11709</v>
      </c>
      <c r="F452" s="83" t="str">
        <f>VLOOKUP(E452,'[3]pedidos 2012'!$E$327:$AE$6000,2,FALSE)</f>
        <v>a - Entregado</v>
      </c>
      <c r="G452" s="10">
        <f>VLOOKUP(E452,'[3]pedidos 2012'!$E$327:$AE$6000,4,FALSE)</f>
        <v>41820</v>
      </c>
      <c r="H452" s="101" t="s">
        <v>487</v>
      </c>
      <c r="I452" s="102">
        <v>28250</v>
      </c>
      <c r="J452" s="21"/>
      <c r="K452" s="21">
        <f t="shared" si="101"/>
        <v>28250</v>
      </c>
      <c r="L452" s="21">
        <f t="shared" si="102"/>
        <v>23347.10743801653</v>
      </c>
      <c r="M452" s="84">
        <f>SUMIF('[1]Movimientos Caja'!$G:$G,E452,'[1]Movimientos Caja'!$I:$I)</f>
        <v>7024</v>
      </c>
      <c r="N452" s="84">
        <f>SUMIF('[2]Movimientos Bancarios'!$G:$G,E452,'[2]Movimientos Bancarios'!$I:$I)</f>
        <v>21226.799999999999</v>
      </c>
      <c r="O452" s="8">
        <f t="shared" si="112"/>
        <v>28250.799999999999</v>
      </c>
      <c r="P452" s="85">
        <f t="shared" si="113"/>
        <v>-0.7999999999992724</v>
      </c>
      <c r="Q452" s="86">
        <f t="shared" si="114"/>
        <v>1.0000283185840708</v>
      </c>
      <c r="R452" s="18" t="s">
        <v>51</v>
      </c>
      <c r="S452" s="18"/>
      <c r="T452" s="13"/>
      <c r="U452" s="22"/>
      <c r="V452" s="9"/>
      <c r="W452" s="23"/>
      <c r="X452" s="22"/>
      <c r="Y452" s="24" t="s">
        <v>55</v>
      </c>
      <c r="Z452" s="24"/>
      <c r="AA452" s="24"/>
      <c r="AB452" s="95" t="str">
        <f t="shared" si="106"/>
        <v>entregado</v>
      </c>
      <c r="AC452" s="96" t="str">
        <f t="shared" ca="1" si="107"/>
        <v>Entregado</v>
      </c>
      <c r="AD452" s="21">
        <v>104</v>
      </c>
      <c r="AE452" s="21">
        <v>104</v>
      </c>
      <c r="AF452" s="21">
        <v>105</v>
      </c>
      <c r="AG452" s="87">
        <f t="shared" si="108"/>
        <v>2014</v>
      </c>
      <c r="AH452" s="83">
        <f t="shared" si="109"/>
        <v>6</v>
      </c>
      <c r="AI452" s="87">
        <f t="shared" si="115"/>
        <v>2014</v>
      </c>
      <c r="AJ452" s="16">
        <f t="shared" si="115"/>
        <v>5</v>
      </c>
      <c r="AK452" s="9">
        <f>IF(ISERROR(VLOOKUP(E452,[4]CostoXpedido!$A$15:$B$1690,2,FALSE)),0,(VLOOKUP(E452,[4]CostoXpedido!$A$15:$B$1690,2,FALSE)))</f>
        <v>0</v>
      </c>
      <c r="AL452" s="20"/>
      <c r="AM452" s="103">
        <f t="shared" si="116"/>
        <v>41763</v>
      </c>
      <c r="AN452" s="93">
        <f t="shared" si="116"/>
        <v>45</v>
      </c>
      <c r="AO452" s="94">
        <f t="shared" si="111"/>
        <v>5</v>
      </c>
    </row>
    <row r="453" spans="1:41" x14ac:dyDescent="0.2">
      <c r="A453" s="82">
        <v>2014</v>
      </c>
      <c r="B453" s="16">
        <v>5</v>
      </c>
      <c r="C453" s="17">
        <v>41763</v>
      </c>
      <c r="D453" s="18">
        <v>30</v>
      </c>
      <c r="E453" s="100">
        <v>11710</v>
      </c>
      <c r="F453" s="83" t="str">
        <f>VLOOKUP(E453,'[3]pedidos 2012'!$E$327:$AE$6000,2,FALSE)</f>
        <v>h - Anulado</v>
      </c>
      <c r="G453" s="10">
        <f>VLOOKUP(E453,'[3]pedidos 2012'!$E$327:$AE$6000,4,FALSE)</f>
        <v>0</v>
      </c>
      <c r="H453" s="101" t="s">
        <v>488</v>
      </c>
      <c r="I453" s="102">
        <v>0</v>
      </c>
      <c r="J453" s="21"/>
      <c r="K453" s="21">
        <f t="shared" si="101"/>
        <v>0</v>
      </c>
      <c r="L453" s="21">
        <f t="shared" si="102"/>
        <v>0</v>
      </c>
      <c r="M453" s="84">
        <f>SUMIF('[1]Movimientos Caja'!$G:$G,E453,'[1]Movimientos Caja'!$I:$I)</f>
        <v>100</v>
      </c>
      <c r="N453" s="84">
        <f>SUMIF('[2]Movimientos Bancarios'!$G:$G,E453,'[2]Movimientos Bancarios'!$I:$I)</f>
        <v>0</v>
      </c>
      <c r="O453" s="8">
        <f t="shared" si="112"/>
        <v>100</v>
      </c>
      <c r="P453" s="85">
        <f t="shared" si="113"/>
        <v>-100</v>
      </c>
      <c r="Q453" s="86">
        <f t="shared" si="114"/>
        <v>0</v>
      </c>
      <c r="R453" s="18" t="s">
        <v>51</v>
      </c>
      <c r="S453" s="18"/>
      <c r="T453" s="13"/>
      <c r="U453" s="22"/>
      <c r="V453" s="9"/>
      <c r="W453" s="23"/>
      <c r="X453" s="22"/>
      <c r="Y453" s="24" t="s">
        <v>55</v>
      </c>
      <c r="Z453" s="24"/>
      <c r="AA453" s="24"/>
      <c r="AB453" s="95">
        <f t="shared" si="106"/>
        <v>41793</v>
      </c>
      <c r="AC453" s="96">
        <f t="shared" ca="1" si="107"/>
        <v>-100</v>
      </c>
      <c r="AD453" s="21">
        <v>104</v>
      </c>
      <c r="AE453" s="21">
        <v>104</v>
      </c>
      <c r="AF453" s="21">
        <v>105</v>
      </c>
      <c r="AG453" s="87">
        <f t="shared" si="108"/>
        <v>0</v>
      </c>
      <c r="AH453" s="83">
        <f t="shared" si="109"/>
        <v>0</v>
      </c>
      <c r="AI453" s="87">
        <f t="shared" si="115"/>
        <v>2014</v>
      </c>
      <c r="AJ453" s="16">
        <f t="shared" si="115"/>
        <v>5</v>
      </c>
      <c r="AK453" s="9">
        <f>IF(ISERROR(VLOOKUP(E453,[4]CostoXpedido!$A$15:$B$1690,2,FALSE)),0,(VLOOKUP(E453,[4]CostoXpedido!$A$15:$B$1690,2,FALSE)))</f>
        <v>0</v>
      </c>
      <c r="AL453" s="20"/>
      <c r="AM453" s="103">
        <f t="shared" si="116"/>
        <v>41763</v>
      </c>
      <c r="AN453" s="93">
        <f t="shared" si="116"/>
        <v>30</v>
      </c>
      <c r="AO453" s="94">
        <f t="shared" si="111"/>
        <v>5</v>
      </c>
    </row>
    <row r="454" spans="1:41" x14ac:dyDescent="0.2">
      <c r="A454" s="82">
        <v>2014</v>
      </c>
      <c r="B454" s="16">
        <v>5</v>
      </c>
      <c r="C454" s="17">
        <v>41763</v>
      </c>
      <c r="D454" s="18">
        <v>30</v>
      </c>
      <c r="E454" s="100">
        <v>11711</v>
      </c>
      <c r="F454" s="83" t="str">
        <f>VLOOKUP(E454,'[3]pedidos 2012'!$E$327:$AE$6000,2,FALSE)</f>
        <v>a - Entregado</v>
      </c>
      <c r="G454" s="10">
        <f>VLOOKUP(E454,'[3]pedidos 2012'!$E$327:$AE$6000,4,FALSE)</f>
        <v>41871</v>
      </c>
      <c r="H454" s="101" t="s">
        <v>489</v>
      </c>
      <c r="I454" s="102">
        <v>30000</v>
      </c>
      <c r="J454" s="21"/>
      <c r="K454" s="21">
        <f t="shared" si="101"/>
        <v>30000</v>
      </c>
      <c r="L454" s="21">
        <f t="shared" si="102"/>
        <v>24793.388429752067</v>
      </c>
      <c r="M454" s="84">
        <f>SUMIF('[1]Movimientos Caja'!$G:$G,E454,'[1]Movimientos Caja'!$I:$I)</f>
        <v>30000</v>
      </c>
      <c r="N454" s="84">
        <f>SUMIF('[2]Movimientos Bancarios'!$G:$G,E454,'[2]Movimientos Bancarios'!$I:$I)</f>
        <v>0</v>
      </c>
      <c r="O454" s="8">
        <f t="shared" si="112"/>
        <v>30000</v>
      </c>
      <c r="P454" s="85">
        <f t="shared" si="113"/>
        <v>0</v>
      </c>
      <c r="Q454" s="86">
        <f t="shared" si="114"/>
        <v>1</v>
      </c>
      <c r="R454" s="18" t="s">
        <v>51</v>
      </c>
      <c r="S454" s="18"/>
      <c r="T454" s="13"/>
      <c r="U454" s="22"/>
      <c r="V454" s="9"/>
      <c r="W454" s="23"/>
      <c r="X454" s="22"/>
      <c r="Y454" s="24" t="s">
        <v>55</v>
      </c>
      <c r="Z454" s="24"/>
      <c r="AA454" s="24"/>
      <c r="AB454" s="95" t="str">
        <f t="shared" si="106"/>
        <v>entregado</v>
      </c>
      <c r="AC454" s="96" t="str">
        <f t="shared" ca="1" si="107"/>
        <v>Entregado</v>
      </c>
      <c r="AD454" s="21">
        <v>104</v>
      </c>
      <c r="AE454" s="21">
        <v>104</v>
      </c>
      <c r="AF454" s="21">
        <v>105</v>
      </c>
      <c r="AG454" s="87">
        <f t="shared" si="108"/>
        <v>2014</v>
      </c>
      <c r="AH454" s="83">
        <f t="shared" si="109"/>
        <v>8</v>
      </c>
      <c r="AI454" s="87">
        <f t="shared" si="115"/>
        <v>2014</v>
      </c>
      <c r="AJ454" s="16">
        <f t="shared" si="115"/>
        <v>5</v>
      </c>
      <c r="AK454" s="9">
        <f>IF(ISERROR(VLOOKUP(E454,[4]CostoXpedido!$A$15:$B$1690,2,FALSE)),0,(VLOOKUP(E454,[4]CostoXpedido!$A$15:$B$1690,2,FALSE)))</f>
        <v>0</v>
      </c>
      <c r="AL454" s="20"/>
      <c r="AM454" s="103">
        <f t="shared" si="116"/>
        <v>41763</v>
      </c>
      <c r="AN454" s="93">
        <f t="shared" si="116"/>
        <v>30</v>
      </c>
      <c r="AO454" s="94">
        <f t="shared" si="111"/>
        <v>5</v>
      </c>
    </row>
    <row r="455" spans="1:41" ht="13.15" customHeight="1" x14ac:dyDescent="0.2">
      <c r="A455" s="82">
        <v>2014</v>
      </c>
      <c r="B455" s="16">
        <v>5</v>
      </c>
      <c r="C455" s="17">
        <v>41766</v>
      </c>
      <c r="D455" s="18">
        <v>60</v>
      </c>
      <c r="E455" s="100">
        <v>11712</v>
      </c>
      <c r="F455" s="83" t="str">
        <f>VLOOKUP(E455,'[3]pedidos 2012'!$E$327:$AE$6000,2,FALSE)</f>
        <v>h - Anulado</v>
      </c>
      <c r="G455" s="10">
        <f>VLOOKUP(E455,'[3]pedidos 2012'!$E$327:$AE$6000,4,FALSE)</f>
        <v>0</v>
      </c>
      <c r="H455" s="101" t="s">
        <v>490</v>
      </c>
      <c r="I455" s="102">
        <v>0</v>
      </c>
      <c r="J455" s="21"/>
      <c r="K455" s="21">
        <f t="shared" si="101"/>
        <v>0</v>
      </c>
      <c r="L455" s="21">
        <f t="shared" si="102"/>
        <v>0</v>
      </c>
      <c r="M455" s="84">
        <f>SUMIF('[1]Movimientos Caja'!$G:$G,E455,'[1]Movimientos Caja'!$I:$I)</f>
        <v>0</v>
      </c>
      <c r="N455" s="84">
        <f>SUMIF('[2]Movimientos Bancarios'!$G:$G,E455,'[2]Movimientos Bancarios'!$I:$I)</f>
        <v>0</v>
      </c>
      <c r="O455" s="8">
        <f t="shared" si="112"/>
        <v>0</v>
      </c>
      <c r="P455" s="85">
        <f t="shared" si="113"/>
        <v>0</v>
      </c>
      <c r="Q455" s="86">
        <f t="shared" si="114"/>
        <v>0</v>
      </c>
      <c r="R455" s="18" t="s">
        <v>51</v>
      </c>
      <c r="S455" s="18"/>
      <c r="T455" s="13"/>
      <c r="U455" s="22"/>
      <c r="V455" s="9"/>
      <c r="W455" s="23"/>
      <c r="X455" s="22"/>
      <c r="Y455" s="24" t="s">
        <v>55</v>
      </c>
      <c r="Z455" s="24"/>
      <c r="AA455" s="24"/>
      <c r="AB455" s="95">
        <f t="shared" si="106"/>
        <v>41826</v>
      </c>
      <c r="AC455" s="96">
        <f t="shared" ca="1" si="107"/>
        <v>-67</v>
      </c>
      <c r="AD455" s="21">
        <v>104</v>
      </c>
      <c r="AE455" s="21">
        <v>104</v>
      </c>
      <c r="AF455" s="21">
        <v>105</v>
      </c>
      <c r="AG455" s="87">
        <f t="shared" si="108"/>
        <v>0</v>
      </c>
      <c r="AH455" s="83">
        <f t="shared" si="109"/>
        <v>0</v>
      </c>
      <c r="AI455" s="87">
        <f t="shared" si="115"/>
        <v>2014</v>
      </c>
      <c r="AJ455" s="16">
        <f t="shared" si="115"/>
        <v>5</v>
      </c>
      <c r="AK455" s="9">
        <f>IF(ISERROR(VLOOKUP(E455,[4]CostoXpedido!$A$15:$B$1690,2,FALSE)),0,(VLOOKUP(E455,[4]CostoXpedido!$A$15:$B$1690,2,FALSE)))</f>
        <v>0</v>
      </c>
      <c r="AL455" s="20"/>
      <c r="AM455" s="103">
        <f t="shared" si="116"/>
        <v>41766</v>
      </c>
      <c r="AN455" s="93">
        <f t="shared" si="116"/>
        <v>60</v>
      </c>
      <c r="AO455" s="94">
        <f t="shared" si="111"/>
        <v>5</v>
      </c>
    </row>
    <row r="456" spans="1:41" ht="13.15" customHeight="1" x14ac:dyDescent="0.2">
      <c r="A456" s="82">
        <v>2014</v>
      </c>
      <c r="B456" s="16">
        <v>5</v>
      </c>
      <c r="C456" s="17">
        <v>41766</v>
      </c>
      <c r="D456" s="18">
        <v>15</v>
      </c>
      <c r="E456" s="100">
        <v>11713</v>
      </c>
      <c r="F456" s="83" t="str">
        <f>VLOOKUP(E456,'[3]pedidos 2012'!$E$327:$AE$6000,2,FALSE)</f>
        <v>d - Pendiente</v>
      </c>
      <c r="G456" s="10">
        <f>VLOOKUP(E456,'[3]pedidos 2012'!$E$327:$AE$6000,4,FALSE)</f>
        <v>0</v>
      </c>
      <c r="H456" s="101" t="s">
        <v>491</v>
      </c>
      <c r="I456" s="102">
        <v>4000</v>
      </c>
      <c r="J456" s="21"/>
      <c r="K456" s="21">
        <f t="shared" si="101"/>
        <v>4000</v>
      </c>
      <c r="L456" s="21">
        <f t="shared" si="102"/>
        <v>3305.7851239669421</v>
      </c>
      <c r="M456" s="84">
        <f>SUMIF('[1]Movimientos Caja'!$G:$G,E456,'[1]Movimientos Caja'!$I:$I)</f>
        <v>800</v>
      </c>
      <c r="N456" s="84">
        <f>SUMIF('[2]Movimientos Bancarios'!$G:$G,E456,'[2]Movimientos Bancarios'!$I:$I)</f>
        <v>0</v>
      </c>
      <c r="O456" s="8">
        <f t="shared" si="112"/>
        <v>800</v>
      </c>
      <c r="P456" s="85">
        <f t="shared" si="113"/>
        <v>3200</v>
      </c>
      <c r="Q456" s="86">
        <f t="shared" si="114"/>
        <v>0.2</v>
      </c>
      <c r="R456" s="18" t="s">
        <v>51</v>
      </c>
      <c r="S456" s="18"/>
      <c r="T456" s="13"/>
      <c r="U456" s="22"/>
      <c r="V456" s="9"/>
      <c r="W456" s="23"/>
      <c r="X456" s="22"/>
      <c r="Y456" s="24" t="s">
        <v>55</v>
      </c>
      <c r="Z456" s="24"/>
      <c r="AA456" s="24"/>
      <c r="AB456" s="95">
        <f t="shared" si="106"/>
        <v>41781</v>
      </c>
      <c r="AC456" s="96">
        <f t="shared" ca="1" si="107"/>
        <v>-112</v>
      </c>
      <c r="AD456" s="21">
        <v>104</v>
      </c>
      <c r="AE456" s="21">
        <v>104</v>
      </c>
      <c r="AF456" s="21">
        <v>105</v>
      </c>
      <c r="AG456" s="87">
        <f t="shared" si="108"/>
        <v>0</v>
      </c>
      <c r="AH456" s="83">
        <f t="shared" si="109"/>
        <v>0</v>
      </c>
      <c r="AI456" s="87">
        <f t="shared" si="115"/>
        <v>2014</v>
      </c>
      <c r="AJ456" s="16">
        <f t="shared" si="115"/>
        <v>5</v>
      </c>
      <c r="AK456" s="9">
        <f>IF(ISERROR(VLOOKUP(E456,[4]CostoXpedido!$A$15:$B$1690,2,FALSE)),0,(VLOOKUP(E456,[4]CostoXpedido!$A$15:$B$1690,2,FALSE)))</f>
        <v>0</v>
      </c>
      <c r="AL456" s="20"/>
      <c r="AM456" s="103">
        <f t="shared" si="116"/>
        <v>41766</v>
      </c>
      <c r="AN456" s="93">
        <f t="shared" si="116"/>
        <v>15</v>
      </c>
      <c r="AO456" s="94">
        <f t="shared" si="111"/>
        <v>5</v>
      </c>
    </row>
    <row r="457" spans="1:41" ht="13.15" customHeight="1" x14ac:dyDescent="0.2">
      <c r="A457" s="82">
        <v>2014</v>
      </c>
      <c r="B457" s="16">
        <v>5</v>
      </c>
      <c r="C457" s="17">
        <v>41767</v>
      </c>
      <c r="D457" s="18">
        <v>15</v>
      </c>
      <c r="E457" s="100">
        <v>11714</v>
      </c>
      <c r="F457" s="83" t="str">
        <f>VLOOKUP(E457,'[3]pedidos 2012'!$E$327:$AE$6000,2,FALSE)</f>
        <v>a - Entregado</v>
      </c>
      <c r="G457" s="10">
        <f>VLOOKUP(E457,'[3]pedidos 2012'!$E$327:$AE$6000,4,FALSE)</f>
        <v>41799</v>
      </c>
      <c r="H457" s="101" t="s">
        <v>492</v>
      </c>
      <c r="I457" s="102">
        <v>2000</v>
      </c>
      <c r="J457" s="21"/>
      <c r="K457" s="21">
        <f t="shared" si="101"/>
        <v>2000</v>
      </c>
      <c r="L457" s="21">
        <f t="shared" si="102"/>
        <v>1652.8925619834711</v>
      </c>
      <c r="M457" s="84">
        <f>SUMIF('[1]Movimientos Caja'!$G:$G,E457,'[1]Movimientos Caja'!$I:$I)</f>
        <v>2000</v>
      </c>
      <c r="N457" s="84">
        <f>SUMIF('[2]Movimientos Bancarios'!$G:$G,E457,'[2]Movimientos Bancarios'!$I:$I)</f>
        <v>0</v>
      </c>
      <c r="O457" s="8">
        <f t="shared" si="112"/>
        <v>2000</v>
      </c>
      <c r="P457" s="85">
        <f t="shared" si="113"/>
        <v>0</v>
      </c>
      <c r="Q457" s="86">
        <f t="shared" si="114"/>
        <v>1</v>
      </c>
      <c r="R457" s="18" t="s">
        <v>51</v>
      </c>
      <c r="S457" s="18"/>
      <c r="T457" s="13"/>
      <c r="U457" s="22"/>
      <c r="V457" s="9"/>
      <c r="W457" s="23"/>
      <c r="X457" s="22"/>
      <c r="Y457" s="24" t="s">
        <v>55</v>
      </c>
      <c r="Z457" s="24"/>
      <c r="AA457" s="24"/>
      <c r="AB457" s="95" t="str">
        <f t="shared" si="106"/>
        <v>entregado</v>
      </c>
      <c r="AC457" s="96" t="str">
        <f t="shared" ca="1" si="107"/>
        <v>Entregado</v>
      </c>
      <c r="AD457" s="21">
        <v>104</v>
      </c>
      <c r="AE457" s="21">
        <v>104</v>
      </c>
      <c r="AF457" s="21">
        <v>105</v>
      </c>
      <c r="AG457" s="87">
        <f t="shared" si="108"/>
        <v>2014</v>
      </c>
      <c r="AH457" s="83">
        <f t="shared" si="109"/>
        <v>6</v>
      </c>
      <c r="AI457" s="87">
        <f t="shared" si="115"/>
        <v>2014</v>
      </c>
      <c r="AJ457" s="16">
        <f t="shared" si="115"/>
        <v>5</v>
      </c>
      <c r="AK457" s="9">
        <f>IF(ISERROR(VLOOKUP(E457,[4]CostoXpedido!$A$15:$B$1690,2,FALSE)),0,(VLOOKUP(E457,[4]CostoXpedido!$A$15:$B$1690,2,FALSE)))</f>
        <v>0</v>
      </c>
      <c r="AL457" s="20"/>
      <c r="AM457" s="103">
        <f t="shared" si="116"/>
        <v>41767</v>
      </c>
      <c r="AN457" s="93">
        <f t="shared" si="116"/>
        <v>15</v>
      </c>
      <c r="AO457" s="94">
        <f t="shared" si="111"/>
        <v>5</v>
      </c>
    </row>
    <row r="458" spans="1:41" x14ac:dyDescent="0.2">
      <c r="A458" s="82">
        <v>2014</v>
      </c>
      <c r="B458" s="16">
        <v>5</v>
      </c>
      <c r="C458" s="17">
        <v>41768</v>
      </c>
      <c r="D458" s="18">
        <v>15</v>
      </c>
      <c r="E458" s="100">
        <v>11715</v>
      </c>
      <c r="F458" s="83" t="str">
        <f>VLOOKUP(E458,'[3]pedidos 2012'!$E$327:$AE$6000,2,FALSE)</f>
        <v>a - Entregado</v>
      </c>
      <c r="G458" s="10">
        <f>VLOOKUP(E458,'[3]pedidos 2012'!$E$327:$AE$6000,4,FALSE)</f>
        <v>41782</v>
      </c>
      <c r="H458" s="101" t="s">
        <v>493</v>
      </c>
      <c r="I458" s="102">
        <v>4117</v>
      </c>
      <c r="J458" s="21"/>
      <c r="K458" s="21">
        <f t="shared" si="101"/>
        <v>4117</v>
      </c>
      <c r="L458" s="21">
        <f t="shared" si="102"/>
        <v>3402.4793388429753</v>
      </c>
      <c r="M458" s="84">
        <f>SUMIF('[1]Movimientos Caja'!$G:$G,E458,'[1]Movimientos Caja'!$I:$I)</f>
        <v>0</v>
      </c>
      <c r="N458" s="84">
        <f>SUMIF('[2]Movimientos Bancarios'!$G:$G,E458,'[2]Movimientos Bancarios'!$I:$I)</f>
        <v>4117</v>
      </c>
      <c r="O458" s="8">
        <f t="shared" si="112"/>
        <v>4117</v>
      </c>
      <c r="P458" s="85">
        <f t="shared" si="113"/>
        <v>0</v>
      </c>
      <c r="Q458" s="86">
        <f t="shared" si="114"/>
        <v>1</v>
      </c>
      <c r="R458" s="18" t="s">
        <v>51</v>
      </c>
      <c r="S458" s="18"/>
      <c r="T458" s="13"/>
      <c r="U458" s="22"/>
      <c r="V458" s="9"/>
      <c r="W458" s="23"/>
      <c r="X458" s="22"/>
      <c r="Y458" s="24" t="s">
        <v>55</v>
      </c>
      <c r="Z458" s="24"/>
      <c r="AA458" s="24"/>
      <c r="AB458" s="95" t="str">
        <f t="shared" si="106"/>
        <v>entregado</v>
      </c>
      <c r="AC458" s="96" t="str">
        <f t="shared" ca="1" si="107"/>
        <v>Entregado</v>
      </c>
      <c r="AD458" s="21">
        <v>104</v>
      </c>
      <c r="AE458" s="21">
        <v>104</v>
      </c>
      <c r="AF458" s="21">
        <v>105</v>
      </c>
      <c r="AG458" s="87">
        <f t="shared" si="108"/>
        <v>2014</v>
      </c>
      <c r="AH458" s="83">
        <f t="shared" si="109"/>
        <v>5</v>
      </c>
      <c r="AI458" s="87">
        <f t="shared" si="115"/>
        <v>2014</v>
      </c>
      <c r="AJ458" s="16">
        <f t="shared" si="115"/>
        <v>5</v>
      </c>
      <c r="AK458" s="9">
        <f>IF(ISERROR(VLOOKUP(E458,[4]CostoXpedido!$A$15:$B$1690,2,FALSE)),0,(VLOOKUP(E458,[4]CostoXpedido!$A$15:$B$1690,2,FALSE)))</f>
        <v>0</v>
      </c>
      <c r="AL458" s="20"/>
      <c r="AM458" s="103">
        <f t="shared" si="116"/>
        <v>41768</v>
      </c>
      <c r="AN458" s="93">
        <f t="shared" si="116"/>
        <v>15</v>
      </c>
      <c r="AO458" s="94">
        <f t="shared" si="111"/>
        <v>5</v>
      </c>
    </row>
    <row r="459" spans="1:41" x14ac:dyDescent="0.2">
      <c r="A459" s="82">
        <v>2014</v>
      </c>
      <c r="B459" s="16">
        <v>5</v>
      </c>
      <c r="C459" s="17">
        <v>41770</v>
      </c>
      <c r="D459" s="18">
        <v>15</v>
      </c>
      <c r="E459" s="100">
        <v>11716</v>
      </c>
      <c r="F459" s="83" t="str">
        <f>VLOOKUP(E459,'[3]pedidos 2012'!$E$327:$AE$6000,2,FALSE)</f>
        <v>a - Entregado</v>
      </c>
      <c r="G459" s="10">
        <f>VLOOKUP(E459,'[3]pedidos 2012'!$E$327:$AE$6000,4,FALSE)</f>
        <v>41797</v>
      </c>
      <c r="H459" s="101" t="s">
        <v>494</v>
      </c>
      <c r="I459" s="102">
        <v>4200</v>
      </c>
      <c r="J459" s="21"/>
      <c r="K459" s="21">
        <f t="shared" si="101"/>
        <v>4200</v>
      </c>
      <c r="L459" s="21">
        <f t="shared" si="102"/>
        <v>3471.0743801652893</v>
      </c>
      <c r="M459" s="84">
        <f>SUMIF('[1]Movimientos Caja'!$G:$G,E459,'[1]Movimientos Caja'!$I:$I)</f>
        <v>4200</v>
      </c>
      <c r="N459" s="84">
        <f>SUMIF('[2]Movimientos Bancarios'!$G:$G,E459,'[2]Movimientos Bancarios'!$I:$I)</f>
        <v>0</v>
      </c>
      <c r="O459" s="8">
        <f t="shared" si="112"/>
        <v>4200</v>
      </c>
      <c r="P459" s="85">
        <f t="shared" si="113"/>
        <v>0</v>
      </c>
      <c r="Q459" s="86">
        <f t="shared" si="114"/>
        <v>1</v>
      </c>
      <c r="R459" s="18" t="s">
        <v>51</v>
      </c>
      <c r="S459" s="18"/>
      <c r="T459" s="13"/>
      <c r="U459" s="22"/>
      <c r="V459" s="9"/>
      <c r="W459" s="23"/>
      <c r="X459" s="22"/>
      <c r="Y459" s="24" t="s">
        <v>55</v>
      </c>
      <c r="Z459" s="24"/>
      <c r="AA459" s="24"/>
      <c r="AB459" s="95" t="str">
        <f t="shared" si="106"/>
        <v>entregado</v>
      </c>
      <c r="AC459" s="96" t="str">
        <f t="shared" ca="1" si="107"/>
        <v>Entregado</v>
      </c>
      <c r="AD459" s="21">
        <v>104</v>
      </c>
      <c r="AE459" s="21">
        <v>104</v>
      </c>
      <c r="AF459" s="21">
        <v>105</v>
      </c>
      <c r="AG459" s="87">
        <f t="shared" si="108"/>
        <v>2014</v>
      </c>
      <c r="AH459" s="83">
        <f t="shared" si="109"/>
        <v>6</v>
      </c>
      <c r="AI459" s="87">
        <f t="shared" si="115"/>
        <v>2014</v>
      </c>
      <c r="AJ459" s="16">
        <f t="shared" si="115"/>
        <v>5</v>
      </c>
      <c r="AK459" s="9">
        <f>IF(ISERROR(VLOOKUP(E459,[4]CostoXpedido!$A$15:$B$1690,2,FALSE)),0,(VLOOKUP(E459,[4]CostoXpedido!$A$15:$B$1690,2,FALSE)))</f>
        <v>0</v>
      </c>
      <c r="AL459" s="20"/>
      <c r="AM459" s="103">
        <f t="shared" si="116"/>
        <v>41770</v>
      </c>
      <c r="AN459" s="93">
        <f t="shared" si="116"/>
        <v>15</v>
      </c>
      <c r="AO459" s="94">
        <f t="shared" si="111"/>
        <v>5</v>
      </c>
    </row>
    <row r="460" spans="1:41" x14ac:dyDescent="0.2">
      <c r="A460" s="82">
        <v>2014</v>
      </c>
      <c r="B460" s="16">
        <v>5</v>
      </c>
      <c r="C460" s="17">
        <v>41770</v>
      </c>
      <c r="D460" s="18">
        <v>45</v>
      </c>
      <c r="E460" s="100">
        <v>11717</v>
      </c>
      <c r="F460" s="83" t="str">
        <f>VLOOKUP(E460,'[3]pedidos 2012'!$E$327:$AE$6000,2,FALSE)</f>
        <v>h - Anulado</v>
      </c>
      <c r="G460" s="10">
        <f>VLOOKUP(E460,'[3]pedidos 2012'!$E$327:$AE$6000,4,FALSE)</f>
        <v>0</v>
      </c>
      <c r="H460" s="101" t="s">
        <v>495</v>
      </c>
      <c r="I460" s="102">
        <v>0</v>
      </c>
      <c r="J460" s="21">
        <v>0</v>
      </c>
      <c r="K460" s="21">
        <f t="shared" si="101"/>
        <v>0</v>
      </c>
      <c r="L460" s="21">
        <f t="shared" si="102"/>
        <v>0</v>
      </c>
      <c r="M460" s="84">
        <f>SUMIF('[1]Movimientos Caja'!$G:$G,E460,'[1]Movimientos Caja'!$I:$I)</f>
        <v>200</v>
      </c>
      <c r="N460" s="84">
        <f>SUMIF('[2]Movimientos Bancarios'!$G:$G,E460,'[2]Movimientos Bancarios'!$I:$I)</f>
        <v>0</v>
      </c>
      <c r="O460" s="8">
        <f t="shared" si="112"/>
        <v>200</v>
      </c>
      <c r="P460" s="85">
        <f t="shared" si="113"/>
        <v>-200</v>
      </c>
      <c r="Q460" s="86">
        <f t="shared" si="114"/>
        <v>0</v>
      </c>
      <c r="R460" s="18" t="s">
        <v>51</v>
      </c>
      <c r="S460" s="18"/>
      <c r="T460" s="13"/>
      <c r="U460" s="22"/>
      <c r="V460" s="9"/>
      <c r="W460" s="23"/>
      <c r="X460" s="22"/>
      <c r="Y460" s="24" t="s">
        <v>55</v>
      </c>
      <c r="Z460" s="24"/>
      <c r="AA460" s="24"/>
      <c r="AB460" s="95">
        <f t="shared" si="106"/>
        <v>41815</v>
      </c>
      <c r="AC460" s="96">
        <f t="shared" ca="1" si="107"/>
        <v>-78</v>
      </c>
      <c r="AD460" s="21">
        <v>104</v>
      </c>
      <c r="AE460" s="21">
        <v>104</v>
      </c>
      <c r="AF460" s="21">
        <v>105</v>
      </c>
      <c r="AG460" s="87">
        <f t="shared" si="108"/>
        <v>0</v>
      </c>
      <c r="AH460" s="83">
        <f t="shared" si="109"/>
        <v>0</v>
      </c>
      <c r="AI460" s="87">
        <f t="shared" si="115"/>
        <v>2014</v>
      </c>
      <c r="AJ460" s="16">
        <f t="shared" si="115"/>
        <v>5</v>
      </c>
      <c r="AK460" s="9">
        <f>IF(ISERROR(VLOOKUP(E460,[4]CostoXpedido!$A$15:$B$1690,2,FALSE)),0,(VLOOKUP(E460,[4]CostoXpedido!$A$15:$B$1690,2,FALSE)))</f>
        <v>0</v>
      </c>
      <c r="AL460" s="20"/>
      <c r="AM460" s="103">
        <f t="shared" si="116"/>
        <v>41770</v>
      </c>
      <c r="AN460" s="93">
        <f t="shared" si="116"/>
        <v>45</v>
      </c>
      <c r="AO460" s="94">
        <f t="shared" si="111"/>
        <v>5</v>
      </c>
    </row>
    <row r="461" spans="1:41" x14ac:dyDescent="0.2">
      <c r="A461" s="82">
        <v>2014</v>
      </c>
      <c r="B461" s="16">
        <v>5</v>
      </c>
      <c r="C461" s="17">
        <v>41770</v>
      </c>
      <c r="D461" s="18">
        <v>45</v>
      </c>
      <c r="E461" s="32">
        <v>11718</v>
      </c>
      <c r="F461" s="92" t="str">
        <f>VLOOKUP(E461,'[3]pedidos 2012'!$E$327:$AE$6000,2,FALSE)</f>
        <v>a - Entregado</v>
      </c>
      <c r="G461" s="14">
        <f>VLOOKUP(E461,'[3]pedidos 2012'!$E$327:$AE$6000,4,FALSE)</f>
        <v>41820</v>
      </c>
      <c r="H461" s="26" t="s">
        <v>496</v>
      </c>
      <c r="I461" s="27">
        <v>5950</v>
      </c>
      <c r="J461" s="21">
        <v>200</v>
      </c>
      <c r="K461" s="21">
        <f t="shared" si="101"/>
        <v>6150</v>
      </c>
      <c r="L461" s="21">
        <f t="shared" si="102"/>
        <v>5082.644628099174</v>
      </c>
      <c r="M461" s="84">
        <f>SUMIF('[1]Movimientos Caja'!$G:$G,E461,'[1]Movimientos Caja'!$I:$I)</f>
        <v>0</v>
      </c>
      <c r="N461" s="84">
        <f>SUMIF('[2]Movimientos Bancarios'!$G:$G,E461,'[2]Movimientos Bancarios'!$I:$I)</f>
        <v>6150</v>
      </c>
      <c r="O461" s="8">
        <f t="shared" si="112"/>
        <v>6150</v>
      </c>
      <c r="P461" s="85">
        <f t="shared" si="113"/>
        <v>0</v>
      </c>
      <c r="Q461" s="86">
        <f t="shared" si="114"/>
        <v>1</v>
      </c>
      <c r="R461" s="18" t="s">
        <v>51</v>
      </c>
      <c r="S461" s="18"/>
      <c r="T461" s="13"/>
      <c r="U461" s="22"/>
      <c r="V461" s="9"/>
      <c r="W461" s="23"/>
      <c r="X461" s="22"/>
      <c r="Y461" s="24" t="s">
        <v>55</v>
      </c>
      <c r="Z461" s="24"/>
      <c r="AA461" s="24"/>
      <c r="AB461" s="95" t="str">
        <f t="shared" si="106"/>
        <v>entregado</v>
      </c>
      <c r="AC461" s="96" t="str">
        <f t="shared" ca="1" si="107"/>
        <v>Entregado</v>
      </c>
      <c r="AD461" s="21">
        <v>104</v>
      </c>
      <c r="AE461" s="21">
        <v>104</v>
      </c>
      <c r="AF461" s="21">
        <v>105</v>
      </c>
      <c r="AG461" s="87">
        <f t="shared" si="108"/>
        <v>2014</v>
      </c>
      <c r="AH461" s="83">
        <f t="shared" si="109"/>
        <v>6</v>
      </c>
      <c r="AI461" s="87">
        <f t="shared" si="115"/>
        <v>2014</v>
      </c>
      <c r="AJ461" s="16">
        <f t="shared" si="115"/>
        <v>5</v>
      </c>
      <c r="AK461" s="9">
        <f>IF(ISERROR(VLOOKUP(E461,[4]CostoXpedido!$A$15:$B$1690,2,FALSE)),0,(VLOOKUP(E461,[4]CostoXpedido!$A$15:$B$1690,2,FALSE)))</f>
        <v>0</v>
      </c>
      <c r="AL461" s="20"/>
      <c r="AM461" s="103">
        <f t="shared" si="116"/>
        <v>41770</v>
      </c>
      <c r="AN461" s="93">
        <f t="shared" si="116"/>
        <v>45</v>
      </c>
      <c r="AO461" s="94">
        <f t="shared" si="111"/>
        <v>5</v>
      </c>
    </row>
    <row r="462" spans="1:41" x14ac:dyDescent="0.2">
      <c r="A462" s="82">
        <v>2014</v>
      </c>
      <c r="B462" s="16">
        <v>5</v>
      </c>
      <c r="C462" s="17">
        <v>41770</v>
      </c>
      <c r="D462" s="18">
        <v>45</v>
      </c>
      <c r="E462" s="100">
        <v>11719</v>
      </c>
      <c r="F462" s="83" t="str">
        <f>VLOOKUP(E462,'[3]pedidos 2012'!$E$327:$AE$6000,2,FALSE)</f>
        <v>a - Entregado</v>
      </c>
      <c r="G462" s="10">
        <f>VLOOKUP(E462,'[3]pedidos 2012'!$E$327:$AE$6000,4,FALSE)</f>
        <v>41797</v>
      </c>
      <c r="H462" s="101" t="s">
        <v>497</v>
      </c>
      <c r="I462" s="102">
        <v>10500</v>
      </c>
      <c r="J462" s="21">
        <v>200</v>
      </c>
      <c r="K462" s="21">
        <f t="shared" si="101"/>
        <v>10700</v>
      </c>
      <c r="L462" s="21">
        <f t="shared" si="102"/>
        <v>8842.9752066115707</v>
      </c>
      <c r="M462" s="84">
        <f>SUMIF('[1]Movimientos Caja'!$G:$G,E462,'[1]Movimientos Caja'!$I:$I)</f>
        <v>1000</v>
      </c>
      <c r="N462" s="84">
        <f>SUMIF('[2]Movimientos Bancarios'!$G:$G,E462,'[2]Movimientos Bancarios'!$I:$I)</f>
        <v>9700</v>
      </c>
      <c r="O462" s="8">
        <f t="shared" si="112"/>
        <v>10700</v>
      </c>
      <c r="P462" s="85">
        <f t="shared" si="113"/>
        <v>0</v>
      </c>
      <c r="Q462" s="86">
        <f t="shared" si="114"/>
        <v>1</v>
      </c>
      <c r="R462" s="18" t="s">
        <v>51</v>
      </c>
      <c r="S462" s="18"/>
      <c r="T462" s="13"/>
      <c r="U462" s="22"/>
      <c r="V462" s="9"/>
      <c r="W462" s="23"/>
      <c r="X462" s="22"/>
      <c r="Y462" s="24" t="s">
        <v>55</v>
      </c>
      <c r="Z462" s="24"/>
      <c r="AA462" s="24"/>
      <c r="AB462" s="95" t="str">
        <f t="shared" si="106"/>
        <v>entregado</v>
      </c>
      <c r="AC462" s="96" t="str">
        <f t="shared" ca="1" si="107"/>
        <v>Entregado</v>
      </c>
      <c r="AD462" s="21">
        <v>104</v>
      </c>
      <c r="AE462" s="21">
        <v>104</v>
      </c>
      <c r="AF462" s="21">
        <v>105</v>
      </c>
      <c r="AG462" s="87">
        <f t="shared" si="108"/>
        <v>2014</v>
      </c>
      <c r="AH462" s="83">
        <f t="shared" si="109"/>
        <v>6</v>
      </c>
      <c r="AI462" s="87">
        <f t="shared" si="115"/>
        <v>2014</v>
      </c>
      <c r="AJ462" s="16">
        <f t="shared" si="115"/>
        <v>5</v>
      </c>
      <c r="AK462" s="9">
        <f>IF(ISERROR(VLOOKUP(E462,[4]CostoXpedido!$A$15:$B$1690,2,FALSE)),0,(VLOOKUP(E462,[4]CostoXpedido!$A$15:$B$1690,2,FALSE)))</f>
        <v>0</v>
      </c>
      <c r="AL462" s="20"/>
      <c r="AM462" s="103">
        <f t="shared" si="116"/>
        <v>41770</v>
      </c>
      <c r="AN462" s="93">
        <f t="shared" si="116"/>
        <v>45</v>
      </c>
      <c r="AO462" s="94">
        <f t="shared" si="111"/>
        <v>5</v>
      </c>
    </row>
    <row r="463" spans="1:41" x14ac:dyDescent="0.2">
      <c r="A463" s="82">
        <v>2014</v>
      </c>
      <c r="B463" s="16">
        <v>5</v>
      </c>
      <c r="C463" s="17">
        <v>41770</v>
      </c>
      <c r="D463" s="18">
        <v>15</v>
      </c>
      <c r="E463" s="100">
        <v>11720</v>
      </c>
      <c r="F463" s="83" t="str">
        <f>VLOOKUP(E463,'[3]pedidos 2012'!$E$327:$AE$6000,2,FALSE)</f>
        <v>a - Entregado</v>
      </c>
      <c r="G463" s="10">
        <f>VLOOKUP(E463,'[3]pedidos 2012'!$E$327:$AE$6000,4,FALSE)</f>
        <v>41820</v>
      </c>
      <c r="H463" s="101" t="s">
        <v>498</v>
      </c>
      <c r="I463" s="102">
        <v>2100</v>
      </c>
      <c r="J463" s="21"/>
      <c r="K463" s="21">
        <f t="shared" si="101"/>
        <v>2100</v>
      </c>
      <c r="L463" s="21">
        <f t="shared" si="102"/>
        <v>1735.5371900826447</v>
      </c>
      <c r="M463" s="84">
        <f>SUMIF('[1]Movimientos Caja'!$G:$G,E463,'[1]Movimientos Caja'!$I:$I)</f>
        <v>2100</v>
      </c>
      <c r="N463" s="84">
        <f>SUMIF('[2]Movimientos Bancarios'!$G:$G,E463,'[2]Movimientos Bancarios'!$I:$I)</f>
        <v>0</v>
      </c>
      <c r="O463" s="8">
        <f t="shared" si="112"/>
        <v>2100</v>
      </c>
      <c r="P463" s="85">
        <f t="shared" si="113"/>
        <v>0</v>
      </c>
      <c r="Q463" s="86">
        <f t="shared" si="114"/>
        <v>1</v>
      </c>
      <c r="R463" s="18" t="s">
        <v>51</v>
      </c>
      <c r="S463" s="18"/>
      <c r="T463" s="13"/>
      <c r="U463" s="22"/>
      <c r="V463" s="9"/>
      <c r="W463" s="23"/>
      <c r="X463" s="22"/>
      <c r="Y463" s="24" t="s">
        <v>55</v>
      </c>
      <c r="Z463" s="24"/>
      <c r="AA463" s="24"/>
      <c r="AB463" s="95" t="str">
        <f t="shared" si="106"/>
        <v>entregado</v>
      </c>
      <c r="AC463" s="96" t="str">
        <f t="shared" ca="1" si="107"/>
        <v>Entregado</v>
      </c>
      <c r="AD463" s="21">
        <v>104</v>
      </c>
      <c r="AE463" s="21">
        <v>104</v>
      </c>
      <c r="AF463" s="21">
        <v>105</v>
      </c>
      <c r="AG463" s="87">
        <f t="shared" si="108"/>
        <v>2014</v>
      </c>
      <c r="AH463" s="83">
        <f t="shared" si="109"/>
        <v>6</v>
      </c>
      <c r="AI463" s="87">
        <f t="shared" si="115"/>
        <v>2014</v>
      </c>
      <c r="AJ463" s="16">
        <f t="shared" si="115"/>
        <v>5</v>
      </c>
      <c r="AK463" s="9">
        <f>IF(ISERROR(VLOOKUP(E463,[4]CostoXpedido!$A$15:$B$1690,2,FALSE)),0,(VLOOKUP(E463,[4]CostoXpedido!$A$15:$B$1690,2,FALSE)))</f>
        <v>0</v>
      </c>
      <c r="AL463" s="20"/>
      <c r="AM463" s="103">
        <f t="shared" si="116"/>
        <v>41770</v>
      </c>
      <c r="AN463" s="93">
        <f t="shared" si="116"/>
        <v>15</v>
      </c>
      <c r="AO463" s="94">
        <f t="shared" si="111"/>
        <v>5</v>
      </c>
    </row>
    <row r="464" spans="1:41" x14ac:dyDescent="0.2">
      <c r="A464" s="82">
        <v>2014</v>
      </c>
      <c r="B464" s="16">
        <v>5</v>
      </c>
      <c r="C464" s="17">
        <v>41770</v>
      </c>
      <c r="D464" s="18">
        <v>15</v>
      </c>
      <c r="E464" s="100">
        <v>11721</v>
      </c>
      <c r="F464" s="83" t="str">
        <f>VLOOKUP(E464,'[3]pedidos 2012'!$E$327:$AE$6000,2,FALSE)</f>
        <v>a - Entregado</v>
      </c>
      <c r="G464" s="10">
        <f>VLOOKUP(E464,'[3]pedidos 2012'!$E$327:$AE$6000,4,FALSE)</f>
        <v>41790</v>
      </c>
      <c r="H464" s="101" t="s">
        <v>499</v>
      </c>
      <c r="I464" s="102">
        <v>4900</v>
      </c>
      <c r="J464" s="21">
        <v>200</v>
      </c>
      <c r="K464" s="21">
        <f t="shared" ref="K464:K527" si="117">+I464+J464</f>
        <v>5100</v>
      </c>
      <c r="L464" s="21">
        <f t="shared" ref="L464:L527" si="118">+K464/1.21</f>
        <v>4214.8760330578516</v>
      </c>
      <c r="M464" s="84">
        <f>SUMIF('[1]Movimientos Caja'!$G:$G,E464,'[1]Movimientos Caja'!$I:$I)</f>
        <v>0</v>
      </c>
      <c r="N464" s="84">
        <f>SUMIF('[2]Movimientos Bancarios'!$G:$G,E464,'[2]Movimientos Bancarios'!$I:$I)</f>
        <v>5100</v>
      </c>
      <c r="O464" s="8">
        <f t="shared" si="112"/>
        <v>5100</v>
      </c>
      <c r="P464" s="85">
        <f t="shared" si="113"/>
        <v>0</v>
      </c>
      <c r="Q464" s="86">
        <f t="shared" si="114"/>
        <v>1</v>
      </c>
      <c r="R464" s="18" t="s">
        <v>51</v>
      </c>
      <c r="S464" s="18"/>
      <c r="T464" s="13"/>
      <c r="U464" s="22"/>
      <c r="V464" s="9"/>
      <c r="W464" s="23"/>
      <c r="X464" s="22"/>
      <c r="Y464" s="24" t="s">
        <v>55</v>
      </c>
      <c r="Z464" s="24"/>
      <c r="AA464" s="24"/>
      <c r="AB464" s="95" t="str">
        <f t="shared" si="106"/>
        <v>entregado</v>
      </c>
      <c r="AC464" s="96" t="str">
        <f t="shared" ca="1" si="107"/>
        <v>Entregado</v>
      </c>
      <c r="AD464" s="21">
        <v>104</v>
      </c>
      <c r="AE464" s="21">
        <v>104</v>
      </c>
      <c r="AF464" s="21">
        <v>105</v>
      </c>
      <c r="AG464" s="87">
        <f t="shared" si="108"/>
        <v>2014</v>
      </c>
      <c r="AH464" s="83">
        <f t="shared" si="109"/>
        <v>5</v>
      </c>
      <c r="AI464" s="87">
        <f t="shared" si="115"/>
        <v>2014</v>
      </c>
      <c r="AJ464" s="16">
        <f t="shared" si="115"/>
        <v>5</v>
      </c>
      <c r="AK464" s="9">
        <f>IF(ISERROR(VLOOKUP(E464,[4]CostoXpedido!$A$15:$B$1690,2,FALSE)),0,(VLOOKUP(E464,[4]CostoXpedido!$A$15:$B$1690,2,FALSE)))</f>
        <v>0</v>
      </c>
      <c r="AL464" s="20"/>
      <c r="AM464" s="103">
        <f t="shared" si="116"/>
        <v>41770</v>
      </c>
      <c r="AN464" s="93">
        <f t="shared" si="116"/>
        <v>15</v>
      </c>
      <c r="AO464" s="94">
        <f t="shared" si="111"/>
        <v>5</v>
      </c>
    </row>
    <row r="465" spans="1:41" x14ac:dyDescent="0.2">
      <c r="A465" s="82">
        <v>2014</v>
      </c>
      <c r="B465" s="16">
        <v>5</v>
      </c>
      <c r="C465" s="17">
        <v>41770</v>
      </c>
      <c r="D465" s="18">
        <v>15</v>
      </c>
      <c r="E465" s="100">
        <v>11722</v>
      </c>
      <c r="F465" s="83" t="str">
        <f>VLOOKUP(E465,'[3]pedidos 2012'!$E$327:$AE$6000,2,FALSE)</f>
        <v>a - Entregado</v>
      </c>
      <c r="G465" s="10">
        <f>VLOOKUP(E465,'[3]pedidos 2012'!$E$327:$AE$6000,4,FALSE)</f>
        <v>41797</v>
      </c>
      <c r="H465" s="101" t="s">
        <v>500</v>
      </c>
      <c r="I465" s="102">
        <v>10200</v>
      </c>
      <c r="J465" s="21">
        <v>300</v>
      </c>
      <c r="K465" s="21">
        <f t="shared" si="117"/>
        <v>10500</v>
      </c>
      <c r="L465" s="21">
        <f t="shared" si="118"/>
        <v>8677.6859504132226</v>
      </c>
      <c r="M465" s="84">
        <f>SUMIF('[1]Movimientos Caja'!$G:$G,E465,'[1]Movimientos Caja'!$I:$I)</f>
        <v>0</v>
      </c>
      <c r="N465" s="84">
        <f>SUMIF('[2]Movimientos Bancarios'!$G:$G,E465,'[2]Movimientos Bancarios'!$I:$I)</f>
        <v>10500</v>
      </c>
      <c r="O465" s="8">
        <f t="shared" si="112"/>
        <v>10500</v>
      </c>
      <c r="P465" s="85">
        <f t="shared" si="113"/>
        <v>0</v>
      </c>
      <c r="Q465" s="86">
        <f t="shared" si="114"/>
        <v>1</v>
      </c>
      <c r="R465" s="18" t="s">
        <v>51</v>
      </c>
      <c r="S465" s="18"/>
      <c r="T465" s="13"/>
      <c r="U465" s="22"/>
      <c r="V465" s="9"/>
      <c r="W465" s="23"/>
      <c r="X465" s="22"/>
      <c r="Y465" s="24" t="s">
        <v>55</v>
      </c>
      <c r="Z465" s="24"/>
      <c r="AA465" s="24"/>
      <c r="AB465" s="95" t="str">
        <f t="shared" si="106"/>
        <v>entregado</v>
      </c>
      <c r="AC465" s="96" t="str">
        <f t="shared" ca="1" si="107"/>
        <v>Entregado</v>
      </c>
      <c r="AD465" s="21">
        <v>104</v>
      </c>
      <c r="AE465" s="21">
        <v>104</v>
      </c>
      <c r="AF465" s="21">
        <v>105</v>
      </c>
      <c r="AG465" s="87">
        <f t="shared" si="108"/>
        <v>2014</v>
      </c>
      <c r="AH465" s="83">
        <f t="shared" si="109"/>
        <v>6</v>
      </c>
      <c r="AI465" s="87">
        <f t="shared" si="115"/>
        <v>2014</v>
      </c>
      <c r="AJ465" s="16">
        <f t="shared" si="115"/>
        <v>5</v>
      </c>
      <c r="AK465" s="9">
        <f>IF(ISERROR(VLOOKUP(E465,[4]CostoXpedido!$A$15:$B$1690,2,FALSE)),0,(VLOOKUP(E465,[4]CostoXpedido!$A$15:$B$1690,2,FALSE)))</f>
        <v>0</v>
      </c>
      <c r="AL465" s="20"/>
      <c r="AM465" s="103">
        <f t="shared" si="116"/>
        <v>41770</v>
      </c>
      <c r="AN465" s="93">
        <f t="shared" si="116"/>
        <v>15</v>
      </c>
      <c r="AO465" s="94">
        <f t="shared" si="111"/>
        <v>5</v>
      </c>
    </row>
    <row r="466" spans="1:41" x14ac:dyDescent="0.2">
      <c r="A466" s="88">
        <v>2014</v>
      </c>
      <c r="B466" s="16">
        <v>5</v>
      </c>
      <c r="C466" s="17">
        <v>41770</v>
      </c>
      <c r="D466" s="18">
        <v>15</v>
      </c>
      <c r="E466" s="100">
        <v>11723</v>
      </c>
      <c r="F466" s="83" t="str">
        <f>VLOOKUP(E466,'[3]pedidos 2012'!$E$327:$AE$6000,2,FALSE)</f>
        <v>a - Entregado</v>
      </c>
      <c r="G466" s="10">
        <f>VLOOKUP(E466,'[3]pedidos 2012'!$E$327:$AE$6000,4,FALSE)</f>
        <v>41782</v>
      </c>
      <c r="H466" s="101" t="s">
        <v>501</v>
      </c>
      <c r="I466" s="102">
        <v>2000</v>
      </c>
      <c r="J466" s="21"/>
      <c r="K466" s="21">
        <f t="shared" si="117"/>
        <v>2000</v>
      </c>
      <c r="L466" s="21">
        <f t="shared" si="118"/>
        <v>1652.8925619834711</v>
      </c>
      <c r="M466" s="84">
        <f>SUMIF('[1]Movimientos Caja'!$G:$G,E466,'[1]Movimientos Caja'!$I:$I)</f>
        <v>2000</v>
      </c>
      <c r="N466" s="84">
        <f>SUMIF('[2]Movimientos Bancarios'!$G:$G,E466,'[2]Movimientos Bancarios'!$I:$I)</f>
        <v>0</v>
      </c>
      <c r="O466" s="8">
        <f t="shared" si="112"/>
        <v>2000</v>
      </c>
      <c r="P466" s="85">
        <f t="shared" si="113"/>
        <v>0</v>
      </c>
      <c r="Q466" s="86">
        <f t="shared" si="114"/>
        <v>1</v>
      </c>
      <c r="R466" s="18" t="s">
        <v>51</v>
      </c>
      <c r="S466" s="18"/>
      <c r="T466" s="13"/>
      <c r="U466" s="22"/>
      <c r="V466" s="9"/>
      <c r="W466" s="23"/>
      <c r="X466" s="22"/>
      <c r="Y466" s="24" t="s">
        <v>55</v>
      </c>
      <c r="Z466" s="24"/>
      <c r="AA466" s="24"/>
      <c r="AB466" s="95" t="str">
        <f t="shared" si="106"/>
        <v>entregado</v>
      </c>
      <c r="AC466" s="96" t="str">
        <f t="shared" ca="1" si="107"/>
        <v>Entregado</v>
      </c>
      <c r="AD466" s="21">
        <v>104</v>
      </c>
      <c r="AE466" s="21">
        <v>104</v>
      </c>
      <c r="AF466" s="21">
        <v>105</v>
      </c>
      <c r="AG466" s="87">
        <f t="shared" si="108"/>
        <v>2014</v>
      </c>
      <c r="AH466" s="83">
        <f t="shared" si="109"/>
        <v>5</v>
      </c>
      <c r="AI466" s="87">
        <f t="shared" si="115"/>
        <v>2014</v>
      </c>
      <c r="AJ466" s="16">
        <f t="shared" si="115"/>
        <v>5</v>
      </c>
      <c r="AK466" s="9">
        <f>IF(ISERROR(VLOOKUP(E466,[4]CostoXpedido!$A$15:$B$1690,2,FALSE)),0,(VLOOKUP(E466,[4]CostoXpedido!$A$15:$B$1690,2,FALSE)))</f>
        <v>0</v>
      </c>
      <c r="AL466" s="20"/>
      <c r="AM466" s="103">
        <f t="shared" si="116"/>
        <v>41770</v>
      </c>
      <c r="AN466" s="93">
        <f t="shared" si="116"/>
        <v>15</v>
      </c>
      <c r="AO466" s="94">
        <f t="shared" si="111"/>
        <v>5</v>
      </c>
    </row>
    <row r="467" spans="1:41" x14ac:dyDescent="0.2">
      <c r="A467" s="88">
        <v>2014</v>
      </c>
      <c r="B467" s="16">
        <v>5</v>
      </c>
      <c r="C467" s="17">
        <v>41772</v>
      </c>
      <c r="D467" s="18">
        <v>15</v>
      </c>
      <c r="E467" s="32">
        <v>11724</v>
      </c>
      <c r="F467" s="92" t="str">
        <f>VLOOKUP(E467,'[3]pedidos 2012'!$E$327:$AE$6000,2,FALSE)</f>
        <v>a - Entregado</v>
      </c>
      <c r="G467" s="14">
        <f>VLOOKUP(E467,'[3]pedidos 2012'!$E$327:$AE$6000,4,FALSE)</f>
        <v>41850</v>
      </c>
      <c r="H467" s="26" t="s">
        <v>502</v>
      </c>
      <c r="I467" s="27">
        <v>38600</v>
      </c>
      <c r="J467" s="21"/>
      <c r="K467" s="21">
        <f t="shared" si="117"/>
        <v>38600</v>
      </c>
      <c r="L467" s="21">
        <f t="shared" si="118"/>
        <v>31900.826446280993</v>
      </c>
      <c r="M467" s="84">
        <f>SUMIF('[1]Movimientos Caja'!$G:$G,E467,'[1]Movimientos Caja'!$I:$I)</f>
        <v>8000</v>
      </c>
      <c r="N467" s="84">
        <f>SUMIF('[2]Movimientos Bancarios'!$G:$G,E467,'[2]Movimientos Bancarios'!$I:$I)</f>
        <v>30600</v>
      </c>
      <c r="O467" s="8">
        <f t="shared" si="112"/>
        <v>38600</v>
      </c>
      <c r="P467" s="85">
        <f t="shared" si="113"/>
        <v>0</v>
      </c>
      <c r="Q467" s="86">
        <f t="shared" si="114"/>
        <v>1</v>
      </c>
      <c r="R467" s="18" t="s">
        <v>51</v>
      </c>
      <c r="S467" s="18"/>
      <c r="T467" s="13"/>
      <c r="U467" s="22"/>
      <c r="V467" s="9"/>
      <c r="W467" s="23"/>
      <c r="X467" s="22"/>
      <c r="Y467" s="24" t="s">
        <v>55</v>
      </c>
      <c r="Z467" s="24"/>
      <c r="AA467" s="24"/>
      <c r="AB467" s="95" t="str">
        <f t="shared" si="106"/>
        <v>entregado</v>
      </c>
      <c r="AC467" s="96" t="str">
        <f t="shared" ca="1" si="107"/>
        <v>Entregado</v>
      </c>
      <c r="AD467" s="21">
        <v>104</v>
      </c>
      <c r="AE467" s="21">
        <v>104</v>
      </c>
      <c r="AF467" s="21">
        <v>105</v>
      </c>
      <c r="AG467" s="87">
        <f t="shared" si="108"/>
        <v>2014</v>
      </c>
      <c r="AH467" s="83">
        <f t="shared" si="109"/>
        <v>7</v>
      </c>
      <c r="AI467" s="87">
        <f t="shared" si="115"/>
        <v>2014</v>
      </c>
      <c r="AJ467" s="16">
        <f t="shared" si="115"/>
        <v>5</v>
      </c>
      <c r="AK467" s="9">
        <f>IF(ISERROR(VLOOKUP(E467,[4]CostoXpedido!$A$15:$B$1690,2,FALSE)),0,(VLOOKUP(E467,[4]CostoXpedido!$A$15:$B$1690,2,FALSE)))</f>
        <v>0</v>
      </c>
      <c r="AL467" s="20"/>
      <c r="AM467" s="103">
        <f t="shared" si="116"/>
        <v>41772</v>
      </c>
      <c r="AN467" s="93">
        <f t="shared" si="116"/>
        <v>15</v>
      </c>
      <c r="AO467" s="94">
        <f t="shared" si="111"/>
        <v>5</v>
      </c>
    </row>
    <row r="468" spans="1:41" x14ac:dyDescent="0.2">
      <c r="A468" s="88">
        <v>2014</v>
      </c>
      <c r="B468" s="16">
        <v>5</v>
      </c>
      <c r="C468" s="17">
        <v>41773</v>
      </c>
      <c r="D468" s="18">
        <v>20</v>
      </c>
      <c r="E468" s="32">
        <v>11725</v>
      </c>
      <c r="F468" s="92" t="str">
        <f>VLOOKUP(E468,'[3]pedidos 2012'!$E$327:$AE$6000,2,FALSE)</f>
        <v>a - Entregado</v>
      </c>
      <c r="G468" s="10">
        <f>VLOOKUP(E468,'[3]pedidos 2012'!$E$327:$AE$6000,4,FALSE)</f>
        <v>41780</v>
      </c>
      <c r="H468" s="26" t="s">
        <v>503</v>
      </c>
      <c r="I468" s="27">
        <v>2100</v>
      </c>
      <c r="J468" s="21"/>
      <c r="K468" s="21">
        <f t="shared" si="117"/>
        <v>2100</v>
      </c>
      <c r="L468" s="21">
        <f t="shared" si="118"/>
        <v>1735.5371900826447</v>
      </c>
      <c r="M468" s="84">
        <f>SUMIF('[1]Movimientos Caja'!$G:$G,E468,'[1]Movimientos Caja'!$I:$I)</f>
        <v>2100</v>
      </c>
      <c r="N468" s="84">
        <f>SUMIF('[2]Movimientos Bancarios'!$G:$G,E468,'[2]Movimientos Bancarios'!$I:$I)</f>
        <v>0</v>
      </c>
      <c r="O468" s="8">
        <f t="shared" si="112"/>
        <v>2100</v>
      </c>
      <c r="P468" s="85">
        <f t="shared" si="113"/>
        <v>0</v>
      </c>
      <c r="Q468" s="86">
        <f t="shared" si="114"/>
        <v>1</v>
      </c>
      <c r="R468" s="18" t="s">
        <v>51</v>
      </c>
      <c r="S468" s="18"/>
      <c r="T468" s="13"/>
      <c r="U468" s="22"/>
      <c r="V468" s="9"/>
      <c r="W468" s="23"/>
      <c r="X468" s="22"/>
      <c r="Y468" s="24" t="s">
        <v>55</v>
      </c>
      <c r="Z468" s="24"/>
      <c r="AA468" s="24"/>
      <c r="AB468" s="95" t="str">
        <f t="shared" si="106"/>
        <v>entregado</v>
      </c>
      <c r="AC468" s="96" t="str">
        <f t="shared" ca="1" si="107"/>
        <v>Entregado</v>
      </c>
      <c r="AD468" s="21">
        <v>104</v>
      </c>
      <c r="AE468" s="21">
        <v>104</v>
      </c>
      <c r="AF468" s="21">
        <v>105</v>
      </c>
      <c r="AG468" s="87">
        <f t="shared" si="108"/>
        <v>2014</v>
      </c>
      <c r="AH468" s="83">
        <f t="shared" si="109"/>
        <v>5</v>
      </c>
      <c r="AI468" s="87">
        <f t="shared" si="115"/>
        <v>2014</v>
      </c>
      <c r="AJ468" s="16">
        <f t="shared" si="115"/>
        <v>5</v>
      </c>
      <c r="AK468" s="9">
        <f>IF(ISERROR(VLOOKUP(E468,[4]CostoXpedido!$A$15:$B$1690,2,FALSE)),0,(VLOOKUP(E468,[4]CostoXpedido!$A$15:$B$1690,2,FALSE)))</f>
        <v>0</v>
      </c>
      <c r="AL468" s="20"/>
      <c r="AM468" s="103">
        <f t="shared" si="116"/>
        <v>41773</v>
      </c>
      <c r="AN468" s="93">
        <f t="shared" si="116"/>
        <v>20</v>
      </c>
      <c r="AO468" s="94">
        <f t="shared" si="111"/>
        <v>5</v>
      </c>
    </row>
    <row r="469" spans="1:41" x14ac:dyDescent="0.2">
      <c r="A469" s="88">
        <v>2014</v>
      </c>
      <c r="B469" s="16">
        <v>5</v>
      </c>
      <c r="C469" s="17">
        <v>41774</v>
      </c>
      <c r="D469" s="18">
        <v>30</v>
      </c>
      <c r="E469" s="32">
        <v>11726</v>
      </c>
      <c r="F469" s="92" t="str">
        <f>VLOOKUP(E469,'[3]pedidos 2012'!$E$327:$AE$6000,2,FALSE)</f>
        <v>a - Entregado</v>
      </c>
      <c r="G469" s="10">
        <f>VLOOKUP(E469,'[3]pedidos 2012'!$E$327:$AE$6000,4,FALSE)</f>
        <v>41830</v>
      </c>
      <c r="H469" s="26" t="s">
        <v>504</v>
      </c>
      <c r="I469" s="27">
        <v>1200</v>
      </c>
      <c r="J469" s="21"/>
      <c r="K469" s="21">
        <f t="shared" si="117"/>
        <v>1200</v>
      </c>
      <c r="L469" s="21">
        <f t="shared" si="118"/>
        <v>991.73553719008271</v>
      </c>
      <c r="M469" s="84">
        <f>SUMIF('[1]Movimientos Caja'!$G:$G,E469,'[1]Movimientos Caja'!$I:$I)</f>
        <v>0</v>
      </c>
      <c r="N469" s="84">
        <f>SUMIF('[2]Movimientos Bancarios'!$G:$G,E469,'[2]Movimientos Bancarios'!$I:$I)</f>
        <v>1200</v>
      </c>
      <c r="O469" s="8">
        <f t="shared" si="112"/>
        <v>1200</v>
      </c>
      <c r="P469" s="85">
        <f t="shared" si="113"/>
        <v>0</v>
      </c>
      <c r="Q469" s="86">
        <f t="shared" si="114"/>
        <v>1</v>
      </c>
      <c r="R469" s="18" t="s">
        <v>51</v>
      </c>
      <c r="S469" s="18"/>
      <c r="T469" s="13"/>
      <c r="U469" s="22"/>
      <c r="V469" s="9"/>
      <c r="W469" s="23"/>
      <c r="X469" s="22"/>
      <c r="Y469" s="24" t="s">
        <v>55</v>
      </c>
      <c r="Z469" s="24"/>
      <c r="AA469" s="24"/>
      <c r="AB469" s="95" t="str">
        <f t="shared" si="106"/>
        <v>entregado</v>
      </c>
      <c r="AC469" s="96" t="str">
        <f t="shared" ca="1" si="107"/>
        <v>Entregado</v>
      </c>
      <c r="AD469" s="21">
        <v>104</v>
      </c>
      <c r="AE469" s="21">
        <v>104</v>
      </c>
      <c r="AF469" s="21">
        <v>105</v>
      </c>
      <c r="AG469" s="87">
        <f t="shared" si="108"/>
        <v>2014</v>
      </c>
      <c r="AH469" s="83">
        <f t="shared" si="109"/>
        <v>7</v>
      </c>
      <c r="AI469" s="87">
        <f t="shared" si="115"/>
        <v>2014</v>
      </c>
      <c r="AJ469" s="16">
        <f t="shared" si="115"/>
        <v>5</v>
      </c>
      <c r="AK469" s="9">
        <f>IF(ISERROR(VLOOKUP(E469,[4]CostoXpedido!$A$15:$B$1690,2,FALSE)),0,(VLOOKUP(E469,[4]CostoXpedido!$A$15:$B$1690,2,FALSE)))</f>
        <v>0</v>
      </c>
      <c r="AL469" s="20"/>
      <c r="AM469" s="103">
        <f t="shared" si="116"/>
        <v>41774</v>
      </c>
      <c r="AN469" s="93">
        <f t="shared" si="116"/>
        <v>30</v>
      </c>
      <c r="AO469" s="94">
        <f t="shared" si="111"/>
        <v>5</v>
      </c>
    </row>
    <row r="470" spans="1:41" x14ac:dyDescent="0.2">
      <c r="A470" s="88">
        <v>2014</v>
      </c>
      <c r="B470" s="16">
        <v>5</v>
      </c>
      <c r="C470" s="17">
        <v>41775</v>
      </c>
      <c r="D470" s="18">
        <v>15</v>
      </c>
      <c r="E470" s="32">
        <v>11727</v>
      </c>
      <c r="F470" s="92" t="str">
        <f>VLOOKUP(E470,'[3]pedidos 2012'!$E$327:$AE$6000,2,FALSE)</f>
        <v>a - Entregado</v>
      </c>
      <c r="G470" s="10">
        <f>VLOOKUP(E470,'[3]pedidos 2012'!$E$327:$AE$6000,4,FALSE)</f>
        <v>41813</v>
      </c>
      <c r="H470" s="26" t="s">
        <v>505</v>
      </c>
      <c r="I470" s="27">
        <v>4520</v>
      </c>
      <c r="J470" s="21"/>
      <c r="K470" s="21">
        <f t="shared" si="117"/>
        <v>4520</v>
      </c>
      <c r="L470" s="21">
        <f t="shared" si="118"/>
        <v>3735.5371900826449</v>
      </c>
      <c r="M470" s="84">
        <f>SUMIF('[1]Movimientos Caja'!$G:$G,E470,'[1]Movimientos Caja'!$I:$I)</f>
        <v>2260</v>
      </c>
      <c r="N470" s="84">
        <f>SUMIF('[2]Movimientos Bancarios'!$G:$G,E470,'[2]Movimientos Bancarios'!$I:$I)</f>
        <v>2260</v>
      </c>
      <c r="O470" s="8">
        <f t="shared" si="112"/>
        <v>4520</v>
      </c>
      <c r="P470" s="85">
        <f t="shared" si="113"/>
        <v>0</v>
      </c>
      <c r="Q470" s="86">
        <f t="shared" si="114"/>
        <v>1</v>
      </c>
      <c r="R470" s="18" t="s">
        <v>51</v>
      </c>
      <c r="S470" s="18"/>
      <c r="T470" s="13"/>
      <c r="U470" s="22"/>
      <c r="V470" s="9"/>
      <c r="W470" s="23"/>
      <c r="X470" s="22"/>
      <c r="Y470" s="24" t="s">
        <v>55</v>
      </c>
      <c r="Z470" s="24"/>
      <c r="AA470" s="24"/>
      <c r="AB470" s="95" t="str">
        <f t="shared" si="106"/>
        <v>entregado</v>
      </c>
      <c r="AC470" s="96" t="str">
        <f t="shared" ca="1" si="107"/>
        <v>Entregado</v>
      </c>
      <c r="AD470" s="21">
        <v>104</v>
      </c>
      <c r="AE470" s="21">
        <v>104</v>
      </c>
      <c r="AF470" s="21">
        <v>105</v>
      </c>
      <c r="AG470" s="87">
        <f t="shared" si="108"/>
        <v>2014</v>
      </c>
      <c r="AH470" s="83">
        <f t="shared" si="109"/>
        <v>6</v>
      </c>
      <c r="AI470" s="87">
        <f t="shared" si="115"/>
        <v>2014</v>
      </c>
      <c r="AJ470" s="16">
        <f t="shared" si="115"/>
        <v>5</v>
      </c>
      <c r="AK470" s="9">
        <f>IF(ISERROR(VLOOKUP(E470,[4]CostoXpedido!$A$15:$B$1690,2,FALSE)),0,(VLOOKUP(E470,[4]CostoXpedido!$A$15:$B$1690,2,FALSE)))</f>
        <v>0</v>
      </c>
      <c r="AL470" s="20"/>
      <c r="AM470" s="103">
        <f t="shared" si="116"/>
        <v>41775</v>
      </c>
      <c r="AN470" s="93">
        <f t="shared" si="116"/>
        <v>15</v>
      </c>
      <c r="AO470" s="94">
        <f t="shared" si="111"/>
        <v>5</v>
      </c>
    </row>
    <row r="471" spans="1:41" x14ac:dyDescent="0.2">
      <c r="A471" s="88">
        <v>2014</v>
      </c>
      <c r="B471" s="16">
        <v>5</v>
      </c>
      <c r="C471" s="17">
        <v>41775</v>
      </c>
      <c r="D471" s="18">
        <v>15</v>
      </c>
      <c r="E471" s="32">
        <v>11728</v>
      </c>
      <c r="F471" s="92" t="str">
        <f>VLOOKUP(E471,'[3]pedidos 2012'!$E$327:$AE$6000,2,FALSE)</f>
        <v>a - Entregado</v>
      </c>
      <c r="G471" s="10">
        <f>VLOOKUP(E471,'[3]pedidos 2012'!$E$327:$AE$6000,4,FALSE)</f>
        <v>41820</v>
      </c>
      <c r="H471" s="26" t="s">
        <v>506</v>
      </c>
      <c r="I471" s="27">
        <v>1500</v>
      </c>
      <c r="J471" s="21"/>
      <c r="K471" s="21">
        <f t="shared" si="117"/>
        <v>1500</v>
      </c>
      <c r="L471" s="21">
        <f t="shared" si="118"/>
        <v>1239.6694214876034</v>
      </c>
      <c r="M471" s="84">
        <f>SUMIF('[1]Movimientos Caja'!$G:$G,E471,'[1]Movimientos Caja'!$I:$I)</f>
        <v>0</v>
      </c>
      <c r="N471" s="84">
        <f>SUMIF('[2]Movimientos Bancarios'!$G:$G,E471,'[2]Movimientos Bancarios'!$I:$I)</f>
        <v>1500</v>
      </c>
      <c r="O471" s="8">
        <f t="shared" si="112"/>
        <v>1500</v>
      </c>
      <c r="P471" s="85">
        <f t="shared" si="113"/>
        <v>0</v>
      </c>
      <c r="Q471" s="86">
        <f t="shared" si="114"/>
        <v>1</v>
      </c>
      <c r="R471" s="18" t="s">
        <v>51</v>
      </c>
      <c r="S471" s="18"/>
      <c r="T471" s="13"/>
      <c r="U471" s="22"/>
      <c r="V471" s="9"/>
      <c r="W471" s="23"/>
      <c r="X471" s="22"/>
      <c r="Y471" s="24" t="s">
        <v>55</v>
      </c>
      <c r="Z471" s="24"/>
      <c r="AA471" s="24"/>
      <c r="AB471" s="95" t="str">
        <f t="shared" si="106"/>
        <v>entregado</v>
      </c>
      <c r="AC471" s="96" t="str">
        <f t="shared" ca="1" si="107"/>
        <v>Entregado</v>
      </c>
      <c r="AD471" s="21">
        <v>104</v>
      </c>
      <c r="AE471" s="21">
        <v>104</v>
      </c>
      <c r="AF471" s="21">
        <v>105</v>
      </c>
      <c r="AG471" s="87">
        <f t="shared" si="108"/>
        <v>2014</v>
      </c>
      <c r="AH471" s="83">
        <f t="shared" si="109"/>
        <v>6</v>
      </c>
      <c r="AI471" s="87">
        <f t="shared" si="115"/>
        <v>2014</v>
      </c>
      <c r="AJ471" s="16">
        <f t="shared" si="115"/>
        <v>5</v>
      </c>
      <c r="AK471" s="9">
        <f>IF(ISERROR(VLOOKUP(E471,[4]CostoXpedido!$A$15:$B$1690,2,FALSE)),0,(VLOOKUP(E471,[4]CostoXpedido!$A$15:$B$1690,2,FALSE)))</f>
        <v>0</v>
      </c>
      <c r="AL471" s="20"/>
      <c r="AM471" s="103">
        <f t="shared" si="116"/>
        <v>41775</v>
      </c>
      <c r="AN471" s="93">
        <f t="shared" si="116"/>
        <v>15</v>
      </c>
      <c r="AO471" s="94">
        <f t="shared" si="111"/>
        <v>5</v>
      </c>
    </row>
    <row r="472" spans="1:41" x14ac:dyDescent="0.2">
      <c r="A472" s="88">
        <v>2014</v>
      </c>
      <c r="B472" s="16">
        <v>5</v>
      </c>
      <c r="C472" s="17">
        <v>41776</v>
      </c>
      <c r="D472" s="18">
        <v>30</v>
      </c>
      <c r="E472" s="32">
        <v>11729</v>
      </c>
      <c r="F472" s="92" t="str">
        <f>VLOOKUP(E472,'[3]pedidos 2012'!$E$327:$AE$6000,2,FALSE)</f>
        <v>a - Entregado</v>
      </c>
      <c r="G472" s="10">
        <f>VLOOKUP(E472,'[3]pedidos 2012'!$E$327:$AE$6000,4,FALSE)</f>
        <v>41820</v>
      </c>
      <c r="H472" s="26" t="s">
        <v>507</v>
      </c>
      <c r="I472" s="27">
        <v>39700</v>
      </c>
      <c r="J472" s="21"/>
      <c r="K472" s="21">
        <f t="shared" si="117"/>
        <v>39700</v>
      </c>
      <c r="L472" s="21">
        <f t="shared" si="118"/>
        <v>32809.917355371901</v>
      </c>
      <c r="M472" s="84">
        <f>SUMIF('[1]Movimientos Caja'!$G:$G,E472,'[1]Movimientos Caja'!$I:$I)</f>
        <v>4000</v>
      </c>
      <c r="N472" s="84">
        <f>SUMIF('[2]Movimientos Bancarios'!$G:$G,E472,'[2]Movimientos Bancarios'!$I:$I)</f>
        <v>32900</v>
      </c>
      <c r="O472" s="8">
        <f t="shared" si="112"/>
        <v>36900</v>
      </c>
      <c r="P472" s="85">
        <f t="shared" si="113"/>
        <v>2800</v>
      </c>
      <c r="Q472" s="86">
        <f t="shared" si="114"/>
        <v>0.92947103274559195</v>
      </c>
      <c r="R472" s="18" t="s">
        <v>51</v>
      </c>
      <c r="S472" s="18"/>
      <c r="T472" s="13"/>
      <c r="U472" s="22"/>
      <c r="V472" s="9"/>
      <c r="W472" s="23"/>
      <c r="X472" s="22"/>
      <c r="Y472" s="24" t="s">
        <v>55</v>
      </c>
      <c r="Z472" s="24"/>
      <c r="AA472" s="24"/>
      <c r="AB472" s="95" t="str">
        <f t="shared" si="106"/>
        <v>entregado</v>
      </c>
      <c r="AC472" s="96" t="str">
        <f t="shared" ca="1" si="107"/>
        <v>Entregado</v>
      </c>
      <c r="AD472" s="21">
        <v>104</v>
      </c>
      <c r="AE472" s="21">
        <v>104</v>
      </c>
      <c r="AF472" s="21">
        <v>105</v>
      </c>
      <c r="AG472" s="87">
        <f t="shared" si="108"/>
        <v>2014</v>
      </c>
      <c r="AH472" s="83">
        <f t="shared" si="109"/>
        <v>6</v>
      </c>
      <c r="AI472" s="87">
        <f t="shared" si="115"/>
        <v>2014</v>
      </c>
      <c r="AJ472" s="16">
        <f t="shared" si="115"/>
        <v>5</v>
      </c>
      <c r="AK472" s="9">
        <f>IF(ISERROR(VLOOKUP(E472,[4]CostoXpedido!$A$15:$B$1690,2,FALSE)),0,(VLOOKUP(E472,[4]CostoXpedido!$A$15:$B$1690,2,FALSE)))</f>
        <v>0</v>
      </c>
      <c r="AL472" s="20"/>
      <c r="AM472" s="103">
        <f t="shared" si="116"/>
        <v>41776</v>
      </c>
      <c r="AN472" s="93">
        <f t="shared" si="116"/>
        <v>30</v>
      </c>
      <c r="AO472" s="94">
        <f t="shared" si="111"/>
        <v>5</v>
      </c>
    </row>
    <row r="473" spans="1:41" x14ac:dyDescent="0.2">
      <c r="A473" s="88">
        <v>2014</v>
      </c>
      <c r="B473" s="16">
        <v>5</v>
      </c>
      <c r="C473" s="17">
        <v>41776</v>
      </c>
      <c r="D473" s="18">
        <v>15</v>
      </c>
      <c r="E473" s="32">
        <v>11730</v>
      </c>
      <c r="F473" s="92" t="str">
        <f>VLOOKUP(E473,'[3]pedidos 2012'!$E$327:$AE$6000,2,FALSE)</f>
        <v>a - Entregado</v>
      </c>
      <c r="G473" s="10">
        <f>VLOOKUP(E473,'[3]pedidos 2012'!$E$327:$AE$6000,4,FALSE)</f>
        <v>41797</v>
      </c>
      <c r="H473" s="26" t="s">
        <v>508</v>
      </c>
      <c r="I473" s="27">
        <v>1800</v>
      </c>
      <c r="J473" s="21"/>
      <c r="K473" s="21">
        <f t="shared" si="117"/>
        <v>1800</v>
      </c>
      <c r="L473" s="21">
        <f t="shared" si="118"/>
        <v>1487.6033057851241</v>
      </c>
      <c r="M473" s="84">
        <f>SUMIF('[1]Movimientos Caja'!$G:$G,E473,'[1]Movimientos Caja'!$I:$I)</f>
        <v>1800</v>
      </c>
      <c r="N473" s="84">
        <f>SUMIF('[2]Movimientos Bancarios'!$G:$G,E473,'[2]Movimientos Bancarios'!$I:$I)</f>
        <v>0</v>
      </c>
      <c r="O473" s="8">
        <f t="shared" si="112"/>
        <v>1800</v>
      </c>
      <c r="P473" s="85">
        <f t="shared" si="113"/>
        <v>0</v>
      </c>
      <c r="Q473" s="86">
        <f t="shared" si="114"/>
        <v>1</v>
      </c>
      <c r="R473" s="18" t="s">
        <v>51</v>
      </c>
      <c r="S473" s="18"/>
      <c r="T473" s="13"/>
      <c r="U473" s="22"/>
      <c r="V473" s="9"/>
      <c r="W473" s="23"/>
      <c r="X473" s="22"/>
      <c r="Y473" s="24" t="s">
        <v>55</v>
      </c>
      <c r="Z473" s="24"/>
      <c r="AA473" s="24"/>
      <c r="AB473" s="95" t="str">
        <f t="shared" si="106"/>
        <v>entregado</v>
      </c>
      <c r="AC473" s="96" t="str">
        <f t="shared" ca="1" si="107"/>
        <v>Entregado</v>
      </c>
      <c r="AD473" s="21">
        <v>104</v>
      </c>
      <c r="AE473" s="21">
        <v>104</v>
      </c>
      <c r="AF473" s="21">
        <v>105</v>
      </c>
      <c r="AG473" s="87">
        <f t="shared" si="108"/>
        <v>2014</v>
      </c>
      <c r="AH473" s="83">
        <f t="shared" si="109"/>
        <v>6</v>
      </c>
      <c r="AI473" s="87">
        <f t="shared" si="115"/>
        <v>2014</v>
      </c>
      <c r="AJ473" s="16">
        <f t="shared" si="115"/>
        <v>5</v>
      </c>
      <c r="AK473" s="9">
        <f>IF(ISERROR(VLOOKUP(E473,[4]CostoXpedido!$A$15:$B$1690,2,FALSE)),0,(VLOOKUP(E473,[4]CostoXpedido!$A$15:$B$1690,2,FALSE)))</f>
        <v>0</v>
      </c>
      <c r="AL473" s="20"/>
      <c r="AM473" s="103">
        <f t="shared" si="116"/>
        <v>41776</v>
      </c>
      <c r="AN473" s="93">
        <f t="shared" si="116"/>
        <v>15</v>
      </c>
      <c r="AO473" s="94">
        <f t="shared" si="111"/>
        <v>5</v>
      </c>
    </row>
    <row r="474" spans="1:41" x14ac:dyDescent="0.2">
      <c r="A474" s="88">
        <v>2014</v>
      </c>
      <c r="B474" s="16">
        <v>5</v>
      </c>
      <c r="C474" s="17">
        <v>41776</v>
      </c>
      <c r="D474" s="18">
        <v>30</v>
      </c>
      <c r="E474" s="32">
        <v>11731</v>
      </c>
      <c r="F474" s="92" t="str">
        <f>VLOOKUP(E474,'[3]pedidos 2012'!$E$327:$AE$6000,2,FALSE)</f>
        <v>a - Entregado</v>
      </c>
      <c r="G474" s="14">
        <f>VLOOKUP(E474,'[3]pedidos 2012'!$E$327:$AE$6000,4,FALSE)</f>
        <v>41820</v>
      </c>
      <c r="H474" s="26" t="s">
        <v>509</v>
      </c>
      <c r="I474" s="27">
        <v>21770</v>
      </c>
      <c r="J474" s="21"/>
      <c r="K474" s="21">
        <f t="shared" si="117"/>
        <v>21770</v>
      </c>
      <c r="L474" s="21">
        <f t="shared" si="118"/>
        <v>17991.735537190085</v>
      </c>
      <c r="M474" s="84">
        <f>SUMIF('[1]Movimientos Caja'!$G:$G,E474,'[1]Movimientos Caja'!$I:$I)</f>
        <v>21770</v>
      </c>
      <c r="N474" s="84">
        <f>SUMIF('[2]Movimientos Bancarios'!$G:$G,E474,'[2]Movimientos Bancarios'!$I:$I)</f>
        <v>0</v>
      </c>
      <c r="O474" s="8">
        <f t="shared" si="112"/>
        <v>21770</v>
      </c>
      <c r="P474" s="85">
        <f t="shared" si="113"/>
        <v>0</v>
      </c>
      <c r="Q474" s="86">
        <f t="shared" si="114"/>
        <v>1</v>
      </c>
      <c r="R474" s="18" t="s">
        <v>51</v>
      </c>
      <c r="S474" s="18"/>
      <c r="T474" s="13"/>
      <c r="U474" s="22"/>
      <c r="V474" s="9"/>
      <c r="W474" s="23"/>
      <c r="X474" s="22"/>
      <c r="Y474" s="24" t="s">
        <v>55</v>
      </c>
      <c r="Z474" s="24"/>
      <c r="AA474" s="24"/>
      <c r="AB474" s="95" t="str">
        <f t="shared" si="106"/>
        <v>entregado</v>
      </c>
      <c r="AC474" s="96" t="str">
        <f t="shared" ca="1" si="107"/>
        <v>Entregado</v>
      </c>
      <c r="AD474" s="21">
        <v>104</v>
      </c>
      <c r="AE474" s="21">
        <v>104</v>
      </c>
      <c r="AF474" s="21">
        <v>105</v>
      </c>
      <c r="AG474" s="87">
        <f t="shared" si="108"/>
        <v>2014</v>
      </c>
      <c r="AH474" s="83">
        <f t="shared" si="109"/>
        <v>6</v>
      </c>
      <c r="AI474" s="87">
        <f t="shared" si="115"/>
        <v>2014</v>
      </c>
      <c r="AJ474" s="16">
        <f t="shared" si="115"/>
        <v>5</v>
      </c>
      <c r="AK474" s="9">
        <f>IF(ISERROR(VLOOKUP(E474,[4]CostoXpedido!$A$15:$B$1690,2,FALSE)),0,(VLOOKUP(E474,[4]CostoXpedido!$A$15:$B$1690,2,FALSE)))</f>
        <v>0</v>
      </c>
      <c r="AL474" s="20"/>
      <c r="AM474" s="103">
        <f t="shared" si="116"/>
        <v>41776</v>
      </c>
      <c r="AN474" s="93">
        <f t="shared" si="116"/>
        <v>30</v>
      </c>
      <c r="AO474" s="94">
        <f t="shared" si="111"/>
        <v>5</v>
      </c>
    </row>
    <row r="475" spans="1:41" x14ac:dyDescent="0.2">
      <c r="A475" s="88">
        <v>2014</v>
      </c>
      <c r="B475" s="16">
        <v>5</v>
      </c>
      <c r="C475" s="17">
        <v>41776</v>
      </c>
      <c r="D475" s="18">
        <v>1</v>
      </c>
      <c r="E475" s="32">
        <v>11732</v>
      </c>
      <c r="F475" s="92" t="str">
        <f>VLOOKUP(E475,'[3]pedidos 2012'!$E$327:$AE$6000,2,FALSE)</f>
        <v>a - Entregado</v>
      </c>
      <c r="G475" s="10">
        <f>VLOOKUP(E475,'[3]pedidos 2012'!$E$327:$AE$6000,4,FALSE)</f>
        <v>41782</v>
      </c>
      <c r="H475" s="26" t="s">
        <v>400</v>
      </c>
      <c r="I475" s="27">
        <v>230</v>
      </c>
      <c r="J475" s="21"/>
      <c r="K475" s="21">
        <f t="shared" si="117"/>
        <v>230</v>
      </c>
      <c r="L475" s="21">
        <f t="shared" si="118"/>
        <v>190.08264462809919</v>
      </c>
      <c r="M475" s="84">
        <f>SUMIF('[1]Movimientos Caja'!$G:$G,E475,'[1]Movimientos Caja'!$I:$I)</f>
        <v>230</v>
      </c>
      <c r="N475" s="84">
        <f>SUMIF('[2]Movimientos Bancarios'!$G:$G,E475,'[2]Movimientos Bancarios'!$I:$I)</f>
        <v>0</v>
      </c>
      <c r="O475" s="8">
        <f t="shared" si="112"/>
        <v>230</v>
      </c>
      <c r="P475" s="85">
        <f t="shared" si="113"/>
        <v>0</v>
      </c>
      <c r="Q475" s="86">
        <f t="shared" si="114"/>
        <v>1</v>
      </c>
      <c r="R475" s="18" t="s">
        <v>51</v>
      </c>
      <c r="S475" s="18"/>
      <c r="T475" s="13"/>
      <c r="U475" s="22"/>
      <c r="V475" s="9"/>
      <c r="W475" s="23"/>
      <c r="X475" s="22"/>
      <c r="Y475" s="24" t="s">
        <v>55</v>
      </c>
      <c r="Z475" s="24"/>
      <c r="AA475" s="24"/>
      <c r="AB475" s="95" t="str">
        <f t="shared" si="106"/>
        <v>entregado</v>
      </c>
      <c r="AC475" s="96" t="str">
        <f t="shared" ca="1" si="107"/>
        <v>Entregado</v>
      </c>
      <c r="AD475" s="21">
        <v>104</v>
      </c>
      <c r="AE475" s="21">
        <v>104</v>
      </c>
      <c r="AF475" s="21">
        <v>105</v>
      </c>
      <c r="AG475" s="87">
        <f t="shared" si="108"/>
        <v>2014</v>
      </c>
      <c r="AH475" s="83">
        <f t="shared" si="109"/>
        <v>5</v>
      </c>
      <c r="AI475" s="87">
        <f t="shared" si="115"/>
        <v>2014</v>
      </c>
      <c r="AJ475" s="16">
        <f t="shared" si="115"/>
        <v>5</v>
      </c>
      <c r="AK475" s="9">
        <f>IF(ISERROR(VLOOKUP(E475,[4]CostoXpedido!$A$15:$B$1690,2,FALSE)),0,(VLOOKUP(E475,[4]CostoXpedido!$A$15:$B$1690,2,FALSE)))</f>
        <v>0</v>
      </c>
      <c r="AL475" s="20"/>
      <c r="AM475" s="103">
        <f t="shared" si="116"/>
        <v>41776</v>
      </c>
      <c r="AN475" s="93">
        <f t="shared" si="116"/>
        <v>1</v>
      </c>
      <c r="AO475" s="94">
        <f t="shared" si="111"/>
        <v>5</v>
      </c>
    </row>
    <row r="476" spans="1:41" x14ac:dyDescent="0.2">
      <c r="A476" s="88">
        <v>2014</v>
      </c>
      <c r="B476" s="16">
        <v>5</v>
      </c>
      <c r="C476" s="17">
        <v>41776</v>
      </c>
      <c r="D476" s="18">
        <v>1</v>
      </c>
      <c r="E476" s="32">
        <v>11733</v>
      </c>
      <c r="F476" s="92" t="str">
        <f>VLOOKUP(E476,'[3]pedidos 2012'!$E$327:$AE$6000,2,FALSE)</f>
        <v>a - Entregado</v>
      </c>
      <c r="G476" s="10">
        <f>VLOOKUP(E476,'[3]pedidos 2012'!$E$327:$AE$6000,4,FALSE)</f>
        <v>41782</v>
      </c>
      <c r="H476" s="26" t="s">
        <v>510</v>
      </c>
      <c r="I476" s="27">
        <v>280</v>
      </c>
      <c r="J476" s="21"/>
      <c r="K476" s="21">
        <f t="shared" si="117"/>
        <v>280</v>
      </c>
      <c r="L476" s="21">
        <f t="shared" si="118"/>
        <v>231.40495867768595</v>
      </c>
      <c r="M476" s="84">
        <f>SUMIF('[1]Movimientos Caja'!$G:$G,E476,'[1]Movimientos Caja'!$I:$I)</f>
        <v>0</v>
      </c>
      <c r="N476" s="84">
        <f>SUMIF('[2]Movimientos Bancarios'!$G:$G,E476,'[2]Movimientos Bancarios'!$I:$I)</f>
        <v>280</v>
      </c>
      <c r="O476" s="8">
        <f t="shared" si="112"/>
        <v>280</v>
      </c>
      <c r="P476" s="85">
        <f t="shared" si="113"/>
        <v>0</v>
      </c>
      <c r="Q476" s="86">
        <f t="shared" si="114"/>
        <v>1</v>
      </c>
      <c r="R476" s="18" t="s">
        <v>51</v>
      </c>
      <c r="S476" s="18"/>
      <c r="T476" s="13"/>
      <c r="U476" s="22"/>
      <c r="V476" s="9"/>
      <c r="W476" s="23"/>
      <c r="X476" s="22"/>
      <c r="Y476" s="24" t="s">
        <v>55</v>
      </c>
      <c r="Z476" s="24"/>
      <c r="AA476" s="24"/>
      <c r="AB476" s="95" t="str">
        <f t="shared" si="106"/>
        <v>entregado</v>
      </c>
      <c r="AC476" s="96" t="str">
        <f t="shared" ca="1" si="107"/>
        <v>Entregado</v>
      </c>
      <c r="AD476" s="21">
        <v>104</v>
      </c>
      <c r="AE476" s="21">
        <v>104</v>
      </c>
      <c r="AF476" s="21">
        <v>105</v>
      </c>
      <c r="AG476" s="87">
        <f t="shared" si="108"/>
        <v>2014</v>
      </c>
      <c r="AH476" s="83">
        <f t="shared" si="109"/>
        <v>5</v>
      </c>
      <c r="AI476" s="87">
        <f t="shared" si="115"/>
        <v>2014</v>
      </c>
      <c r="AJ476" s="16">
        <f t="shared" si="115"/>
        <v>5</v>
      </c>
      <c r="AK476" s="9">
        <f>IF(ISERROR(VLOOKUP(E476,[4]CostoXpedido!$A$15:$B$1690,2,FALSE)),0,(VLOOKUP(E476,[4]CostoXpedido!$A$15:$B$1690,2,FALSE)))</f>
        <v>0</v>
      </c>
      <c r="AL476" s="20"/>
      <c r="AM476" s="103">
        <f t="shared" si="116"/>
        <v>41776</v>
      </c>
      <c r="AN476" s="93">
        <f t="shared" si="116"/>
        <v>1</v>
      </c>
      <c r="AO476" s="94">
        <f t="shared" si="111"/>
        <v>5</v>
      </c>
    </row>
    <row r="477" spans="1:41" x14ac:dyDescent="0.2">
      <c r="A477" s="88">
        <v>2014</v>
      </c>
      <c r="B477" s="16">
        <v>5</v>
      </c>
      <c r="C477" s="17">
        <v>41776</v>
      </c>
      <c r="D477" s="18">
        <v>70</v>
      </c>
      <c r="E477" s="32">
        <v>11734</v>
      </c>
      <c r="F477" s="92" t="str">
        <f>VLOOKUP(E477,'[3]pedidos 2012'!$E$327:$AE$6000,2,FALSE)</f>
        <v>d - Pendiente</v>
      </c>
      <c r="G477" s="14">
        <f>VLOOKUP(E477,'[3]pedidos 2012'!$E$327:$AE$6000,4,FALSE)</f>
        <v>0</v>
      </c>
      <c r="H477" s="26" t="s">
        <v>511</v>
      </c>
      <c r="I477" s="27">
        <v>71000</v>
      </c>
      <c r="J477" s="21"/>
      <c r="K477" s="21">
        <f t="shared" si="117"/>
        <v>71000</v>
      </c>
      <c r="L477" s="21">
        <f t="shared" si="118"/>
        <v>58677.685950413223</v>
      </c>
      <c r="M477" s="84">
        <f>SUMIF('[1]Movimientos Caja'!$G:$G,E477,'[1]Movimientos Caja'!$I:$I)</f>
        <v>16200</v>
      </c>
      <c r="N477" s="84">
        <f>SUMIF('[2]Movimientos Bancarios'!$G:$G,E477,'[2]Movimientos Bancarios'!$I:$I)</f>
        <v>0</v>
      </c>
      <c r="O477" s="8">
        <f t="shared" si="112"/>
        <v>16200</v>
      </c>
      <c r="P477" s="85">
        <f t="shared" si="113"/>
        <v>54800</v>
      </c>
      <c r="Q477" s="86">
        <f t="shared" si="114"/>
        <v>0.22816901408450704</v>
      </c>
      <c r="R477" s="18" t="s">
        <v>51</v>
      </c>
      <c r="S477" s="18"/>
      <c r="T477" s="13"/>
      <c r="U477" s="22"/>
      <c r="V477" s="9"/>
      <c r="W477" s="23"/>
      <c r="X477" s="22"/>
      <c r="Y477" s="24" t="s">
        <v>55</v>
      </c>
      <c r="Z477" s="24"/>
      <c r="AA477" s="24"/>
      <c r="AB477" s="95">
        <f t="shared" si="106"/>
        <v>41846</v>
      </c>
      <c r="AC477" s="96">
        <f t="shared" ca="1" si="107"/>
        <v>-47</v>
      </c>
      <c r="AD477" s="21">
        <v>104</v>
      </c>
      <c r="AE477" s="21">
        <v>104</v>
      </c>
      <c r="AF477" s="21">
        <v>105</v>
      </c>
      <c r="AG477" s="87">
        <f t="shared" si="108"/>
        <v>0</v>
      </c>
      <c r="AH477" s="83">
        <f t="shared" si="109"/>
        <v>0</v>
      </c>
      <c r="AI477" s="87">
        <f t="shared" si="115"/>
        <v>2014</v>
      </c>
      <c r="AJ477" s="16">
        <f t="shared" si="115"/>
        <v>5</v>
      </c>
      <c r="AK477" s="9">
        <f>IF(ISERROR(VLOOKUP(E477,[4]CostoXpedido!$A$15:$B$1690,2,FALSE)),0,(VLOOKUP(E477,[4]CostoXpedido!$A$15:$B$1690,2,FALSE)))</f>
        <v>0</v>
      </c>
      <c r="AL477" s="20"/>
      <c r="AM477" s="103">
        <f t="shared" si="116"/>
        <v>41776</v>
      </c>
      <c r="AN477" s="93">
        <f t="shared" si="116"/>
        <v>70</v>
      </c>
      <c r="AO477" s="94">
        <f t="shared" si="111"/>
        <v>5</v>
      </c>
    </row>
    <row r="478" spans="1:41" x14ac:dyDescent="0.2">
      <c r="A478" s="88">
        <v>2014</v>
      </c>
      <c r="B478" s="16">
        <v>5</v>
      </c>
      <c r="C478" s="17">
        <v>41776</v>
      </c>
      <c r="D478" s="18">
        <v>30</v>
      </c>
      <c r="E478" s="32">
        <v>11735</v>
      </c>
      <c r="F478" s="92" t="str">
        <f>VLOOKUP(E478,'[3]pedidos 2012'!$E$327:$AE$6000,2,FALSE)</f>
        <v>a - Entregado</v>
      </c>
      <c r="G478" s="14">
        <f>VLOOKUP(E478,'[3]pedidos 2012'!$E$327:$AE$6000,4,FALSE)</f>
        <v>41845</v>
      </c>
      <c r="H478" s="26" t="s">
        <v>512</v>
      </c>
      <c r="I478" s="27">
        <v>15600</v>
      </c>
      <c r="J478" s="21"/>
      <c r="K478" s="21">
        <f t="shared" si="117"/>
        <v>15600</v>
      </c>
      <c r="L478" s="21">
        <f t="shared" si="118"/>
        <v>12892.561983471074</v>
      </c>
      <c r="M478" s="84">
        <f>SUMIF('[1]Movimientos Caja'!$G:$G,E478,'[1]Movimientos Caja'!$I:$I)</f>
        <v>0</v>
      </c>
      <c r="N478" s="84">
        <f>SUMIF('[2]Movimientos Bancarios'!$G:$G,E478,'[2]Movimientos Bancarios'!$I:$I)</f>
        <v>15600</v>
      </c>
      <c r="O478" s="8">
        <f t="shared" si="112"/>
        <v>15600</v>
      </c>
      <c r="P478" s="85">
        <f t="shared" si="113"/>
        <v>0</v>
      </c>
      <c r="Q478" s="86">
        <f t="shared" si="114"/>
        <v>1</v>
      </c>
      <c r="R478" s="18" t="s">
        <v>51</v>
      </c>
      <c r="S478" s="18"/>
      <c r="T478" s="13"/>
      <c r="U478" s="22"/>
      <c r="V478" s="9"/>
      <c r="W478" s="23"/>
      <c r="X478" s="22"/>
      <c r="Y478" s="24" t="s">
        <v>55</v>
      </c>
      <c r="Z478" s="24"/>
      <c r="AA478" s="24"/>
      <c r="AB478" s="95" t="str">
        <f t="shared" si="106"/>
        <v>entregado</v>
      </c>
      <c r="AC478" s="96" t="str">
        <f t="shared" ca="1" si="107"/>
        <v>Entregado</v>
      </c>
      <c r="AD478" s="21">
        <v>104</v>
      </c>
      <c r="AE478" s="21">
        <v>104</v>
      </c>
      <c r="AF478" s="21">
        <v>105</v>
      </c>
      <c r="AG478" s="87">
        <f t="shared" si="108"/>
        <v>2014</v>
      </c>
      <c r="AH478" s="83">
        <f t="shared" si="109"/>
        <v>7</v>
      </c>
      <c r="AI478" s="87">
        <f t="shared" si="115"/>
        <v>2014</v>
      </c>
      <c r="AJ478" s="16">
        <f t="shared" si="115"/>
        <v>5</v>
      </c>
      <c r="AK478" s="9">
        <f>IF(ISERROR(VLOOKUP(E478,[4]CostoXpedido!$A$15:$B$1690,2,FALSE)),0,(VLOOKUP(E478,[4]CostoXpedido!$A$15:$B$1690,2,FALSE)))</f>
        <v>0</v>
      </c>
      <c r="AL478" s="20"/>
      <c r="AM478" s="103">
        <f t="shared" si="116"/>
        <v>41776</v>
      </c>
      <c r="AN478" s="93">
        <f t="shared" si="116"/>
        <v>30</v>
      </c>
      <c r="AO478" s="94">
        <f t="shared" si="111"/>
        <v>5</v>
      </c>
    </row>
    <row r="479" spans="1:41" x14ac:dyDescent="0.2">
      <c r="A479" s="88">
        <v>2014</v>
      </c>
      <c r="B479" s="16">
        <v>5</v>
      </c>
      <c r="C479" s="17">
        <v>41777</v>
      </c>
      <c r="D479" s="18">
        <v>30</v>
      </c>
      <c r="E479" s="32">
        <v>11736</v>
      </c>
      <c r="F479" s="92" t="str">
        <f>VLOOKUP(E479,'[3]pedidos 2012'!$E$327:$AE$6000,2,FALSE)</f>
        <v>h - Anulado</v>
      </c>
      <c r="G479" s="14">
        <f>VLOOKUP(E479,'[3]pedidos 2012'!$E$327:$AE$6000,4,FALSE)</f>
        <v>0</v>
      </c>
      <c r="H479" s="26" t="s">
        <v>48</v>
      </c>
      <c r="I479" s="27"/>
      <c r="J479" s="27"/>
      <c r="K479" s="27">
        <f t="shared" si="117"/>
        <v>0</v>
      </c>
      <c r="L479" s="27">
        <f t="shared" si="118"/>
        <v>0</v>
      </c>
      <c r="M479" s="36">
        <f>SUMIF('[1]Movimientos Caja'!$G:$G,E479,'[1]Movimientos Caja'!$I:$I)</f>
        <v>0</v>
      </c>
      <c r="N479" s="84">
        <f>SUMIF('[2]Movimientos Bancarios'!$G:$G,E479,'[2]Movimientos Bancarios'!$I:$I)</f>
        <v>0</v>
      </c>
      <c r="O479" s="11">
        <f t="shared" si="112"/>
        <v>0</v>
      </c>
      <c r="P479" s="89">
        <f t="shared" si="113"/>
        <v>0</v>
      </c>
      <c r="Q479" s="90">
        <f t="shared" si="114"/>
        <v>0</v>
      </c>
      <c r="R479" s="18" t="s">
        <v>51</v>
      </c>
      <c r="S479" s="18"/>
      <c r="T479" s="13"/>
      <c r="U479" s="22"/>
      <c r="V479" s="9"/>
      <c r="W479" s="23"/>
      <c r="X479" s="22"/>
      <c r="Y479" s="24" t="s">
        <v>55</v>
      </c>
      <c r="Z479" s="24"/>
      <c r="AA479" s="24"/>
      <c r="AB479" s="95">
        <f t="shared" si="106"/>
        <v>41807</v>
      </c>
      <c r="AC479" s="96">
        <f t="shared" ca="1" si="107"/>
        <v>-86</v>
      </c>
      <c r="AD479" s="21">
        <v>104</v>
      </c>
      <c r="AE479" s="21">
        <v>104</v>
      </c>
      <c r="AF479" s="21">
        <v>105</v>
      </c>
      <c r="AG479" s="87">
        <f t="shared" si="108"/>
        <v>0</v>
      </c>
      <c r="AH479" s="83">
        <f t="shared" si="109"/>
        <v>0</v>
      </c>
      <c r="AI479" s="87">
        <f t="shared" si="115"/>
        <v>2014</v>
      </c>
      <c r="AJ479" s="16">
        <f t="shared" si="115"/>
        <v>5</v>
      </c>
      <c r="AK479" s="9">
        <f>IF(ISERROR(VLOOKUP(E479,[4]CostoXpedido!$A$15:$B$1690,2,FALSE)),0,(VLOOKUP(E479,[4]CostoXpedido!$A$15:$B$1690,2,FALSE)))</f>
        <v>0</v>
      </c>
      <c r="AL479" s="20"/>
      <c r="AM479" s="103">
        <f t="shared" si="116"/>
        <v>41777</v>
      </c>
      <c r="AN479" s="93">
        <f t="shared" si="116"/>
        <v>30</v>
      </c>
      <c r="AO479" s="94">
        <f t="shared" si="111"/>
        <v>5</v>
      </c>
    </row>
    <row r="480" spans="1:41" x14ac:dyDescent="0.2">
      <c r="A480" s="88">
        <v>2014</v>
      </c>
      <c r="B480" s="16">
        <v>5</v>
      </c>
      <c r="C480" s="17">
        <v>41777</v>
      </c>
      <c r="D480" s="18">
        <v>30</v>
      </c>
      <c r="E480" s="32">
        <v>11737</v>
      </c>
      <c r="F480" s="92" t="str">
        <f>VLOOKUP(E480,'[3]pedidos 2012'!$E$327:$AE$6000,2,FALSE)</f>
        <v>a - Entregado</v>
      </c>
      <c r="G480" s="14">
        <f>VLOOKUP(E480,'[3]pedidos 2012'!$E$327:$AE$6000,4,FALSE)</f>
        <v>41836</v>
      </c>
      <c r="H480" s="26" t="s">
        <v>513</v>
      </c>
      <c r="I480" s="27">
        <v>11000</v>
      </c>
      <c r="J480" s="21"/>
      <c r="K480" s="21">
        <f t="shared" si="117"/>
        <v>11000</v>
      </c>
      <c r="L480" s="21">
        <f t="shared" si="118"/>
        <v>9090.9090909090919</v>
      </c>
      <c r="M480" s="84">
        <f>SUMIF('[1]Movimientos Caja'!$G:$G,E480,'[1]Movimientos Caja'!$I:$I)</f>
        <v>300</v>
      </c>
      <c r="N480" s="84">
        <f>SUMIF('[2]Movimientos Bancarios'!$G:$G,E480,'[2]Movimientos Bancarios'!$I:$I)</f>
        <v>5050</v>
      </c>
      <c r="O480" s="8">
        <f t="shared" si="112"/>
        <v>5350</v>
      </c>
      <c r="P480" s="85">
        <f t="shared" si="113"/>
        <v>5650</v>
      </c>
      <c r="Q480" s="86">
        <f t="shared" si="114"/>
        <v>0.48636363636363639</v>
      </c>
      <c r="R480" s="18" t="s">
        <v>51</v>
      </c>
      <c r="S480" s="18"/>
      <c r="T480" s="13"/>
      <c r="U480" s="22"/>
      <c r="V480" s="9"/>
      <c r="W480" s="23"/>
      <c r="X480" s="22"/>
      <c r="Y480" s="24" t="s">
        <v>55</v>
      </c>
      <c r="Z480" s="24"/>
      <c r="AA480" s="24"/>
      <c r="AB480" s="95" t="str">
        <f t="shared" si="106"/>
        <v>entregado</v>
      </c>
      <c r="AC480" s="96" t="str">
        <f t="shared" ca="1" si="107"/>
        <v>Entregado</v>
      </c>
      <c r="AD480" s="21">
        <v>104</v>
      </c>
      <c r="AE480" s="21">
        <v>104</v>
      </c>
      <c r="AF480" s="21">
        <v>105</v>
      </c>
      <c r="AG480" s="87">
        <f t="shared" si="108"/>
        <v>2014</v>
      </c>
      <c r="AH480" s="83">
        <f t="shared" si="109"/>
        <v>7</v>
      </c>
      <c r="AI480" s="87">
        <f t="shared" si="115"/>
        <v>2014</v>
      </c>
      <c r="AJ480" s="16">
        <f t="shared" si="115"/>
        <v>5</v>
      </c>
      <c r="AK480" s="9">
        <f>IF(ISERROR(VLOOKUP(E480,[4]CostoXpedido!$A$15:$B$1690,2,FALSE)),0,(VLOOKUP(E480,[4]CostoXpedido!$A$15:$B$1690,2,FALSE)))</f>
        <v>0</v>
      </c>
      <c r="AL480" s="20"/>
      <c r="AM480" s="103">
        <f t="shared" si="116"/>
        <v>41777</v>
      </c>
      <c r="AN480" s="93">
        <f t="shared" si="116"/>
        <v>30</v>
      </c>
      <c r="AO480" s="94">
        <f t="shared" si="111"/>
        <v>5</v>
      </c>
    </row>
    <row r="481" spans="1:41" x14ac:dyDescent="0.2">
      <c r="A481" s="88">
        <v>2014</v>
      </c>
      <c r="B481" s="16">
        <v>5</v>
      </c>
      <c r="C481" s="17">
        <v>41779</v>
      </c>
      <c r="D481" s="18">
        <v>45</v>
      </c>
      <c r="E481" s="32">
        <v>11738</v>
      </c>
      <c r="F481" s="92" t="str">
        <f>VLOOKUP(E481,'[3]pedidos 2012'!$E$327:$AE$6000,2,FALSE)</f>
        <v>a - Entregado</v>
      </c>
      <c r="G481" s="14">
        <f>VLOOKUP(E481,'[3]pedidos 2012'!$E$327:$AE$6000,4,FALSE)</f>
        <v>41830</v>
      </c>
      <c r="H481" s="26" t="s">
        <v>514</v>
      </c>
      <c r="I481" s="27">
        <v>14000</v>
      </c>
      <c r="J481" s="21"/>
      <c r="K481" s="21">
        <f t="shared" si="117"/>
        <v>14000</v>
      </c>
      <c r="L481" s="21">
        <f t="shared" si="118"/>
        <v>11570.247933884299</v>
      </c>
      <c r="M481" s="84">
        <f>SUMIF('[1]Movimientos Caja'!$G:$G,E481,'[1]Movimientos Caja'!$I:$I)</f>
        <v>7000</v>
      </c>
      <c r="N481" s="84">
        <f>SUMIF('[2]Movimientos Bancarios'!$G:$G,E481,'[2]Movimientos Bancarios'!$I:$I)</f>
        <v>7000</v>
      </c>
      <c r="O481" s="8">
        <f t="shared" si="112"/>
        <v>14000</v>
      </c>
      <c r="P481" s="85">
        <f t="shared" si="113"/>
        <v>0</v>
      </c>
      <c r="Q481" s="86">
        <f t="shared" si="114"/>
        <v>1</v>
      </c>
      <c r="R481" s="18" t="s">
        <v>51</v>
      </c>
      <c r="S481" s="18"/>
      <c r="T481" s="13"/>
      <c r="U481" s="22"/>
      <c r="V481" s="9"/>
      <c r="W481" s="23"/>
      <c r="X481" s="22"/>
      <c r="Y481" s="24" t="s">
        <v>55</v>
      </c>
      <c r="Z481" s="24"/>
      <c r="AA481" s="24"/>
      <c r="AB481" s="95" t="str">
        <f t="shared" si="106"/>
        <v>entregado</v>
      </c>
      <c r="AC481" s="96" t="str">
        <f t="shared" ca="1" si="107"/>
        <v>Entregado</v>
      </c>
      <c r="AD481" s="21">
        <v>104</v>
      </c>
      <c r="AE481" s="21">
        <v>104</v>
      </c>
      <c r="AF481" s="21">
        <v>105</v>
      </c>
      <c r="AG481" s="87">
        <f t="shared" si="108"/>
        <v>2014</v>
      </c>
      <c r="AH481" s="83">
        <f t="shared" si="109"/>
        <v>7</v>
      </c>
      <c r="AI481" s="87">
        <f t="shared" si="115"/>
        <v>2014</v>
      </c>
      <c r="AJ481" s="16">
        <f t="shared" si="115"/>
        <v>5</v>
      </c>
      <c r="AK481" s="9">
        <f>IF(ISERROR(VLOOKUP(E481,[4]CostoXpedido!$A$15:$B$1690,2,FALSE)),0,(VLOOKUP(E481,[4]CostoXpedido!$A$15:$B$1690,2,FALSE)))</f>
        <v>0</v>
      </c>
      <c r="AL481" s="20"/>
      <c r="AM481" s="103">
        <f t="shared" si="116"/>
        <v>41779</v>
      </c>
      <c r="AN481" s="93">
        <f t="shared" si="116"/>
        <v>45</v>
      </c>
      <c r="AO481" s="94">
        <f t="shared" si="111"/>
        <v>5</v>
      </c>
    </row>
    <row r="482" spans="1:41" x14ac:dyDescent="0.2">
      <c r="A482" s="88">
        <v>2014</v>
      </c>
      <c r="B482" s="16">
        <v>5</v>
      </c>
      <c r="C482" s="17">
        <v>41779</v>
      </c>
      <c r="D482" s="18">
        <v>25</v>
      </c>
      <c r="E482" s="32">
        <v>11739</v>
      </c>
      <c r="F482" s="92" t="str">
        <f>VLOOKUP(E482,'[3]pedidos 2012'!$E$327:$AE$6000,2,FALSE)</f>
        <v>a - Entregado</v>
      </c>
      <c r="G482" s="14">
        <f>VLOOKUP(E482,'[3]pedidos 2012'!$E$327:$AE$6000,4,FALSE)</f>
        <v>41883</v>
      </c>
      <c r="H482" s="26" t="s">
        <v>515</v>
      </c>
      <c r="I482" s="27">
        <v>4200</v>
      </c>
      <c r="J482" s="21"/>
      <c r="K482" s="21">
        <f t="shared" si="117"/>
        <v>4200</v>
      </c>
      <c r="L482" s="21">
        <f t="shared" si="118"/>
        <v>3471.0743801652893</v>
      </c>
      <c r="M482" s="84">
        <f>SUMIF('[1]Movimientos Caja'!$G:$G,E482,'[1]Movimientos Caja'!$I:$I)</f>
        <v>4200</v>
      </c>
      <c r="N482" s="84">
        <f>SUMIF('[2]Movimientos Bancarios'!$G:$G,E482,'[2]Movimientos Bancarios'!$I:$I)</f>
        <v>0</v>
      </c>
      <c r="O482" s="8">
        <f t="shared" si="112"/>
        <v>4200</v>
      </c>
      <c r="P482" s="85">
        <f t="shared" si="113"/>
        <v>0</v>
      </c>
      <c r="Q482" s="86">
        <f t="shared" si="114"/>
        <v>1</v>
      </c>
      <c r="R482" s="18" t="s">
        <v>51</v>
      </c>
      <c r="S482" s="18"/>
      <c r="T482" s="13"/>
      <c r="U482" s="22"/>
      <c r="V482" s="9"/>
      <c r="W482" s="23"/>
      <c r="X482" s="22"/>
      <c r="Y482" s="24" t="s">
        <v>55</v>
      </c>
      <c r="Z482" s="24"/>
      <c r="AA482" s="24"/>
      <c r="AB482" s="95" t="str">
        <f t="shared" si="106"/>
        <v>entregado</v>
      </c>
      <c r="AC482" s="96" t="str">
        <f t="shared" ca="1" si="107"/>
        <v>Entregado</v>
      </c>
      <c r="AD482" s="21">
        <v>104</v>
      </c>
      <c r="AE482" s="21">
        <v>104</v>
      </c>
      <c r="AF482" s="21">
        <v>105</v>
      </c>
      <c r="AG482" s="87">
        <f t="shared" si="108"/>
        <v>2014</v>
      </c>
      <c r="AH482" s="83">
        <f t="shared" si="109"/>
        <v>9</v>
      </c>
      <c r="AI482" s="87">
        <f t="shared" si="115"/>
        <v>2014</v>
      </c>
      <c r="AJ482" s="16">
        <f t="shared" si="115"/>
        <v>5</v>
      </c>
      <c r="AK482" s="9">
        <f>IF(ISERROR(VLOOKUP(E482,[4]CostoXpedido!$A$15:$B$1690,2,FALSE)),0,(VLOOKUP(E482,[4]CostoXpedido!$A$15:$B$1690,2,FALSE)))</f>
        <v>0</v>
      </c>
      <c r="AL482" s="20"/>
      <c r="AM482" s="103">
        <f t="shared" si="116"/>
        <v>41779</v>
      </c>
      <c r="AN482" s="93">
        <f t="shared" si="116"/>
        <v>25</v>
      </c>
      <c r="AO482" s="94">
        <f t="shared" si="111"/>
        <v>5</v>
      </c>
    </row>
    <row r="483" spans="1:41" x14ac:dyDescent="0.2">
      <c r="A483" s="88">
        <v>2014</v>
      </c>
      <c r="B483" s="16">
        <v>5</v>
      </c>
      <c r="C483" s="17">
        <v>41783</v>
      </c>
      <c r="D483" s="18">
        <v>30</v>
      </c>
      <c r="E483" s="32">
        <v>11740</v>
      </c>
      <c r="F483" s="92" t="str">
        <f>VLOOKUP(E483,'[3]pedidos 2012'!$E$327:$AE$6000,2,FALSE)</f>
        <v>a - Entregado</v>
      </c>
      <c r="G483" s="14">
        <f>VLOOKUP(E483,'[3]pedidos 2012'!$E$327:$AE$6000,4,FALSE)</f>
        <v>41830</v>
      </c>
      <c r="H483" s="26" t="s">
        <v>516</v>
      </c>
      <c r="I483" s="27">
        <v>5320</v>
      </c>
      <c r="J483" s="21"/>
      <c r="K483" s="21">
        <f t="shared" si="117"/>
        <v>5320</v>
      </c>
      <c r="L483" s="21">
        <f t="shared" si="118"/>
        <v>4396.6942148760336</v>
      </c>
      <c r="M483" s="84">
        <f>SUMIF('[1]Movimientos Caja'!$G:$G,E483,'[1]Movimientos Caja'!$I:$I)</f>
        <v>5520</v>
      </c>
      <c r="N483" s="84">
        <f>SUMIF('[2]Movimientos Bancarios'!$G:$G,E483,'[2]Movimientos Bancarios'!$I:$I)</f>
        <v>0</v>
      </c>
      <c r="O483" s="8">
        <f t="shared" si="112"/>
        <v>5520</v>
      </c>
      <c r="P483" s="85">
        <f t="shared" si="113"/>
        <v>-200</v>
      </c>
      <c r="Q483" s="86">
        <f t="shared" si="114"/>
        <v>1.0375939849624061</v>
      </c>
      <c r="R483" s="18" t="s">
        <v>51</v>
      </c>
      <c r="S483" s="18"/>
      <c r="T483" s="13"/>
      <c r="U483" s="22"/>
      <c r="V483" s="9"/>
      <c r="W483" s="23"/>
      <c r="X483" s="22"/>
      <c r="Y483" s="24" t="s">
        <v>55</v>
      </c>
      <c r="Z483" s="24"/>
      <c r="AA483" s="24"/>
      <c r="AB483" s="95" t="str">
        <f t="shared" si="106"/>
        <v>entregado</v>
      </c>
      <c r="AC483" s="96" t="str">
        <f t="shared" ca="1" si="107"/>
        <v>Entregado</v>
      </c>
      <c r="AD483" s="21">
        <v>104</v>
      </c>
      <c r="AE483" s="21">
        <v>104</v>
      </c>
      <c r="AF483" s="21">
        <v>105</v>
      </c>
      <c r="AG483" s="87">
        <f t="shared" si="108"/>
        <v>2014</v>
      </c>
      <c r="AH483" s="83">
        <f t="shared" si="109"/>
        <v>7</v>
      </c>
      <c r="AI483" s="87">
        <f t="shared" si="115"/>
        <v>2014</v>
      </c>
      <c r="AJ483" s="16">
        <f t="shared" si="115"/>
        <v>5</v>
      </c>
      <c r="AK483" s="9">
        <f>IF(ISERROR(VLOOKUP(E483,[4]CostoXpedido!$A$15:$B$1690,2,FALSE)),0,(VLOOKUP(E483,[4]CostoXpedido!$A$15:$B$1690,2,FALSE)))</f>
        <v>0</v>
      </c>
      <c r="AL483" s="20"/>
      <c r="AM483" s="103">
        <f t="shared" si="116"/>
        <v>41783</v>
      </c>
      <c r="AN483" s="93">
        <f t="shared" si="116"/>
        <v>30</v>
      </c>
      <c r="AO483" s="94">
        <f t="shared" si="111"/>
        <v>5</v>
      </c>
    </row>
    <row r="484" spans="1:41" x14ac:dyDescent="0.2">
      <c r="A484" s="88">
        <v>2014</v>
      </c>
      <c r="B484" s="16">
        <v>5</v>
      </c>
      <c r="C484" s="17">
        <v>41783</v>
      </c>
      <c r="D484" s="18">
        <v>30</v>
      </c>
      <c r="E484" s="32">
        <v>11741</v>
      </c>
      <c r="F484" s="92" t="str">
        <f>VLOOKUP(E484,'[3]pedidos 2012'!$E$327:$AE$6000,2,FALSE)</f>
        <v>a - Entregado</v>
      </c>
      <c r="G484" s="14">
        <f>VLOOKUP(E484,'[3]pedidos 2012'!$E$327:$AE$6000,4,FALSE)</f>
        <v>41824</v>
      </c>
      <c r="H484" s="26" t="s">
        <v>517</v>
      </c>
      <c r="I484" s="27">
        <v>19530</v>
      </c>
      <c r="J484" s="21">
        <v>300</v>
      </c>
      <c r="K484" s="21">
        <f t="shared" si="117"/>
        <v>19830</v>
      </c>
      <c r="L484" s="21">
        <f t="shared" si="118"/>
        <v>16388.429752066117</v>
      </c>
      <c r="M484" s="84">
        <f>SUMIF('[1]Movimientos Caja'!$G:$G,E484,'[1]Movimientos Caja'!$I:$I)</f>
        <v>19830</v>
      </c>
      <c r="N484" s="84">
        <f>SUMIF('[2]Movimientos Bancarios'!$G:$G,E484,'[2]Movimientos Bancarios'!$I:$I)</f>
        <v>0</v>
      </c>
      <c r="O484" s="8">
        <f t="shared" si="112"/>
        <v>19830</v>
      </c>
      <c r="P484" s="85">
        <f t="shared" si="113"/>
        <v>0</v>
      </c>
      <c r="Q484" s="86">
        <f t="shared" si="114"/>
        <v>1</v>
      </c>
      <c r="R484" s="18" t="s">
        <v>51</v>
      </c>
      <c r="S484" s="18"/>
      <c r="T484" s="13"/>
      <c r="U484" s="22"/>
      <c r="V484" s="9"/>
      <c r="W484" s="23"/>
      <c r="X484" s="22"/>
      <c r="Y484" s="24" t="s">
        <v>55</v>
      </c>
      <c r="Z484" s="24"/>
      <c r="AA484" s="24"/>
      <c r="AB484" s="95" t="str">
        <f t="shared" si="106"/>
        <v>entregado</v>
      </c>
      <c r="AC484" s="96" t="str">
        <f t="shared" ca="1" si="107"/>
        <v>Entregado</v>
      </c>
      <c r="AD484" s="21">
        <v>104</v>
      </c>
      <c r="AE484" s="21">
        <v>104</v>
      </c>
      <c r="AF484" s="21">
        <v>105</v>
      </c>
      <c r="AG484" s="87">
        <f t="shared" si="108"/>
        <v>2014</v>
      </c>
      <c r="AH484" s="83">
        <f t="shared" si="109"/>
        <v>7</v>
      </c>
      <c r="AI484" s="87">
        <f t="shared" si="115"/>
        <v>2014</v>
      </c>
      <c r="AJ484" s="16">
        <f t="shared" si="115"/>
        <v>5</v>
      </c>
      <c r="AK484" s="9">
        <f>IF(ISERROR(VLOOKUP(E484,[4]CostoXpedido!$A$15:$B$1690,2,FALSE)),0,(VLOOKUP(E484,[4]CostoXpedido!$A$15:$B$1690,2,FALSE)))</f>
        <v>0</v>
      </c>
      <c r="AL484" s="20"/>
      <c r="AM484" s="103">
        <f t="shared" si="116"/>
        <v>41783</v>
      </c>
      <c r="AN484" s="93">
        <f t="shared" si="116"/>
        <v>30</v>
      </c>
      <c r="AO484" s="94">
        <f t="shared" si="111"/>
        <v>5</v>
      </c>
    </row>
    <row r="485" spans="1:41" x14ac:dyDescent="0.2">
      <c r="A485" s="88">
        <v>2014</v>
      </c>
      <c r="B485" s="16">
        <v>5</v>
      </c>
      <c r="C485" s="17">
        <v>41783</v>
      </c>
      <c r="D485" s="18">
        <v>45</v>
      </c>
      <c r="E485" s="32">
        <v>11742</v>
      </c>
      <c r="F485" s="92" t="str">
        <f>VLOOKUP(E485,'[3]pedidos 2012'!$E$327:$AE$6000,2,FALSE)</f>
        <v>a - Entregado</v>
      </c>
      <c r="G485" s="14">
        <f>VLOOKUP(E485,'[3]pedidos 2012'!$E$327:$AE$6000,4,FALSE)</f>
        <v>41857</v>
      </c>
      <c r="H485" s="26" t="s">
        <v>518</v>
      </c>
      <c r="I485" s="27">
        <v>15700</v>
      </c>
      <c r="J485" s="21">
        <v>300</v>
      </c>
      <c r="K485" s="21">
        <f t="shared" si="117"/>
        <v>16000</v>
      </c>
      <c r="L485" s="21">
        <f t="shared" si="118"/>
        <v>13223.140495867769</v>
      </c>
      <c r="M485" s="84">
        <f>SUMIF('[1]Movimientos Caja'!$G:$G,E485,'[1]Movimientos Caja'!$I:$I)</f>
        <v>0</v>
      </c>
      <c r="N485" s="84">
        <f>SUMIF('[2]Movimientos Bancarios'!$G:$G,E485,'[2]Movimientos Bancarios'!$I:$I)</f>
        <v>16000</v>
      </c>
      <c r="O485" s="8">
        <f t="shared" si="112"/>
        <v>16000</v>
      </c>
      <c r="P485" s="85">
        <f t="shared" si="113"/>
        <v>0</v>
      </c>
      <c r="Q485" s="86">
        <f t="shared" si="114"/>
        <v>1</v>
      </c>
      <c r="R485" s="18" t="s">
        <v>51</v>
      </c>
      <c r="S485" s="18"/>
      <c r="T485" s="13"/>
      <c r="U485" s="22"/>
      <c r="V485" s="9"/>
      <c r="W485" s="23"/>
      <c r="X485" s="22"/>
      <c r="Y485" s="24" t="s">
        <v>55</v>
      </c>
      <c r="Z485" s="24"/>
      <c r="AA485" s="24"/>
      <c r="AB485" s="95" t="str">
        <f t="shared" ref="AB485:AB548" si="119">IF(F485="a - Entregado","entregado",(C485+D485))</f>
        <v>entregado</v>
      </c>
      <c r="AC485" s="96" t="str">
        <f t="shared" ref="AC485:AC548" ca="1" si="120">IF(E485=0,0,(IF(AB485="entregado","Entregado",(AB485-TODAY()))))</f>
        <v>Entregado</v>
      </c>
      <c r="AD485" s="21">
        <v>104</v>
      </c>
      <c r="AE485" s="21">
        <v>104</v>
      </c>
      <c r="AF485" s="21">
        <v>105</v>
      </c>
      <c r="AG485" s="87">
        <f t="shared" si="108"/>
        <v>2014</v>
      </c>
      <c r="AH485" s="83">
        <f t="shared" si="109"/>
        <v>8</v>
      </c>
      <c r="AI485" s="87">
        <f t="shared" si="115"/>
        <v>2014</v>
      </c>
      <c r="AJ485" s="16">
        <f t="shared" si="115"/>
        <v>5</v>
      </c>
      <c r="AK485" s="9">
        <f>IF(ISERROR(VLOOKUP(E485,[4]CostoXpedido!$A$15:$B$1690,2,FALSE)),0,(VLOOKUP(E485,[4]CostoXpedido!$A$15:$B$1690,2,FALSE)))</f>
        <v>0</v>
      </c>
      <c r="AL485" s="20"/>
      <c r="AM485" s="103">
        <f t="shared" si="116"/>
        <v>41783</v>
      </c>
      <c r="AN485" s="93">
        <f t="shared" si="116"/>
        <v>45</v>
      </c>
      <c r="AO485" s="94">
        <f t="shared" si="111"/>
        <v>5</v>
      </c>
    </row>
    <row r="486" spans="1:41" x14ac:dyDescent="0.2">
      <c r="A486" s="88">
        <v>2014</v>
      </c>
      <c r="B486" s="16">
        <v>5</v>
      </c>
      <c r="C486" s="17">
        <v>41783</v>
      </c>
      <c r="D486" s="18">
        <v>70</v>
      </c>
      <c r="E486" s="32">
        <v>11743</v>
      </c>
      <c r="F486" s="92" t="str">
        <f>VLOOKUP(E486,'[3]pedidos 2012'!$E$327:$AE$6000,2,FALSE)</f>
        <v>h - Anulado</v>
      </c>
      <c r="G486" s="14">
        <f>VLOOKUP(E486,'[3]pedidos 2012'!$E$327:$AE$6000,4,FALSE)</f>
        <v>0</v>
      </c>
      <c r="H486" s="26" t="s">
        <v>519</v>
      </c>
      <c r="I486" s="27"/>
      <c r="J486" s="21"/>
      <c r="K486" s="21">
        <f t="shared" si="117"/>
        <v>0</v>
      </c>
      <c r="L486" s="21">
        <f t="shared" si="118"/>
        <v>0</v>
      </c>
      <c r="M486" s="84">
        <f>SUMIF('[1]Movimientos Caja'!$G:$G,E486,'[1]Movimientos Caja'!$I:$I)</f>
        <v>300</v>
      </c>
      <c r="N486" s="84">
        <f>SUMIF('[2]Movimientos Bancarios'!$G:$G,E486,'[2]Movimientos Bancarios'!$I:$I)</f>
        <v>0</v>
      </c>
      <c r="O486" s="8">
        <f t="shared" si="112"/>
        <v>300</v>
      </c>
      <c r="P486" s="85">
        <f t="shared" si="113"/>
        <v>-300</v>
      </c>
      <c r="Q486" s="86">
        <f t="shared" si="114"/>
        <v>0</v>
      </c>
      <c r="R486" s="18" t="s">
        <v>51</v>
      </c>
      <c r="S486" s="18"/>
      <c r="T486" s="13"/>
      <c r="U486" s="22"/>
      <c r="V486" s="9"/>
      <c r="W486" s="23"/>
      <c r="X486" s="22"/>
      <c r="Y486" s="24" t="s">
        <v>55</v>
      </c>
      <c r="Z486" s="24"/>
      <c r="AA486" s="24"/>
      <c r="AB486" s="95">
        <f t="shared" si="119"/>
        <v>41853</v>
      </c>
      <c r="AC486" s="96">
        <f t="shared" ca="1" si="120"/>
        <v>-40</v>
      </c>
      <c r="AD486" s="21">
        <v>104</v>
      </c>
      <c r="AE486" s="21">
        <v>104</v>
      </c>
      <c r="AF486" s="21">
        <v>105</v>
      </c>
      <c r="AG486" s="87">
        <f t="shared" si="108"/>
        <v>0</v>
      </c>
      <c r="AH486" s="83">
        <f t="shared" si="109"/>
        <v>0</v>
      </c>
      <c r="AI486" s="87">
        <f t="shared" si="115"/>
        <v>2014</v>
      </c>
      <c r="AJ486" s="16">
        <f t="shared" si="115"/>
        <v>5</v>
      </c>
      <c r="AK486" s="9">
        <f>IF(ISERROR(VLOOKUP(E486,[4]CostoXpedido!$A$15:$B$1690,2,FALSE)),0,(VLOOKUP(E486,[4]CostoXpedido!$A$15:$B$1690,2,FALSE)))</f>
        <v>0</v>
      </c>
      <c r="AL486" s="20"/>
      <c r="AM486" s="103">
        <f t="shared" si="116"/>
        <v>41783</v>
      </c>
      <c r="AN486" s="93">
        <f t="shared" si="116"/>
        <v>70</v>
      </c>
      <c r="AO486" s="94">
        <f t="shared" si="111"/>
        <v>5</v>
      </c>
    </row>
    <row r="487" spans="1:41" x14ac:dyDescent="0.2">
      <c r="A487" s="88">
        <v>2014</v>
      </c>
      <c r="B487" s="16">
        <v>5</v>
      </c>
      <c r="C487" s="17">
        <v>41783</v>
      </c>
      <c r="D487" s="18">
        <v>15</v>
      </c>
      <c r="E487" s="32">
        <v>11744</v>
      </c>
      <c r="F487" s="92" t="str">
        <f>VLOOKUP(E487,'[3]pedidos 2012'!$E$327:$AE$6000,2,FALSE)</f>
        <v>a - Entregado</v>
      </c>
      <c r="G487" s="14">
        <f>VLOOKUP(E487,'[3]pedidos 2012'!$E$327:$AE$6000,4,FALSE)</f>
        <v>41883</v>
      </c>
      <c r="H487" s="26" t="s">
        <v>520</v>
      </c>
      <c r="I487" s="27">
        <v>2400</v>
      </c>
      <c r="J487" s="27"/>
      <c r="K487" s="21">
        <f t="shared" si="117"/>
        <v>2400</v>
      </c>
      <c r="L487" s="21">
        <f t="shared" si="118"/>
        <v>1983.4710743801654</v>
      </c>
      <c r="M487" s="84">
        <f>SUMIF('[1]Movimientos Caja'!$G:$G,E487,'[1]Movimientos Caja'!$I:$I)</f>
        <v>0</v>
      </c>
      <c r="N487" s="84">
        <f>SUMIF('[2]Movimientos Bancarios'!$G:$G,E487,'[2]Movimientos Bancarios'!$I:$I)</f>
        <v>2400</v>
      </c>
      <c r="O487" s="8">
        <f t="shared" si="112"/>
        <v>2400</v>
      </c>
      <c r="P487" s="85">
        <f t="shared" si="113"/>
        <v>0</v>
      </c>
      <c r="Q487" s="86">
        <f t="shared" si="114"/>
        <v>1</v>
      </c>
      <c r="R487" s="18" t="s">
        <v>51</v>
      </c>
      <c r="S487" s="18"/>
      <c r="T487" s="13"/>
      <c r="U487" s="22"/>
      <c r="V487" s="9"/>
      <c r="W487" s="23"/>
      <c r="X487" s="22"/>
      <c r="Y487" s="24" t="s">
        <v>55</v>
      </c>
      <c r="Z487" s="24"/>
      <c r="AA487" s="24"/>
      <c r="AB487" s="95" t="str">
        <f t="shared" si="119"/>
        <v>entregado</v>
      </c>
      <c r="AC487" s="96" t="str">
        <f t="shared" ca="1" si="120"/>
        <v>Entregado</v>
      </c>
      <c r="AD487" s="21">
        <v>104</v>
      </c>
      <c r="AE487" s="21">
        <v>104</v>
      </c>
      <c r="AF487" s="21">
        <v>105</v>
      </c>
      <c r="AG487" s="87">
        <f t="shared" si="108"/>
        <v>2014</v>
      </c>
      <c r="AH487" s="83">
        <f t="shared" si="109"/>
        <v>9</v>
      </c>
      <c r="AI487" s="87">
        <f t="shared" si="115"/>
        <v>2014</v>
      </c>
      <c r="AJ487" s="16">
        <f t="shared" si="115"/>
        <v>5</v>
      </c>
      <c r="AK487" s="9">
        <f>IF(ISERROR(VLOOKUP(E487,[4]CostoXpedido!$A$15:$B$1690,2,FALSE)),0,(VLOOKUP(E487,[4]CostoXpedido!$A$15:$B$1690,2,FALSE)))</f>
        <v>0</v>
      </c>
      <c r="AL487" s="20"/>
      <c r="AM487" s="103">
        <f t="shared" si="116"/>
        <v>41783</v>
      </c>
      <c r="AN487" s="93">
        <f t="shared" si="116"/>
        <v>15</v>
      </c>
      <c r="AO487" s="94">
        <f t="shared" si="111"/>
        <v>5</v>
      </c>
    </row>
    <row r="488" spans="1:41" x14ac:dyDescent="0.2">
      <c r="A488" s="88">
        <v>2014</v>
      </c>
      <c r="B488" s="16">
        <v>5</v>
      </c>
      <c r="C488" s="17">
        <v>41783</v>
      </c>
      <c r="D488" s="18">
        <v>45</v>
      </c>
      <c r="E488" s="32">
        <v>11745</v>
      </c>
      <c r="F488" s="92" t="str">
        <f>VLOOKUP(E488,'[3]pedidos 2012'!$E$327:$AE$6000,2,FALSE)</f>
        <v>h - Anulado</v>
      </c>
      <c r="G488" s="14">
        <f>VLOOKUP(E488,'[3]pedidos 2012'!$E$327:$AE$6000,4,FALSE)</f>
        <v>0</v>
      </c>
      <c r="H488" s="26" t="s">
        <v>521</v>
      </c>
      <c r="I488" s="27"/>
      <c r="J488" s="27"/>
      <c r="K488" s="21">
        <f t="shared" si="117"/>
        <v>0</v>
      </c>
      <c r="L488" s="21">
        <f t="shared" si="118"/>
        <v>0</v>
      </c>
      <c r="M488" s="84">
        <f>SUMIF('[1]Movimientos Caja'!$G:$G,E488,'[1]Movimientos Caja'!$I:$I)</f>
        <v>0</v>
      </c>
      <c r="N488" s="84">
        <f>SUMIF('[2]Movimientos Bancarios'!$G:$G,E488,'[2]Movimientos Bancarios'!$I:$I)</f>
        <v>100</v>
      </c>
      <c r="O488" s="8">
        <f t="shared" si="112"/>
        <v>100</v>
      </c>
      <c r="P488" s="85">
        <f t="shared" si="113"/>
        <v>-100</v>
      </c>
      <c r="Q488" s="86">
        <f t="shared" si="114"/>
        <v>0</v>
      </c>
      <c r="R488" s="18" t="s">
        <v>51</v>
      </c>
      <c r="S488" s="18"/>
      <c r="T488" s="13"/>
      <c r="U488" s="22"/>
      <c r="V488" s="9"/>
      <c r="W488" s="23"/>
      <c r="X488" s="22"/>
      <c r="Y488" s="24" t="s">
        <v>55</v>
      </c>
      <c r="Z488" s="24"/>
      <c r="AA488" s="24"/>
      <c r="AB488" s="95">
        <f t="shared" si="119"/>
        <v>41828</v>
      </c>
      <c r="AC488" s="96">
        <f t="shared" ca="1" si="120"/>
        <v>-65</v>
      </c>
      <c r="AD488" s="21">
        <v>104</v>
      </c>
      <c r="AE488" s="21">
        <v>104</v>
      </c>
      <c r="AF488" s="21">
        <v>105</v>
      </c>
      <c r="AG488" s="87">
        <f t="shared" si="108"/>
        <v>0</v>
      </c>
      <c r="AH488" s="83">
        <f t="shared" si="109"/>
        <v>0</v>
      </c>
      <c r="AI488" s="87">
        <f t="shared" si="115"/>
        <v>2014</v>
      </c>
      <c r="AJ488" s="16">
        <f t="shared" si="115"/>
        <v>5</v>
      </c>
      <c r="AK488" s="9">
        <f>IF(ISERROR(VLOOKUP(E488,[4]CostoXpedido!$A$15:$B$1690,2,FALSE)),0,(VLOOKUP(E488,[4]CostoXpedido!$A$15:$B$1690,2,FALSE)))</f>
        <v>0</v>
      </c>
      <c r="AL488" s="20"/>
      <c r="AM488" s="103">
        <f t="shared" si="116"/>
        <v>41783</v>
      </c>
      <c r="AN488" s="93">
        <f t="shared" si="116"/>
        <v>45</v>
      </c>
      <c r="AO488" s="94">
        <f t="shared" si="111"/>
        <v>5</v>
      </c>
    </row>
    <row r="489" spans="1:41" x14ac:dyDescent="0.2">
      <c r="A489" s="88">
        <v>2014</v>
      </c>
      <c r="B489" s="16">
        <v>5</v>
      </c>
      <c r="C489" s="17">
        <v>41783</v>
      </c>
      <c r="D489" s="18">
        <v>30</v>
      </c>
      <c r="E489" s="32">
        <v>11746</v>
      </c>
      <c r="F489" s="92" t="str">
        <f>VLOOKUP(E489,'[3]pedidos 2012'!$E$327:$AE$6000,2,FALSE)</f>
        <v>a - Entregado</v>
      </c>
      <c r="G489" s="14">
        <f>VLOOKUP(E489,'[3]pedidos 2012'!$E$327:$AE$6000,4,FALSE)</f>
        <v>41820</v>
      </c>
      <c r="H489" s="26" t="s">
        <v>522</v>
      </c>
      <c r="I489" s="27">
        <v>19700</v>
      </c>
      <c r="J489" s="21"/>
      <c r="K489" s="21">
        <f t="shared" si="117"/>
        <v>19700</v>
      </c>
      <c r="L489" s="21">
        <f t="shared" si="118"/>
        <v>16280.991735537191</v>
      </c>
      <c r="M489" s="84">
        <f>SUMIF('[1]Movimientos Caja'!$G:$G,E489,'[1]Movimientos Caja'!$I:$I)</f>
        <v>100</v>
      </c>
      <c r="N489" s="84">
        <f>SUMIF('[2]Movimientos Bancarios'!$G:$G,E489,'[2]Movimientos Bancarios'!$I:$I)</f>
        <v>19600</v>
      </c>
      <c r="O489" s="8">
        <f t="shared" si="112"/>
        <v>19700</v>
      </c>
      <c r="P489" s="85">
        <f t="shared" si="113"/>
        <v>0</v>
      </c>
      <c r="Q489" s="86">
        <f t="shared" si="114"/>
        <v>1</v>
      </c>
      <c r="R489" s="18" t="s">
        <v>51</v>
      </c>
      <c r="S489" s="18"/>
      <c r="T489" s="13"/>
      <c r="U489" s="22"/>
      <c r="V489" s="9"/>
      <c r="W489" s="23"/>
      <c r="X489" s="22"/>
      <c r="Y489" s="24" t="s">
        <v>55</v>
      </c>
      <c r="Z489" s="24"/>
      <c r="AA489" s="24"/>
      <c r="AB489" s="95" t="str">
        <f t="shared" si="119"/>
        <v>entregado</v>
      </c>
      <c r="AC489" s="96" t="str">
        <f t="shared" ca="1" si="120"/>
        <v>Entregado</v>
      </c>
      <c r="AD489" s="21">
        <v>104</v>
      </c>
      <c r="AE489" s="21">
        <v>104</v>
      </c>
      <c r="AF489" s="21">
        <v>105</v>
      </c>
      <c r="AG489" s="87">
        <f t="shared" ref="AG489:AG552" si="121">IF(G489=0,0,YEAR(G489))</f>
        <v>2014</v>
      </c>
      <c r="AH489" s="83">
        <f t="shared" ref="AH489:AH552" si="122">IF(G489=0,0,MONTH(G489))</f>
        <v>6</v>
      </c>
      <c r="AI489" s="87">
        <f t="shared" si="115"/>
        <v>2014</v>
      </c>
      <c r="AJ489" s="16">
        <f t="shared" si="115"/>
        <v>5</v>
      </c>
      <c r="AK489" s="9">
        <f>IF(ISERROR(VLOOKUP(E489,[4]CostoXpedido!$A$15:$B$1690,2,FALSE)),0,(VLOOKUP(E489,[4]CostoXpedido!$A$15:$B$1690,2,FALSE)))</f>
        <v>0</v>
      </c>
      <c r="AL489" s="20"/>
      <c r="AM489" s="103">
        <f t="shared" si="116"/>
        <v>41783</v>
      </c>
      <c r="AN489" s="93">
        <f t="shared" si="116"/>
        <v>30</v>
      </c>
      <c r="AO489" s="94">
        <f t="shared" si="111"/>
        <v>5</v>
      </c>
    </row>
    <row r="490" spans="1:41" x14ac:dyDescent="0.2">
      <c r="A490" s="88">
        <v>2014</v>
      </c>
      <c r="B490" s="16">
        <v>5</v>
      </c>
      <c r="C490" s="17">
        <v>41783</v>
      </c>
      <c r="D490" s="18">
        <v>20</v>
      </c>
      <c r="E490" s="32">
        <v>11747</v>
      </c>
      <c r="F490" s="92" t="str">
        <f>VLOOKUP(E490,'[3]pedidos 2012'!$E$327:$AE$6000,2,FALSE)</f>
        <v>d - Pendiente</v>
      </c>
      <c r="G490" s="14">
        <f>VLOOKUP(E490,'[3]pedidos 2012'!$E$327:$AE$6000,4,FALSE)</f>
        <v>0</v>
      </c>
      <c r="H490" s="26" t="s">
        <v>523</v>
      </c>
      <c r="I490" s="27">
        <v>5210</v>
      </c>
      <c r="J490" s="21"/>
      <c r="K490" s="21">
        <f t="shared" si="117"/>
        <v>5210</v>
      </c>
      <c r="L490" s="21">
        <f t="shared" si="118"/>
        <v>4305.7851239669426</v>
      </c>
      <c r="M490" s="84">
        <f>SUMIF('[1]Movimientos Caja'!$G:$G,E490,'[1]Movimientos Caja'!$I:$I)</f>
        <v>2000</v>
      </c>
      <c r="N490" s="84">
        <f>SUMIF('[2]Movimientos Bancarios'!$G:$G,E490,'[2]Movimientos Bancarios'!$I:$I)</f>
        <v>1200</v>
      </c>
      <c r="O490" s="8">
        <f t="shared" si="112"/>
        <v>3200</v>
      </c>
      <c r="P490" s="12">
        <f t="shared" si="113"/>
        <v>2010</v>
      </c>
      <c r="Q490" s="86">
        <f t="shared" si="114"/>
        <v>0.61420345489443373</v>
      </c>
      <c r="R490" s="18" t="s">
        <v>51</v>
      </c>
      <c r="S490" s="18"/>
      <c r="T490" s="13"/>
      <c r="U490" s="22"/>
      <c r="V490" s="9"/>
      <c r="W490" s="23"/>
      <c r="X490" s="22"/>
      <c r="Y490" s="24" t="s">
        <v>55</v>
      </c>
      <c r="Z490" s="24"/>
      <c r="AA490" s="24"/>
      <c r="AB490" s="95">
        <f t="shared" si="119"/>
        <v>41803</v>
      </c>
      <c r="AC490" s="96">
        <f t="shared" ca="1" si="120"/>
        <v>-90</v>
      </c>
      <c r="AD490" s="21">
        <v>104</v>
      </c>
      <c r="AE490" s="21">
        <v>104</v>
      </c>
      <c r="AF490" s="21">
        <v>105</v>
      </c>
      <c r="AG490" s="87">
        <f t="shared" si="121"/>
        <v>0</v>
      </c>
      <c r="AH490" s="83">
        <f t="shared" si="122"/>
        <v>0</v>
      </c>
      <c r="AI490" s="87">
        <f t="shared" si="115"/>
        <v>2014</v>
      </c>
      <c r="AJ490" s="16">
        <f t="shared" si="115"/>
        <v>5</v>
      </c>
      <c r="AK490" s="9">
        <f>IF(ISERROR(VLOOKUP(E490,[4]CostoXpedido!$A$15:$B$1690,2,FALSE)),0,(VLOOKUP(E490,[4]CostoXpedido!$A$15:$B$1690,2,FALSE)))</f>
        <v>0</v>
      </c>
      <c r="AL490" s="20"/>
      <c r="AM490" s="103">
        <f t="shared" si="116"/>
        <v>41783</v>
      </c>
      <c r="AN490" s="93">
        <f t="shared" si="116"/>
        <v>20</v>
      </c>
      <c r="AO490" s="94">
        <f t="shared" si="111"/>
        <v>5</v>
      </c>
    </row>
    <row r="491" spans="1:41" x14ac:dyDescent="0.2">
      <c r="A491" s="88">
        <v>2014</v>
      </c>
      <c r="B491" s="16">
        <v>5</v>
      </c>
      <c r="C491" s="17">
        <v>41783</v>
      </c>
      <c r="D491" s="18">
        <v>20</v>
      </c>
      <c r="E491" s="32">
        <v>11748</v>
      </c>
      <c r="F491" s="92" t="str">
        <f>VLOOKUP(E491,'[3]pedidos 2012'!$E$327:$AE$6000,2,FALSE)</f>
        <v>a - Entregado</v>
      </c>
      <c r="G491" s="14">
        <f>VLOOKUP(E491,'[3]pedidos 2012'!$E$327:$AE$6000,4,FALSE)</f>
        <v>41807</v>
      </c>
      <c r="H491" s="26" t="s">
        <v>524</v>
      </c>
      <c r="I491" s="27">
        <v>16000</v>
      </c>
      <c r="J491" s="21">
        <v>200</v>
      </c>
      <c r="K491" s="21">
        <f t="shared" si="117"/>
        <v>16200</v>
      </c>
      <c r="L491" s="21">
        <f t="shared" si="118"/>
        <v>13388.429752066117</v>
      </c>
      <c r="M491" s="84">
        <f>SUMIF('[1]Movimientos Caja'!$G:$G,E491,'[1]Movimientos Caja'!$I:$I)</f>
        <v>16200</v>
      </c>
      <c r="N491" s="84">
        <f>SUMIF('[2]Movimientos Bancarios'!$G:$G,E491,'[2]Movimientos Bancarios'!$I:$I)</f>
        <v>0</v>
      </c>
      <c r="O491" s="8">
        <f t="shared" si="112"/>
        <v>16200</v>
      </c>
      <c r="P491" s="12">
        <f t="shared" si="113"/>
        <v>0</v>
      </c>
      <c r="Q491" s="86">
        <f t="shared" si="114"/>
        <v>1</v>
      </c>
      <c r="R491" s="18" t="s">
        <v>51</v>
      </c>
      <c r="S491" s="18"/>
      <c r="T491" s="13"/>
      <c r="U491" s="22"/>
      <c r="V491" s="9"/>
      <c r="W491" s="23"/>
      <c r="X491" s="22"/>
      <c r="Y491" s="24" t="s">
        <v>55</v>
      </c>
      <c r="Z491" s="24"/>
      <c r="AA491" s="24"/>
      <c r="AB491" s="95" t="str">
        <f t="shared" si="119"/>
        <v>entregado</v>
      </c>
      <c r="AC491" s="96" t="str">
        <f t="shared" ca="1" si="120"/>
        <v>Entregado</v>
      </c>
      <c r="AD491" s="21">
        <v>104</v>
      </c>
      <c r="AE491" s="21">
        <v>104</v>
      </c>
      <c r="AF491" s="21">
        <v>105</v>
      </c>
      <c r="AG491" s="87">
        <f t="shared" si="121"/>
        <v>2014</v>
      </c>
      <c r="AH491" s="83">
        <f t="shared" si="122"/>
        <v>6</v>
      </c>
      <c r="AI491" s="87">
        <f t="shared" si="115"/>
        <v>2014</v>
      </c>
      <c r="AJ491" s="16">
        <f t="shared" si="115"/>
        <v>5</v>
      </c>
      <c r="AK491" s="9">
        <f>IF(ISERROR(VLOOKUP(E491,[4]CostoXpedido!$A$15:$B$1690,2,FALSE)),0,(VLOOKUP(E491,[4]CostoXpedido!$A$15:$B$1690,2,FALSE)))</f>
        <v>0</v>
      </c>
      <c r="AL491" s="20"/>
      <c r="AM491" s="103">
        <f t="shared" si="116"/>
        <v>41783</v>
      </c>
      <c r="AN491" s="93">
        <f t="shared" si="116"/>
        <v>20</v>
      </c>
      <c r="AO491" s="94">
        <f t="shared" ref="AO491:AO554" si="123">B491</f>
        <v>5</v>
      </c>
    </row>
    <row r="492" spans="1:41" x14ac:dyDescent="0.2">
      <c r="A492" s="88">
        <v>2014</v>
      </c>
      <c r="B492" s="16">
        <v>5</v>
      </c>
      <c r="C492" s="17">
        <v>41783</v>
      </c>
      <c r="D492" s="18">
        <v>70</v>
      </c>
      <c r="E492" s="32">
        <v>11749</v>
      </c>
      <c r="F492" s="92" t="str">
        <f>VLOOKUP(E492,'[3]pedidos 2012'!$E$327:$AE$6000,2,FALSE)</f>
        <v>d - Pendiente</v>
      </c>
      <c r="G492" s="14">
        <f>VLOOKUP(E492,'[3]pedidos 2012'!$E$327:$AE$6000,4,FALSE)</f>
        <v>0</v>
      </c>
      <c r="H492" s="26" t="s">
        <v>525</v>
      </c>
      <c r="I492" s="27">
        <v>42000</v>
      </c>
      <c r="J492" s="21"/>
      <c r="K492" s="21">
        <f t="shared" si="117"/>
        <v>42000</v>
      </c>
      <c r="L492" s="21">
        <f t="shared" si="118"/>
        <v>34710.74380165289</v>
      </c>
      <c r="M492" s="84">
        <f>SUMIF('[1]Movimientos Caja'!$G:$G,E492,'[1]Movimientos Caja'!$I:$I)</f>
        <v>500</v>
      </c>
      <c r="N492" s="84">
        <f>SUMIF('[2]Movimientos Bancarios'!$G:$G,E492,'[2]Movimientos Bancarios'!$I:$I)</f>
        <v>0</v>
      </c>
      <c r="O492" s="8">
        <f t="shared" si="112"/>
        <v>500</v>
      </c>
      <c r="P492" s="12">
        <f t="shared" si="113"/>
        <v>41500</v>
      </c>
      <c r="Q492" s="86">
        <f t="shared" si="114"/>
        <v>1.1904761904761904E-2</v>
      </c>
      <c r="R492" s="18" t="s">
        <v>51</v>
      </c>
      <c r="S492" s="18"/>
      <c r="T492" s="13"/>
      <c r="U492" s="22"/>
      <c r="V492" s="9"/>
      <c r="W492" s="23"/>
      <c r="X492" s="22"/>
      <c r="Y492" s="24" t="s">
        <v>55</v>
      </c>
      <c r="Z492" s="24"/>
      <c r="AA492" s="24"/>
      <c r="AB492" s="95">
        <f t="shared" si="119"/>
        <v>41853</v>
      </c>
      <c r="AC492" s="96">
        <f t="shared" ca="1" si="120"/>
        <v>-40</v>
      </c>
      <c r="AD492" s="21">
        <v>104</v>
      </c>
      <c r="AE492" s="21">
        <v>104</v>
      </c>
      <c r="AF492" s="21">
        <v>105</v>
      </c>
      <c r="AG492" s="87">
        <f t="shared" si="121"/>
        <v>0</v>
      </c>
      <c r="AH492" s="83">
        <f t="shared" si="122"/>
        <v>0</v>
      </c>
      <c r="AI492" s="87">
        <f t="shared" si="115"/>
        <v>2014</v>
      </c>
      <c r="AJ492" s="16">
        <f t="shared" si="115"/>
        <v>5</v>
      </c>
      <c r="AK492" s="9">
        <f>IF(ISERROR(VLOOKUP(E492,[4]CostoXpedido!$A$15:$B$1690,2,FALSE)),0,(VLOOKUP(E492,[4]CostoXpedido!$A$15:$B$1690,2,FALSE)))</f>
        <v>0</v>
      </c>
      <c r="AL492" s="20"/>
      <c r="AM492" s="103">
        <f t="shared" si="116"/>
        <v>41783</v>
      </c>
      <c r="AN492" s="93">
        <f t="shared" si="116"/>
        <v>70</v>
      </c>
      <c r="AO492" s="94">
        <f t="shared" si="123"/>
        <v>5</v>
      </c>
    </row>
    <row r="493" spans="1:41" x14ac:dyDescent="0.2">
      <c r="A493" s="88">
        <v>2014</v>
      </c>
      <c r="B493" s="16">
        <v>5</v>
      </c>
      <c r="C493" s="17">
        <v>41784</v>
      </c>
      <c r="D493" s="18">
        <v>45</v>
      </c>
      <c r="E493" s="32">
        <v>11750</v>
      </c>
      <c r="F493" s="92" t="str">
        <f>VLOOKUP(E493,'[3]pedidos 2012'!$E$327:$AE$6000,2,FALSE)</f>
        <v>d - Pendiente</v>
      </c>
      <c r="G493" s="14">
        <f>VLOOKUP(E493,'[3]pedidos 2012'!$E$327:$AE$6000,4,FALSE)</f>
        <v>0</v>
      </c>
      <c r="H493" s="26" t="s">
        <v>526</v>
      </c>
      <c r="I493" s="27">
        <v>23700</v>
      </c>
      <c r="J493" s="21"/>
      <c r="K493" s="21">
        <f t="shared" si="117"/>
        <v>23700</v>
      </c>
      <c r="L493" s="21">
        <f t="shared" si="118"/>
        <v>19586.776859504134</v>
      </c>
      <c r="M493" s="84">
        <f>SUMIF('[1]Movimientos Caja'!$G:$G,E493,'[1]Movimientos Caja'!$I:$I)</f>
        <v>100</v>
      </c>
      <c r="N493" s="84">
        <f>SUMIF('[2]Movimientos Bancarios'!$G:$G,E493,'[2]Movimientos Bancarios'!$I:$I)</f>
        <v>23600</v>
      </c>
      <c r="O493" s="8">
        <f t="shared" si="112"/>
        <v>23700</v>
      </c>
      <c r="P493" s="12">
        <f t="shared" si="113"/>
        <v>0</v>
      </c>
      <c r="Q493" s="86">
        <f t="shared" si="114"/>
        <v>1</v>
      </c>
      <c r="R493" s="18" t="s">
        <v>51</v>
      </c>
      <c r="S493" s="18"/>
      <c r="T493" s="13"/>
      <c r="U493" s="22"/>
      <c r="V493" s="9"/>
      <c r="W493" s="23"/>
      <c r="X493" s="22"/>
      <c r="Y493" s="24" t="s">
        <v>55</v>
      </c>
      <c r="Z493" s="24"/>
      <c r="AA493" s="24"/>
      <c r="AB493" s="95">
        <f t="shared" si="119"/>
        <v>41829</v>
      </c>
      <c r="AC493" s="96">
        <f t="shared" ca="1" si="120"/>
        <v>-64</v>
      </c>
      <c r="AD493" s="21">
        <v>104</v>
      </c>
      <c r="AE493" s="21">
        <v>104</v>
      </c>
      <c r="AF493" s="21">
        <v>105</v>
      </c>
      <c r="AG493" s="87">
        <f t="shared" si="121"/>
        <v>0</v>
      </c>
      <c r="AH493" s="83">
        <f t="shared" si="122"/>
        <v>0</v>
      </c>
      <c r="AI493" s="87">
        <f t="shared" si="115"/>
        <v>2014</v>
      </c>
      <c r="AJ493" s="16">
        <f t="shared" si="115"/>
        <v>5</v>
      </c>
      <c r="AK493" s="9">
        <f>IF(ISERROR(VLOOKUP(E493,[4]CostoXpedido!$A$15:$B$1690,2,FALSE)),0,(VLOOKUP(E493,[4]CostoXpedido!$A$15:$B$1690,2,FALSE)))</f>
        <v>0</v>
      </c>
      <c r="AL493" s="20"/>
      <c r="AM493" s="103">
        <f t="shared" si="116"/>
        <v>41784</v>
      </c>
      <c r="AN493" s="93">
        <f t="shared" si="116"/>
        <v>45</v>
      </c>
      <c r="AO493" s="94">
        <f t="shared" si="123"/>
        <v>5</v>
      </c>
    </row>
    <row r="494" spans="1:41" x14ac:dyDescent="0.2">
      <c r="A494" s="88">
        <v>2014</v>
      </c>
      <c r="B494" s="16">
        <v>5</v>
      </c>
      <c r="C494" s="17">
        <v>41784</v>
      </c>
      <c r="D494" s="18">
        <v>40</v>
      </c>
      <c r="E494" s="32">
        <v>11751</v>
      </c>
      <c r="F494" s="92" t="str">
        <f>VLOOKUP(E494,'[3]pedidos 2012'!$E$327:$AE$6000,2,FALSE)</f>
        <v>a - Entregado</v>
      </c>
      <c r="G494" s="14">
        <f>VLOOKUP(E494,'[3]pedidos 2012'!$E$327:$AE$6000,4,FALSE)</f>
        <v>41824</v>
      </c>
      <c r="H494" s="26" t="s">
        <v>527</v>
      </c>
      <c r="I494" s="27">
        <v>8170</v>
      </c>
      <c r="J494" s="21">
        <v>200</v>
      </c>
      <c r="K494" s="21">
        <f t="shared" si="117"/>
        <v>8370</v>
      </c>
      <c r="L494" s="21">
        <f t="shared" si="118"/>
        <v>6917.3553719008269</v>
      </c>
      <c r="M494" s="84">
        <f>SUMIF('[1]Movimientos Caja'!$G:$G,E494,'[1]Movimientos Caja'!$I:$I)</f>
        <v>500</v>
      </c>
      <c r="N494" s="84">
        <f>SUMIF('[2]Movimientos Bancarios'!$G:$G,E494,'[2]Movimientos Bancarios'!$I:$I)</f>
        <v>7870</v>
      </c>
      <c r="O494" s="8">
        <f t="shared" ref="O494:O557" si="124">+M494+N494</f>
        <v>8370</v>
      </c>
      <c r="P494" s="12">
        <f t="shared" ref="P494:P557" si="125">+K494-O494</f>
        <v>0</v>
      </c>
      <c r="Q494" s="86">
        <f t="shared" ref="Q494:Q557" si="126">IF(K494=0,0,O494/K494)</f>
        <v>1</v>
      </c>
      <c r="R494" s="18" t="s">
        <v>51</v>
      </c>
      <c r="S494" s="18"/>
      <c r="T494" s="13"/>
      <c r="U494" s="22"/>
      <c r="V494" s="9"/>
      <c r="W494" s="23"/>
      <c r="X494" s="22"/>
      <c r="Y494" s="24" t="s">
        <v>55</v>
      </c>
      <c r="Z494" s="24"/>
      <c r="AA494" s="24"/>
      <c r="AB494" s="95" t="str">
        <f t="shared" si="119"/>
        <v>entregado</v>
      </c>
      <c r="AC494" s="96" t="str">
        <f t="shared" ca="1" si="120"/>
        <v>Entregado</v>
      </c>
      <c r="AD494" s="21">
        <v>104</v>
      </c>
      <c r="AE494" s="21">
        <v>104</v>
      </c>
      <c r="AF494" s="21">
        <v>105</v>
      </c>
      <c r="AG494" s="87">
        <f t="shared" si="121"/>
        <v>2014</v>
      </c>
      <c r="AH494" s="83">
        <f t="shared" si="122"/>
        <v>7</v>
      </c>
      <c r="AI494" s="87">
        <f t="shared" si="115"/>
        <v>2014</v>
      </c>
      <c r="AJ494" s="16">
        <f t="shared" si="115"/>
        <v>5</v>
      </c>
      <c r="AK494" s="9">
        <f>IF(ISERROR(VLOOKUP(E494,[4]CostoXpedido!$A$15:$B$1690,2,FALSE)),0,(VLOOKUP(E494,[4]CostoXpedido!$A$15:$B$1690,2,FALSE)))</f>
        <v>0</v>
      </c>
      <c r="AL494" s="20"/>
      <c r="AM494" s="103">
        <f t="shared" si="116"/>
        <v>41784</v>
      </c>
      <c r="AN494" s="93">
        <f t="shared" si="116"/>
        <v>40</v>
      </c>
      <c r="AO494" s="94">
        <f t="shared" si="123"/>
        <v>5</v>
      </c>
    </row>
    <row r="495" spans="1:41" x14ac:dyDescent="0.2">
      <c r="A495" s="88">
        <v>2014</v>
      </c>
      <c r="B495" s="16">
        <v>5</v>
      </c>
      <c r="C495" s="17">
        <v>41785</v>
      </c>
      <c r="D495" s="18">
        <v>20</v>
      </c>
      <c r="E495" s="32">
        <v>11752</v>
      </c>
      <c r="F495" s="92" t="str">
        <f>VLOOKUP(E495,'[3]pedidos 2012'!$E$327:$AE$6000,2,FALSE)</f>
        <v>a - Entregado</v>
      </c>
      <c r="G495" s="14">
        <f>VLOOKUP(E495,'[3]pedidos 2012'!$E$327:$AE$6000,4,FALSE)</f>
        <v>41851</v>
      </c>
      <c r="H495" s="26" t="s">
        <v>528</v>
      </c>
      <c r="I495" s="27">
        <v>2400</v>
      </c>
      <c r="J495" s="27"/>
      <c r="K495" s="21">
        <f t="shared" si="117"/>
        <v>2400</v>
      </c>
      <c r="L495" s="21">
        <f t="shared" si="118"/>
        <v>1983.4710743801654</v>
      </c>
      <c r="M495" s="84">
        <f>SUMIF('[1]Movimientos Caja'!$G:$G,E495,'[1]Movimientos Caja'!$I:$I)</f>
        <v>0</v>
      </c>
      <c r="N495" s="84">
        <f>SUMIF('[2]Movimientos Bancarios'!$G:$G,E495,'[2]Movimientos Bancarios'!$I:$I)</f>
        <v>1200</v>
      </c>
      <c r="O495" s="8">
        <f t="shared" si="124"/>
        <v>1200</v>
      </c>
      <c r="P495" s="12">
        <f t="shared" si="125"/>
        <v>1200</v>
      </c>
      <c r="Q495" s="86">
        <f t="shared" si="126"/>
        <v>0.5</v>
      </c>
      <c r="R495" s="18" t="s">
        <v>51</v>
      </c>
      <c r="S495" s="18"/>
      <c r="T495" s="13"/>
      <c r="U495" s="22"/>
      <c r="V495" s="9"/>
      <c r="W495" s="23"/>
      <c r="X495" s="22"/>
      <c r="Y495" s="24" t="s">
        <v>55</v>
      </c>
      <c r="Z495" s="24"/>
      <c r="AA495" s="24"/>
      <c r="AB495" s="95" t="str">
        <f t="shared" si="119"/>
        <v>entregado</v>
      </c>
      <c r="AC495" s="96" t="str">
        <f t="shared" ca="1" si="120"/>
        <v>Entregado</v>
      </c>
      <c r="AD495" s="21">
        <v>104</v>
      </c>
      <c r="AE495" s="21">
        <v>104</v>
      </c>
      <c r="AF495" s="21">
        <v>105</v>
      </c>
      <c r="AG495" s="87">
        <f t="shared" si="121"/>
        <v>2014</v>
      </c>
      <c r="AH495" s="83">
        <f t="shared" si="122"/>
        <v>7</v>
      </c>
      <c r="AI495" s="87">
        <f t="shared" si="115"/>
        <v>2014</v>
      </c>
      <c r="AJ495" s="16">
        <f t="shared" si="115"/>
        <v>5</v>
      </c>
      <c r="AK495" s="9">
        <f>IF(ISERROR(VLOOKUP(E495,[4]CostoXpedido!$A$15:$B$1690,2,FALSE)),0,(VLOOKUP(E495,[4]CostoXpedido!$A$15:$B$1690,2,FALSE)))</f>
        <v>0</v>
      </c>
      <c r="AL495" s="20"/>
      <c r="AM495" s="103">
        <f t="shared" si="116"/>
        <v>41785</v>
      </c>
      <c r="AN495" s="93">
        <f t="shared" si="116"/>
        <v>20</v>
      </c>
      <c r="AO495" s="94">
        <f t="shared" si="123"/>
        <v>5</v>
      </c>
    </row>
    <row r="496" spans="1:41" x14ac:dyDescent="0.2">
      <c r="A496" s="88">
        <v>2014</v>
      </c>
      <c r="B496" s="16">
        <v>5</v>
      </c>
      <c r="C496" s="17">
        <v>41786</v>
      </c>
      <c r="D496" s="18">
        <v>40</v>
      </c>
      <c r="E496" s="32">
        <v>11753</v>
      </c>
      <c r="F496" s="92" t="str">
        <f>VLOOKUP(E496,'[3]pedidos 2012'!$E$327:$AE$6000,2,FALSE)</f>
        <v>a - Entregado</v>
      </c>
      <c r="G496" s="14">
        <f>VLOOKUP(E496,'[3]pedidos 2012'!$E$327:$AE$6000,4,FALSE)</f>
        <v>41824</v>
      </c>
      <c r="H496" s="26" t="s">
        <v>529</v>
      </c>
      <c r="I496" s="27">
        <v>17040</v>
      </c>
      <c r="J496" s="27">
        <v>200</v>
      </c>
      <c r="K496" s="21">
        <f t="shared" si="117"/>
        <v>17240</v>
      </c>
      <c r="L496" s="21">
        <f t="shared" si="118"/>
        <v>14247.933884297521</v>
      </c>
      <c r="M496" s="84">
        <f>SUMIF('[1]Movimientos Caja'!$G:$G,E496,'[1]Movimientos Caja'!$I:$I)</f>
        <v>10000</v>
      </c>
      <c r="N496" s="84">
        <f>SUMIF('[2]Movimientos Bancarios'!$G:$G,E496,'[2]Movimientos Bancarios'!$I:$I)</f>
        <v>7240</v>
      </c>
      <c r="O496" s="8">
        <f t="shared" si="124"/>
        <v>17240</v>
      </c>
      <c r="P496" s="12">
        <f t="shared" si="125"/>
        <v>0</v>
      </c>
      <c r="Q496" s="86">
        <f t="shared" si="126"/>
        <v>1</v>
      </c>
      <c r="R496" s="18" t="s">
        <v>51</v>
      </c>
      <c r="S496" s="18"/>
      <c r="T496" s="13"/>
      <c r="U496" s="22"/>
      <c r="V496" s="9"/>
      <c r="W496" s="23"/>
      <c r="X496" s="22"/>
      <c r="Y496" s="24" t="s">
        <v>55</v>
      </c>
      <c r="Z496" s="24"/>
      <c r="AA496" s="24"/>
      <c r="AB496" s="95" t="str">
        <f t="shared" si="119"/>
        <v>entregado</v>
      </c>
      <c r="AC496" s="96" t="str">
        <f t="shared" ca="1" si="120"/>
        <v>Entregado</v>
      </c>
      <c r="AD496" s="21">
        <v>104</v>
      </c>
      <c r="AE496" s="21">
        <v>104</v>
      </c>
      <c r="AF496" s="21">
        <v>105</v>
      </c>
      <c r="AG496" s="87">
        <f t="shared" si="121"/>
        <v>2014</v>
      </c>
      <c r="AH496" s="83">
        <f t="shared" si="122"/>
        <v>7</v>
      </c>
      <c r="AI496" s="87">
        <f t="shared" si="115"/>
        <v>2014</v>
      </c>
      <c r="AJ496" s="16">
        <f t="shared" si="115"/>
        <v>5</v>
      </c>
      <c r="AK496" s="9">
        <f>IF(ISERROR(VLOOKUP(E496,[4]CostoXpedido!$A$15:$B$1690,2,FALSE)),0,(VLOOKUP(E496,[4]CostoXpedido!$A$15:$B$1690,2,FALSE)))</f>
        <v>0</v>
      </c>
      <c r="AL496" s="20"/>
      <c r="AM496" s="103">
        <f t="shared" si="116"/>
        <v>41786</v>
      </c>
      <c r="AN496" s="93">
        <f t="shared" si="116"/>
        <v>40</v>
      </c>
      <c r="AO496" s="94">
        <f t="shared" si="123"/>
        <v>5</v>
      </c>
    </row>
    <row r="497" spans="1:41" x14ac:dyDescent="0.2">
      <c r="A497" s="88">
        <v>2014</v>
      </c>
      <c r="B497" s="16">
        <v>5</v>
      </c>
      <c r="C497" s="17">
        <v>41787</v>
      </c>
      <c r="D497" s="18">
        <v>30</v>
      </c>
      <c r="E497" s="32">
        <v>11754</v>
      </c>
      <c r="F497" s="92" t="str">
        <f>VLOOKUP(E497,'[3]pedidos 2012'!$E$327:$AE$6000,2,FALSE)</f>
        <v>a - Entregado</v>
      </c>
      <c r="G497" s="14">
        <f>VLOOKUP(E497,'[3]pedidos 2012'!$E$327:$AE$6000,4,FALSE)</f>
        <v>41824</v>
      </c>
      <c r="H497" s="26" t="s">
        <v>530</v>
      </c>
      <c r="I497" s="27">
        <v>900</v>
      </c>
      <c r="J497" s="21"/>
      <c r="K497" s="21">
        <f t="shared" si="117"/>
        <v>900</v>
      </c>
      <c r="L497" s="21">
        <f t="shared" si="118"/>
        <v>743.80165289256206</v>
      </c>
      <c r="M497" s="84">
        <f>SUMIF('[1]Movimientos Caja'!$G:$G,E497,'[1]Movimientos Caja'!$I:$I)</f>
        <v>0</v>
      </c>
      <c r="N497" s="84">
        <f>SUMIF('[2]Movimientos Bancarios'!$G:$G,E497,'[2]Movimientos Bancarios'!$I:$I)</f>
        <v>0</v>
      </c>
      <c r="O497" s="8">
        <f t="shared" si="124"/>
        <v>0</v>
      </c>
      <c r="P497" s="12">
        <f t="shared" si="125"/>
        <v>900</v>
      </c>
      <c r="Q497" s="86">
        <f t="shared" si="126"/>
        <v>0</v>
      </c>
      <c r="R497" s="18" t="s">
        <v>51</v>
      </c>
      <c r="S497" s="18"/>
      <c r="T497" s="13"/>
      <c r="U497" s="22"/>
      <c r="V497" s="9"/>
      <c r="W497" s="23"/>
      <c r="X497" s="22"/>
      <c r="Y497" s="24" t="s">
        <v>55</v>
      </c>
      <c r="Z497" s="24"/>
      <c r="AA497" s="24"/>
      <c r="AB497" s="95" t="str">
        <f t="shared" si="119"/>
        <v>entregado</v>
      </c>
      <c r="AC497" s="96" t="str">
        <f t="shared" ca="1" si="120"/>
        <v>Entregado</v>
      </c>
      <c r="AD497" s="21">
        <v>104</v>
      </c>
      <c r="AE497" s="21">
        <v>104</v>
      </c>
      <c r="AF497" s="21">
        <v>105</v>
      </c>
      <c r="AG497" s="87">
        <f t="shared" si="121"/>
        <v>2014</v>
      </c>
      <c r="AH497" s="83">
        <f t="shared" si="122"/>
        <v>7</v>
      </c>
      <c r="AI497" s="87">
        <f t="shared" ref="AI497:AJ519" si="127">+A497</f>
        <v>2014</v>
      </c>
      <c r="AJ497" s="16">
        <f t="shared" si="127"/>
        <v>5</v>
      </c>
      <c r="AK497" s="9">
        <f>IF(ISERROR(VLOOKUP(E497,[4]CostoXpedido!$A$15:$B$1690,2,FALSE)),0,(VLOOKUP(E497,[4]CostoXpedido!$A$15:$B$1690,2,FALSE)))</f>
        <v>0</v>
      </c>
      <c r="AL497" s="20"/>
      <c r="AM497" s="103">
        <f t="shared" si="116"/>
        <v>41787</v>
      </c>
      <c r="AN497" s="93">
        <f t="shared" si="116"/>
        <v>30</v>
      </c>
      <c r="AO497" s="94">
        <f t="shared" si="123"/>
        <v>5</v>
      </c>
    </row>
    <row r="498" spans="1:41" x14ac:dyDescent="0.2">
      <c r="A498" s="88">
        <v>2014</v>
      </c>
      <c r="B498" s="16">
        <v>5</v>
      </c>
      <c r="C498" s="17">
        <v>41787</v>
      </c>
      <c r="D498" s="18">
        <v>45</v>
      </c>
      <c r="E498" s="32">
        <v>11755</v>
      </c>
      <c r="F498" s="92" t="str">
        <f>VLOOKUP(E498,'[3]pedidos 2012'!$E$327:$AE$6000,2,FALSE)</f>
        <v>a - Entregado</v>
      </c>
      <c r="G498" s="14">
        <f>VLOOKUP(E498,'[3]pedidos 2012'!$E$327:$AE$6000,4,FALSE)</f>
        <v>41857</v>
      </c>
      <c r="H498" s="26" t="s">
        <v>531</v>
      </c>
      <c r="I498" s="27">
        <v>22320</v>
      </c>
      <c r="J498" s="21"/>
      <c r="K498" s="21">
        <f t="shared" si="117"/>
        <v>22320</v>
      </c>
      <c r="L498" s="21">
        <f t="shared" si="118"/>
        <v>18446.280991735537</v>
      </c>
      <c r="M498" s="84">
        <f>SUMIF('[1]Movimientos Caja'!$G:$G,E498,'[1]Movimientos Caja'!$I:$I)</f>
        <v>0</v>
      </c>
      <c r="N498" s="84">
        <f>SUMIF('[2]Movimientos Bancarios'!$G:$G,E498,'[2]Movimientos Bancarios'!$I:$I)</f>
        <v>22320</v>
      </c>
      <c r="O498" s="8">
        <f t="shared" si="124"/>
        <v>22320</v>
      </c>
      <c r="P498" s="12">
        <f t="shared" si="125"/>
        <v>0</v>
      </c>
      <c r="Q498" s="86">
        <f t="shared" si="126"/>
        <v>1</v>
      </c>
      <c r="R498" s="18" t="s">
        <v>51</v>
      </c>
      <c r="S498" s="18"/>
      <c r="T498" s="13"/>
      <c r="U498" s="22"/>
      <c r="V498" s="9"/>
      <c r="W498" s="23"/>
      <c r="X498" s="22"/>
      <c r="Y498" s="24" t="s">
        <v>55</v>
      </c>
      <c r="Z498" s="24"/>
      <c r="AA498" s="24"/>
      <c r="AB498" s="95" t="str">
        <f t="shared" si="119"/>
        <v>entregado</v>
      </c>
      <c r="AC498" s="96" t="str">
        <f t="shared" ca="1" si="120"/>
        <v>Entregado</v>
      </c>
      <c r="AD498" s="21">
        <v>104</v>
      </c>
      <c r="AE498" s="21">
        <v>104</v>
      </c>
      <c r="AF498" s="21">
        <v>105</v>
      </c>
      <c r="AG498" s="87">
        <f t="shared" si="121"/>
        <v>2014</v>
      </c>
      <c r="AH498" s="83">
        <f t="shared" si="122"/>
        <v>8</v>
      </c>
      <c r="AI498" s="87">
        <f t="shared" si="127"/>
        <v>2014</v>
      </c>
      <c r="AJ498" s="16">
        <f t="shared" si="127"/>
        <v>5</v>
      </c>
      <c r="AK498" s="9">
        <f>IF(ISERROR(VLOOKUP(E498,[4]CostoXpedido!$A$15:$B$1690,2,FALSE)),0,(VLOOKUP(E498,[4]CostoXpedido!$A$15:$B$1690,2,FALSE)))</f>
        <v>0</v>
      </c>
      <c r="AL498" s="20"/>
      <c r="AM498" s="103">
        <f t="shared" si="116"/>
        <v>41787</v>
      </c>
      <c r="AN498" s="93">
        <f t="shared" si="116"/>
        <v>45</v>
      </c>
      <c r="AO498" s="94">
        <f t="shared" si="123"/>
        <v>5</v>
      </c>
    </row>
    <row r="499" spans="1:41" x14ac:dyDescent="0.2">
      <c r="A499" s="88">
        <v>2014</v>
      </c>
      <c r="B499" s="16">
        <v>5</v>
      </c>
      <c r="C499" s="17">
        <v>41787</v>
      </c>
      <c r="D499" s="18">
        <v>45</v>
      </c>
      <c r="E499" s="32">
        <v>11756</v>
      </c>
      <c r="F499" s="92" t="str">
        <f>VLOOKUP(E499,'[3]pedidos 2012'!$E$327:$AE$6000,2,FALSE)</f>
        <v>a - Entregado</v>
      </c>
      <c r="G499" s="14">
        <f>VLOOKUP(E499,'[3]pedidos 2012'!$E$327:$AE$6000,4,FALSE)</f>
        <v>41857</v>
      </c>
      <c r="H499" s="26" t="s">
        <v>532</v>
      </c>
      <c r="I499" s="27">
        <v>17460</v>
      </c>
      <c r="J499" s="21">
        <v>300</v>
      </c>
      <c r="K499" s="21">
        <f t="shared" si="117"/>
        <v>17760</v>
      </c>
      <c r="L499" s="21">
        <f t="shared" si="118"/>
        <v>14677.685950413224</v>
      </c>
      <c r="M499" s="84">
        <f>SUMIF('[1]Movimientos Caja'!$G:$G,E499,'[1]Movimientos Caja'!$I:$I)</f>
        <v>0</v>
      </c>
      <c r="N499" s="84">
        <f>SUMIF('[2]Movimientos Bancarios'!$G:$G,E499,'[2]Movimientos Bancarios'!$I:$I)</f>
        <v>18060</v>
      </c>
      <c r="O499" s="8">
        <f t="shared" si="124"/>
        <v>18060</v>
      </c>
      <c r="P499" s="12">
        <f t="shared" si="125"/>
        <v>-300</v>
      </c>
      <c r="Q499" s="86">
        <f t="shared" si="126"/>
        <v>1.0168918918918919</v>
      </c>
      <c r="R499" s="18" t="s">
        <v>51</v>
      </c>
      <c r="S499" s="18"/>
      <c r="T499" s="13"/>
      <c r="U499" s="22"/>
      <c r="V499" s="9"/>
      <c r="W499" s="23"/>
      <c r="X499" s="22"/>
      <c r="Y499" s="24" t="s">
        <v>55</v>
      </c>
      <c r="Z499" s="24"/>
      <c r="AA499" s="24"/>
      <c r="AB499" s="95" t="str">
        <f t="shared" si="119"/>
        <v>entregado</v>
      </c>
      <c r="AC499" s="96" t="str">
        <f t="shared" ca="1" si="120"/>
        <v>Entregado</v>
      </c>
      <c r="AD499" s="21">
        <v>104</v>
      </c>
      <c r="AE499" s="21">
        <v>104</v>
      </c>
      <c r="AF499" s="21">
        <v>105</v>
      </c>
      <c r="AG499" s="87">
        <f t="shared" si="121"/>
        <v>2014</v>
      </c>
      <c r="AH499" s="83">
        <f t="shared" si="122"/>
        <v>8</v>
      </c>
      <c r="AI499" s="87">
        <f t="shared" si="127"/>
        <v>2014</v>
      </c>
      <c r="AJ499" s="16">
        <f t="shared" si="127"/>
        <v>5</v>
      </c>
      <c r="AK499" s="9">
        <f>IF(ISERROR(VLOOKUP(E499,[4]CostoXpedido!$A$15:$B$1690,2,FALSE)),0,(VLOOKUP(E499,[4]CostoXpedido!$A$15:$B$1690,2,FALSE)))</f>
        <v>0</v>
      </c>
      <c r="AL499" s="20"/>
      <c r="AM499" s="103">
        <f t="shared" si="116"/>
        <v>41787</v>
      </c>
      <c r="AN499" s="93">
        <f t="shared" si="116"/>
        <v>45</v>
      </c>
      <c r="AO499" s="94">
        <f t="shared" si="123"/>
        <v>5</v>
      </c>
    </row>
    <row r="500" spans="1:41" x14ac:dyDescent="0.2">
      <c r="A500" s="88">
        <v>2014</v>
      </c>
      <c r="B500" s="16">
        <v>5</v>
      </c>
      <c r="C500" s="17">
        <v>41787</v>
      </c>
      <c r="D500" s="18">
        <v>1</v>
      </c>
      <c r="E500" s="100">
        <v>11757</v>
      </c>
      <c r="F500" s="83" t="str">
        <f>VLOOKUP(E500,'[3]pedidos 2012'!$E$327:$AE$6000,2,FALSE)</f>
        <v>a - Entregado</v>
      </c>
      <c r="G500" s="14">
        <f>VLOOKUP(E500,'[3]pedidos 2012'!$E$327:$AE$6000,4,FALSE)</f>
        <v>41787</v>
      </c>
      <c r="H500" s="101" t="s">
        <v>533</v>
      </c>
      <c r="I500" s="102">
        <v>210</v>
      </c>
      <c r="J500" s="21"/>
      <c r="K500" s="21">
        <f t="shared" si="117"/>
        <v>210</v>
      </c>
      <c r="L500" s="21">
        <f t="shared" si="118"/>
        <v>173.55371900826447</v>
      </c>
      <c r="M500" s="84">
        <f>SUMIF('[1]Movimientos Caja'!$G:$G,E500,'[1]Movimientos Caja'!$I:$I)</f>
        <v>210</v>
      </c>
      <c r="N500" s="84">
        <f>SUMIF('[2]Movimientos Bancarios'!$G:$G,E500,'[2]Movimientos Bancarios'!$I:$I)</f>
        <v>0</v>
      </c>
      <c r="O500" s="8">
        <f t="shared" si="124"/>
        <v>210</v>
      </c>
      <c r="P500" s="12">
        <f t="shared" si="125"/>
        <v>0</v>
      </c>
      <c r="Q500" s="86">
        <f t="shared" si="126"/>
        <v>1</v>
      </c>
      <c r="R500" s="18" t="s">
        <v>51</v>
      </c>
      <c r="S500" s="18"/>
      <c r="T500" s="13"/>
      <c r="U500" s="22"/>
      <c r="V500" s="9"/>
      <c r="W500" s="23"/>
      <c r="X500" s="22"/>
      <c r="Y500" s="24" t="s">
        <v>55</v>
      </c>
      <c r="Z500" s="24"/>
      <c r="AA500" s="24"/>
      <c r="AB500" s="95" t="str">
        <f t="shared" si="119"/>
        <v>entregado</v>
      </c>
      <c r="AC500" s="96" t="str">
        <f t="shared" ca="1" si="120"/>
        <v>Entregado</v>
      </c>
      <c r="AD500" s="21">
        <v>104</v>
      </c>
      <c r="AE500" s="21">
        <v>104</v>
      </c>
      <c r="AF500" s="21">
        <v>105</v>
      </c>
      <c r="AG500" s="87">
        <f t="shared" si="121"/>
        <v>2014</v>
      </c>
      <c r="AH500" s="83">
        <f t="shared" si="122"/>
        <v>5</v>
      </c>
      <c r="AI500" s="87">
        <f t="shared" si="127"/>
        <v>2014</v>
      </c>
      <c r="AJ500" s="16">
        <f t="shared" si="127"/>
        <v>5</v>
      </c>
      <c r="AK500" s="9">
        <f>IF(ISERROR(VLOOKUP(E500,[4]CostoXpedido!$A$15:$B$1690,2,FALSE)),0,(VLOOKUP(E500,[4]CostoXpedido!$A$15:$B$1690,2,FALSE)))</f>
        <v>0</v>
      </c>
      <c r="AL500" s="20"/>
      <c r="AM500" s="103">
        <f t="shared" si="116"/>
        <v>41787</v>
      </c>
      <c r="AN500" s="93">
        <f t="shared" si="116"/>
        <v>1</v>
      </c>
      <c r="AO500" s="94">
        <f t="shared" si="123"/>
        <v>5</v>
      </c>
    </row>
    <row r="501" spans="1:41" x14ac:dyDescent="0.2">
      <c r="A501" s="88">
        <v>2014</v>
      </c>
      <c r="B501" s="16">
        <v>5</v>
      </c>
      <c r="C501" s="17">
        <v>41788</v>
      </c>
      <c r="D501" s="18">
        <v>1</v>
      </c>
      <c r="E501" s="100">
        <v>11758</v>
      </c>
      <c r="F501" s="83" t="str">
        <f>VLOOKUP(E501,'[3]pedidos 2012'!$E$327:$AE$6000,2,FALSE)</f>
        <v>a - Entregado</v>
      </c>
      <c r="G501" s="14">
        <f>VLOOKUP(E501,'[3]pedidos 2012'!$E$327:$AE$6000,4,FALSE)</f>
        <v>41790</v>
      </c>
      <c r="H501" s="101" t="s">
        <v>534</v>
      </c>
      <c r="I501" s="102">
        <v>600</v>
      </c>
      <c r="J501" s="21"/>
      <c r="K501" s="21">
        <f t="shared" si="117"/>
        <v>600</v>
      </c>
      <c r="L501" s="21">
        <f t="shared" si="118"/>
        <v>495.86776859504135</v>
      </c>
      <c r="M501" s="84">
        <f>SUMIF('[1]Movimientos Caja'!$G:$G,E501,'[1]Movimientos Caja'!$I:$I)</f>
        <v>600</v>
      </c>
      <c r="N501" s="84">
        <f>SUMIF('[2]Movimientos Bancarios'!$G:$G,E501,'[2]Movimientos Bancarios'!$I:$I)</f>
        <v>0</v>
      </c>
      <c r="O501" s="8">
        <f t="shared" si="124"/>
        <v>600</v>
      </c>
      <c r="P501" s="12">
        <f t="shared" si="125"/>
        <v>0</v>
      </c>
      <c r="Q501" s="86">
        <f t="shared" si="126"/>
        <v>1</v>
      </c>
      <c r="R501" s="18" t="s">
        <v>51</v>
      </c>
      <c r="S501" s="18"/>
      <c r="T501" s="13"/>
      <c r="U501" s="22"/>
      <c r="V501" s="9"/>
      <c r="W501" s="23"/>
      <c r="X501" s="22"/>
      <c r="Y501" s="24" t="s">
        <v>55</v>
      </c>
      <c r="Z501" s="24"/>
      <c r="AA501" s="24"/>
      <c r="AB501" s="95" t="str">
        <f t="shared" si="119"/>
        <v>entregado</v>
      </c>
      <c r="AC501" s="96" t="str">
        <f t="shared" ca="1" si="120"/>
        <v>Entregado</v>
      </c>
      <c r="AD501" s="21">
        <v>104</v>
      </c>
      <c r="AE501" s="21">
        <v>104</v>
      </c>
      <c r="AF501" s="21">
        <v>105</v>
      </c>
      <c r="AG501" s="87">
        <f t="shared" si="121"/>
        <v>2014</v>
      </c>
      <c r="AH501" s="83">
        <f t="shared" si="122"/>
        <v>5</v>
      </c>
      <c r="AI501" s="87">
        <f t="shared" si="127"/>
        <v>2014</v>
      </c>
      <c r="AJ501" s="16">
        <f t="shared" si="127"/>
        <v>5</v>
      </c>
      <c r="AK501" s="9">
        <f>IF(ISERROR(VLOOKUP(E501,[4]CostoXpedido!$A$15:$B$1690,2,FALSE)),0,(VLOOKUP(E501,[4]CostoXpedido!$A$15:$B$1690,2,FALSE)))</f>
        <v>0</v>
      </c>
      <c r="AL501" s="20"/>
      <c r="AM501" s="103">
        <f t="shared" si="116"/>
        <v>41788</v>
      </c>
      <c r="AN501" s="93">
        <f t="shared" si="116"/>
        <v>1</v>
      </c>
      <c r="AO501" s="94">
        <f t="shared" si="123"/>
        <v>5</v>
      </c>
    </row>
    <row r="502" spans="1:41" x14ac:dyDescent="0.2">
      <c r="A502" s="88">
        <v>2014</v>
      </c>
      <c r="B502" s="16">
        <v>5</v>
      </c>
      <c r="C502" s="17">
        <v>41788</v>
      </c>
      <c r="D502" s="18">
        <v>25</v>
      </c>
      <c r="E502" s="32">
        <v>11759</v>
      </c>
      <c r="F502" s="92" t="str">
        <f>VLOOKUP(E502,'[3]pedidos 2012'!$E$327:$AE$6000,2,FALSE)</f>
        <v>h - Anulado</v>
      </c>
      <c r="G502" s="14">
        <f>VLOOKUP(E502,'[3]pedidos 2012'!$E$327:$AE$6000,4,FALSE)</f>
        <v>0</v>
      </c>
      <c r="H502" s="26" t="s">
        <v>535</v>
      </c>
      <c r="I502" s="27"/>
      <c r="J502" s="21"/>
      <c r="K502" s="21">
        <f t="shared" si="117"/>
        <v>0</v>
      </c>
      <c r="L502" s="21">
        <f t="shared" si="118"/>
        <v>0</v>
      </c>
      <c r="M502" s="84">
        <f>SUMIF('[1]Movimientos Caja'!$G:$G,E502,'[1]Movimientos Caja'!$I:$I)</f>
        <v>0</v>
      </c>
      <c r="N502" s="84">
        <f>SUMIF('[2]Movimientos Bancarios'!$G:$G,E502,'[2]Movimientos Bancarios'!$I:$I)</f>
        <v>0</v>
      </c>
      <c r="O502" s="8">
        <f t="shared" si="124"/>
        <v>0</v>
      </c>
      <c r="P502" s="12">
        <f t="shared" si="125"/>
        <v>0</v>
      </c>
      <c r="Q502" s="86">
        <f t="shared" si="126"/>
        <v>0</v>
      </c>
      <c r="R502" s="18" t="s">
        <v>51</v>
      </c>
      <c r="S502" s="18"/>
      <c r="T502" s="13"/>
      <c r="U502" s="22"/>
      <c r="V502" s="9"/>
      <c r="W502" s="23"/>
      <c r="X502" s="22"/>
      <c r="Y502" s="24" t="s">
        <v>55</v>
      </c>
      <c r="Z502" s="24"/>
      <c r="AA502" s="24"/>
      <c r="AB502" s="95">
        <f t="shared" si="119"/>
        <v>41813</v>
      </c>
      <c r="AC502" s="96">
        <f t="shared" ca="1" si="120"/>
        <v>-80</v>
      </c>
      <c r="AD502" s="21">
        <v>104</v>
      </c>
      <c r="AE502" s="21">
        <v>104</v>
      </c>
      <c r="AF502" s="21">
        <v>105</v>
      </c>
      <c r="AG502" s="87">
        <f t="shared" si="121"/>
        <v>0</v>
      </c>
      <c r="AH502" s="83">
        <f t="shared" si="122"/>
        <v>0</v>
      </c>
      <c r="AI502" s="87">
        <f t="shared" si="127"/>
        <v>2014</v>
      </c>
      <c r="AJ502" s="16">
        <f t="shared" si="127"/>
        <v>5</v>
      </c>
      <c r="AK502" s="9">
        <f>IF(ISERROR(VLOOKUP(E502,[4]CostoXpedido!$A$15:$B$1690,2,FALSE)),0,(VLOOKUP(E502,[4]CostoXpedido!$A$15:$B$1690,2,FALSE)))</f>
        <v>0</v>
      </c>
      <c r="AL502" s="20"/>
      <c r="AM502" s="103">
        <f t="shared" si="116"/>
        <v>41788</v>
      </c>
      <c r="AN502" s="93">
        <f t="shared" si="116"/>
        <v>25</v>
      </c>
      <c r="AO502" s="94">
        <f t="shared" si="123"/>
        <v>5</v>
      </c>
    </row>
    <row r="503" spans="1:41" x14ac:dyDescent="0.2">
      <c r="A503" s="88">
        <v>2014</v>
      </c>
      <c r="B503" s="16">
        <v>5</v>
      </c>
      <c r="C503" s="17">
        <v>41788</v>
      </c>
      <c r="D503" s="18">
        <v>45</v>
      </c>
      <c r="E503" s="32">
        <v>11760</v>
      </c>
      <c r="F503" s="92" t="str">
        <f>VLOOKUP(E503,'[3]pedidos 2012'!$E$327:$AE$6000,2,FALSE)</f>
        <v>h - Anulado</v>
      </c>
      <c r="G503" s="14">
        <f>VLOOKUP(E503,'[3]pedidos 2012'!$E$327:$AE$6000,4,FALSE)</f>
        <v>0</v>
      </c>
      <c r="H503" s="26" t="s">
        <v>536</v>
      </c>
      <c r="I503" s="27">
        <v>0</v>
      </c>
      <c r="J503" s="21"/>
      <c r="K503" s="21">
        <f t="shared" si="117"/>
        <v>0</v>
      </c>
      <c r="L503" s="21">
        <f t="shared" si="118"/>
        <v>0</v>
      </c>
      <c r="M503" s="84">
        <f>SUMIF('[1]Movimientos Caja'!$G:$G,E503,'[1]Movimientos Caja'!$I:$I)</f>
        <v>0</v>
      </c>
      <c r="N503" s="84">
        <f>SUMIF('[2]Movimientos Bancarios'!$G:$G,E503,'[2]Movimientos Bancarios'!$I:$I)</f>
        <v>0</v>
      </c>
      <c r="O503" s="8">
        <f t="shared" si="124"/>
        <v>0</v>
      </c>
      <c r="P503" s="12">
        <f t="shared" si="125"/>
        <v>0</v>
      </c>
      <c r="Q503" s="86">
        <f t="shared" si="126"/>
        <v>0</v>
      </c>
      <c r="R503" s="18" t="s">
        <v>51</v>
      </c>
      <c r="S503" s="18"/>
      <c r="T503" s="13"/>
      <c r="U503" s="22"/>
      <c r="V503" s="9"/>
      <c r="W503" s="23"/>
      <c r="X503" s="22"/>
      <c r="Y503" s="24" t="s">
        <v>55</v>
      </c>
      <c r="Z503" s="24"/>
      <c r="AA503" s="24"/>
      <c r="AB503" s="95">
        <f t="shared" si="119"/>
        <v>41833</v>
      </c>
      <c r="AC503" s="96">
        <f t="shared" ca="1" si="120"/>
        <v>-60</v>
      </c>
      <c r="AD503" s="21">
        <v>104</v>
      </c>
      <c r="AE503" s="21">
        <v>104</v>
      </c>
      <c r="AF503" s="21">
        <v>105</v>
      </c>
      <c r="AG503" s="87">
        <f t="shared" si="121"/>
        <v>0</v>
      </c>
      <c r="AH503" s="83">
        <f t="shared" si="122"/>
        <v>0</v>
      </c>
      <c r="AI503" s="87">
        <f t="shared" si="127"/>
        <v>2014</v>
      </c>
      <c r="AJ503" s="16">
        <f t="shared" si="127"/>
        <v>5</v>
      </c>
      <c r="AK503" s="9">
        <f>IF(ISERROR(VLOOKUP(E503,[4]CostoXpedido!$A$15:$B$1690,2,FALSE)),0,(VLOOKUP(E503,[4]CostoXpedido!$A$15:$B$1690,2,FALSE)))</f>
        <v>0</v>
      </c>
      <c r="AL503" s="20"/>
      <c r="AM503" s="103">
        <f t="shared" si="116"/>
        <v>41788</v>
      </c>
      <c r="AN503" s="93">
        <f t="shared" si="116"/>
        <v>45</v>
      </c>
      <c r="AO503" s="94">
        <f t="shared" si="123"/>
        <v>5</v>
      </c>
    </row>
    <row r="504" spans="1:41" x14ac:dyDescent="0.2">
      <c r="A504" s="88">
        <v>2014</v>
      </c>
      <c r="B504" s="16">
        <v>5</v>
      </c>
      <c r="C504" s="17">
        <v>41789</v>
      </c>
      <c r="D504" s="18">
        <v>15</v>
      </c>
      <c r="E504" s="32">
        <v>11761</v>
      </c>
      <c r="F504" s="92" t="str">
        <f>VLOOKUP(E504,'[3]pedidos 2012'!$E$327:$AE$6000,2,FALSE)</f>
        <v>a - Entregado</v>
      </c>
      <c r="G504" s="14">
        <f>VLOOKUP(E504,'[3]pedidos 2012'!$E$327:$AE$6000,4,FALSE)</f>
        <v>41855</v>
      </c>
      <c r="H504" s="26" t="s">
        <v>537</v>
      </c>
      <c r="I504" s="27">
        <v>1700</v>
      </c>
      <c r="J504" s="21"/>
      <c r="K504" s="21">
        <f t="shared" si="117"/>
        <v>1700</v>
      </c>
      <c r="L504" s="21">
        <f t="shared" si="118"/>
        <v>1404.9586776859505</v>
      </c>
      <c r="M504" s="84">
        <f>SUMIF('[1]Movimientos Caja'!$G:$G,E504,'[1]Movimientos Caja'!$I:$I)</f>
        <v>1700</v>
      </c>
      <c r="N504" s="84">
        <f>SUMIF('[2]Movimientos Bancarios'!$G:$G,E504,'[2]Movimientos Bancarios'!$I:$I)</f>
        <v>0</v>
      </c>
      <c r="O504" s="8">
        <f t="shared" si="124"/>
        <v>1700</v>
      </c>
      <c r="P504" s="12">
        <f t="shared" si="125"/>
        <v>0</v>
      </c>
      <c r="Q504" s="86">
        <f t="shared" si="126"/>
        <v>1</v>
      </c>
      <c r="R504" s="18" t="s">
        <v>51</v>
      </c>
      <c r="S504" s="18"/>
      <c r="T504" s="13"/>
      <c r="U504" s="22"/>
      <c r="V504" s="9"/>
      <c r="W504" s="23"/>
      <c r="X504" s="22"/>
      <c r="Y504" s="24" t="s">
        <v>55</v>
      </c>
      <c r="Z504" s="24"/>
      <c r="AA504" s="24"/>
      <c r="AB504" s="95" t="str">
        <f t="shared" si="119"/>
        <v>entregado</v>
      </c>
      <c r="AC504" s="96" t="str">
        <f t="shared" ca="1" si="120"/>
        <v>Entregado</v>
      </c>
      <c r="AD504" s="21">
        <v>104</v>
      </c>
      <c r="AE504" s="21">
        <v>104</v>
      </c>
      <c r="AF504" s="21">
        <v>105</v>
      </c>
      <c r="AG504" s="87">
        <f t="shared" si="121"/>
        <v>2014</v>
      </c>
      <c r="AH504" s="83">
        <f t="shared" si="122"/>
        <v>8</v>
      </c>
      <c r="AI504" s="87">
        <f t="shared" si="127"/>
        <v>2014</v>
      </c>
      <c r="AJ504" s="16">
        <f t="shared" si="127"/>
        <v>5</v>
      </c>
      <c r="AK504" s="9">
        <f>IF(ISERROR(VLOOKUP(E504,[4]CostoXpedido!$A$15:$B$1690,2,FALSE)),0,(VLOOKUP(E504,[4]CostoXpedido!$A$15:$B$1690,2,FALSE)))</f>
        <v>0</v>
      </c>
      <c r="AL504" s="20"/>
      <c r="AM504" s="103">
        <f t="shared" si="116"/>
        <v>41789</v>
      </c>
      <c r="AN504" s="93">
        <f t="shared" si="116"/>
        <v>15</v>
      </c>
      <c r="AO504" s="94">
        <f t="shared" si="123"/>
        <v>5</v>
      </c>
    </row>
    <row r="505" spans="1:41" x14ac:dyDescent="0.2">
      <c r="A505" s="88">
        <v>2014</v>
      </c>
      <c r="B505" s="16">
        <v>5</v>
      </c>
      <c r="C505" s="17">
        <v>41790</v>
      </c>
      <c r="D505" s="18">
        <v>45</v>
      </c>
      <c r="E505" s="32">
        <v>11762</v>
      </c>
      <c r="F505" s="92" t="str">
        <f>VLOOKUP(E505,'[3]pedidos 2012'!$E$327:$AE$6000,2,FALSE)</f>
        <v>a - Entregado</v>
      </c>
      <c r="G505" s="14">
        <f>VLOOKUP(E505,'[3]pedidos 2012'!$E$327:$AE$6000,4,FALSE)</f>
        <v>41845</v>
      </c>
      <c r="H505" s="26" t="s">
        <v>50</v>
      </c>
      <c r="I505" s="27">
        <v>14300</v>
      </c>
      <c r="J505" s="21"/>
      <c r="K505" s="21">
        <f t="shared" si="117"/>
        <v>14300</v>
      </c>
      <c r="L505" s="21">
        <f t="shared" si="118"/>
        <v>11818.181818181818</v>
      </c>
      <c r="M505" s="84">
        <f>SUMIF('[1]Movimientos Caja'!$G:$G,E505,'[1]Movimientos Caja'!$I:$I)</f>
        <v>0</v>
      </c>
      <c r="N505" s="84">
        <f>SUMIF('[2]Movimientos Bancarios'!$G:$G,E505,'[2]Movimientos Bancarios'!$I:$I)</f>
        <v>13500</v>
      </c>
      <c r="O505" s="8">
        <f t="shared" si="124"/>
        <v>13500</v>
      </c>
      <c r="P505" s="12">
        <f t="shared" si="125"/>
        <v>800</v>
      </c>
      <c r="Q505" s="86">
        <f t="shared" si="126"/>
        <v>0.94405594405594406</v>
      </c>
      <c r="R505" s="18" t="s">
        <v>51</v>
      </c>
      <c r="S505" s="18"/>
      <c r="T505" s="13"/>
      <c r="U505" s="22"/>
      <c r="V505" s="9"/>
      <c r="W505" s="23"/>
      <c r="X505" s="22"/>
      <c r="Y505" s="24" t="s">
        <v>55</v>
      </c>
      <c r="Z505" s="24"/>
      <c r="AA505" s="24"/>
      <c r="AB505" s="95" t="str">
        <f t="shared" si="119"/>
        <v>entregado</v>
      </c>
      <c r="AC505" s="96" t="str">
        <f t="shared" ca="1" si="120"/>
        <v>Entregado</v>
      </c>
      <c r="AD505" s="21">
        <v>104</v>
      </c>
      <c r="AE505" s="21">
        <v>104</v>
      </c>
      <c r="AF505" s="21">
        <v>105</v>
      </c>
      <c r="AG505" s="87">
        <f t="shared" si="121"/>
        <v>2014</v>
      </c>
      <c r="AH505" s="83">
        <f t="shared" si="122"/>
        <v>7</v>
      </c>
      <c r="AI505" s="87">
        <f t="shared" si="127"/>
        <v>2014</v>
      </c>
      <c r="AJ505" s="16">
        <f t="shared" si="127"/>
        <v>5</v>
      </c>
      <c r="AK505" s="9">
        <f>IF(ISERROR(VLOOKUP(E505,[4]CostoXpedido!$A$15:$B$1690,2,FALSE)),0,(VLOOKUP(E505,[4]CostoXpedido!$A$15:$B$1690,2,FALSE)))</f>
        <v>0</v>
      </c>
      <c r="AL505" s="20"/>
      <c r="AM505" s="103">
        <f t="shared" si="116"/>
        <v>41790</v>
      </c>
      <c r="AN505" s="93">
        <f t="shared" si="116"/>
        <v>45</v>
      </c>
      <c r="AO505" s="94">
        <f t="shared" si="123"/>
        <v>5</v>
      </c>
    </row>
    <row r="506" spans="1:41" x14ac:dyDescent="0.2">
      <c r="A506" s="88">
        <v>2014</v>
      </c>
      <c r="B506" s="16">
        <v>5</v>
      </c>
      <c r="C506" s="17">
        <v>41790</v>
      </c>
      <c r="D506" s="18">
        <v>45</v>
      </c>
      <c r="E506" s="32">
        <v>11763</v>
      </c>
      <c r="F506" s="92" t="str">
        <f>VLOOKUP(E506,'[3]pedidos 2012'!$E$327:$AE$6000,2,FALSE)</f>
        <v>a - Entregado</v>
      </c>
      <c r="G506" s="14">
        <f>VLOOKUP(E506,'[3]pedidos 2012'!$E$327:$AE$6000,4,FALSE)</f>
        <v>41883</v>
      </c>
      <c r="H506" s="26" t="s">
        <v>538</v>
      </c>
      <c r="I506" s="27">
        <v>4340</v>
      </c>
      <c r="J506" s="21"/>
      <c r="K506" s="21">
        <f t="shared" si="117"/>
        <v>4340</v>
      </c>
      <c r="L506" s="21">
        <f t="shared" si="118"/>
        <v>3586.7768595041325</v>
      </c>
      <c r="M506" s="84">
        <f>SUMIF('[1]Movimientos Caja'!$G:$G,E506,'[1]Movimientos Caja'!$I:$I)</f>
        <v>2000</v>
      </c>
      <c r="N506" s="84">
        <f>SUMIF('[2]Movimientos Bancarios'!$G:$G,E506,'[2]Movimientos Bancarios'!$I:$I)</f>
        <v>0</v>
      </c>
      <c r="O506" s="8">
        <f t="shared" si="124"/>
        <v>2000</v>
      </c>
      <c r="P506" s="12">
        <f t="shared" si="125"/>
        <v>2340</v>
      </c>
      <c r="Q506" s="86">
        <f t="shared" si="126"/>
        <v>0.46082949308755761</v>
      </c>
      <c r="R506" s="18" t="s">
        <v>51</v>
      </c>
      <c r="S506" s="18"/>
      <c r="T506" s="13"/>
      <c r="U506" s="22"/>
      <c r="V506" s="9"/>
      <c r="W506" s="23"/>
      <c r="X506" s="22"/>
      <c r="Y506" s="24" t="s">
        <v>55</v>
      </c>
      <c r="Z506" s="24"/>
      <c r="AA506" s="24"/>
      <c r="AB506" s="95" t="str">
        <f t="shared" si="119"/>
        <v>entregado</v>
      </c>
      <c r="AC506" s="96" t="str">
        <f t="shared" ca="1" si="120"/>
        <v>Entregado</v>
      </c>
      <c r="AD506" s="21">
        <v>104</v>
      </c>
      <c r="AE506" s="21">
        <v>104</v>
      </c>
      <c r="AF506" s="21">
        <v>105</v>
      </c>
      <c r="AG506" s="87">
        <f t="shared" si="121"/>
        <v>2014</v>
      </c>
      <c r="AH506" s="83">
        <f t="shared" si="122"/>
        <v>9</v>
      </c>
      <c r="AI506" s="87">
        <f t="shared" si="127"/>
        <v>2014</v>
      </c>
      <c r="AJ506" s="16">
        <f t="shared" si="127"/>
        <v>5</v>
      </c>
      <c r="AK506" s="9">
        <f>IF(ISERROR(VLOOKUP(E506,[4]CostoXpedido!$A$15:$B$1690,2,FALSE)),0,(VLOOKUP(E506,[4]CostoXpedido!$A$15:$B$1690,2,FALSE)))</f>
        <v>0</v>
      </c>
      <c r="AL506" s="20"/>
      <c r="AM506" s="103">
        <f t="shared" ref="AM506:AN528" si="128">C506</f>
        <v>41790</v>
      </c>
      <c r="AN506" s="93">
        <f t="shared" si="128"/>
        <v>45</v>
      </c>
      <c r="AO506" s="94">
        <f t="shared" si="123"/>
        <v>5</v>
      </c>
    </row>
    <row r="507" spans="1:41" x14ac:dyDescent="0.2">
      <c r="A507" s="88">
        <v>2014</v>
      </c>
      <c r="B507" s="16">
        <v>5</v>
      </c>
      <c r="C507" s="17">
        <v>41790</v>
      </c>
      <c r="D507" s="18">
        <v>1</v>
      </c>
      <c r="E507" s="32">
        <v>11764</v>
      </c>
      <c r="F507" s="92" t="str">
        <f>VLOOKUP(E507,'[3]pedidos 2012'!$E$327:$AE$6000,2,FALSE)</f>
        <v>a - Entregado</v>
      </c>
      <c r="G507" s="14">
        <f>VLOOKUP(E507,'[3]pedidos 2012'!$E$327:$AE$6000,4,FALSE)</f>
        <v>41820</v>
      </c>
      <c r="H507" s="26" t="s">
        <v>410</v>
      </c>
      <c r="I507" s="27">
        <v>1300</v>
      </c>
      <c r="J507" s="27"/>
      <c r="K507" s="21">
        <f t="shared" si="117"/>
        <v>1300</v>
      </c>
      <c r="L507" s="21">
        <f t="shared" si="118"/>
        <v>1074.3801652892562</v>
      </c>
      <c r="M507" s="84">
        <f>SUMIF('[1]Movimientos Caja'!$G:$G,E507,'[1]Movimientos Caja'!$I:$I)</f>
        <v>1300</v>
      </c>
      <c r="N507" s="84">
        <f>SUMIF('[2]Movimientos Bancarios'!$G:$G,E507,'[2]Movimientos Bancarios'!$I:$I)</f>
        <v>0</v>
      </c>
      <c r="O507" s="8">
        <f t="shared" si="124"/>
        <v>1300</v>
      </c>
      <c r="P507" s="12">
        <f t="shared" si="125"/>
        <v>0</v>
      </c>
      <c r="Q507" s="86">
        <f t="shared" si="126"/>
        <v>1</v>
      </c>
      <c r="R507" s="18" t="s">
        <v>51</v>
      </c>
      <c r="S507" s="18"/>
      <c r="T507" s="13"/>
      <c r="U507" s="22"/>
      <c r="V507" s="9"/>
      <c r="W507" s="23"/>
      <c r="X507" s="22"/>
      <c r="Y507" s="24" t="s">
        <v>55</v>
      </c>
      <c r="Z507" s="24"/>
      <c r="AA507" s="24"/>
      <c r="AB507" s="95" t="str">
        <f t="shared" si="119"/>
        <v>entregado</v>
      </c>
      <c r="AC507" s="96" t="str">
        <f t="shared" ca="1" si="120"/>
        <v>Entregado</v>
      </c>
      <c r="AD507" s="21">
        <v>104</v>
      </c>
      <c r="AE507" s="21">
        <v>104</v>
      </c>
      <c r="AF507" s="21">
        <v>105</v>
      </c>
      <c r="AG507" s="87">
        <f t="shared" si="121"/>
        <v>2014</v>
      </c>
      <c r="AH507" s="83">
        <f t="shared" si="122"/>
        <v>6</v>
      </c>
      <c r="AI507" s="87">
        <f t="shared" si="127"/>
        <v>2014</v>
      </c>
      <c r="AJ507" s="16">
        <f t="shared" si="127"/>
        <v>5</v>
      </c>
      <c r="AK507" s="9">
        <f>IF(ISERROR(VLOOKUP(E507,[4]CostoXpedido!$A$15:$B$1690,2,FALSE)),0,(VLOOKUP(E507,[4]CostoXpedido!$A$15:$B$1690,2,FALSE)))</f>
        <v>0</v>
      </c>
      <c r="AL507" s="20"/>
      <c r="AM507" s="103">
        <f t="shared" si="128"/>
        <v>41790</v>
      </c>
      <c r="AN507" s="93">
        <f t="shared" si="128"/>
        <v>1</v>
      </c>
      <c r="AO507" s="94">
        <f t="shared" si="123"/>
        <v>5</v>
      </c>
    </row>
    <row r="508" spans="1:41" x14ac:dyDescent="0.2">
      <c r="A508" s="88">
        <v>2014</v>
      </c>
      <c r="B508" s="16">
        <v>5</v>
      </c>
      <c r="C508" s="17">
        <v>41790</v>
      </c>
      <c r="D508" s="18">
        <v>45</v>
      </c>
      <c r="E508" s="32">
        <v>11765</v>
      </c>
      <c r="F508" s="92" t="str">
        <f>VLOOKUP(E508,'[3]pedidos 2012'!$E$327:$AE$6000,2,FALSE)</f>
        <v>a - Entregado</v>
      </c>
      <c r="G508" s="14">
        <f>VLOOKUP(E508,'[3]pedidos 2012'!$E$327:$AE$6000,4,FALSE)</f>
        <v>41824</v>
      </c>
      <c r="H508" s="20" t="s">
        <v>539</v>
      </c>
      <c r="I508" s="21">
        <v>1850</v>
      </c>
      <c r="J508" s="21"/>
      <c r="K508" s="21">
        <f t="shared" si="117"/>
        <v>1850</v>
      </c>
      <c r="L508" s="21">
        <f t="shared" si="118"/>
        <v>1528.9256198347107</v>
      </c>
      <c r="M508" s="84">
        <f>SUMIF('[1]Movimientos Caja'!$G:$G,E508,'[1]Movimientos Caja'!$I:$I)</f>
        <v>1850</v>
      </c>
      <c r="N508" s="84">
        <f>SUMIF('[2]Movimientos Bancarios'!$G:$G,E508,'[2]Movimientos Bancarios'!$I:$I)</f>
        <v>0</v>
      </c>
      <c r="O508" s="8">
        <f t="shared" si="124"/>
        <v>1850</v>
      </c>
      <c r="P508" s="12">
        <f t="shared" si="125"/>
        <v>0</v>
      </c>
      <c r="Q508" s="86">
        <f t="shared" si="126"/>
        <v>1</v>
      </c>
      <c r="R508" s="18" t="s">
        <v>51</v>
      </c>
      <c r="S508" s="18"/>
      <c r="T508" s="13"/>
      <c r="U508" s="22"/>
      <c r="V508" s="9"/>
      <c r="W508" s="23"/>
      <c r="X508" s="22"/>
      <c r="Y508" s="24" t="s">
        <v>55</v>
      </c>
      <c r="Z508" s="24"/>
      <c r="AA508" s="24"/>
      <c r="AB508" s="95" t="str">
        <f t="shared" si="119"/>
        <v>entregado</v>
      </c>
      <c r="AC508" s="96" t="str">
        <f t="shared" ca="1" si="120"/>
        <v>Entregado</v>
      </c>
      <c r="AD508" s="21">
        <v>104</v>
      </c>
      <c r="AE508" s="21">
        <v>104</v>
      </c>
      <c r="AF508" s="21">
        <v>105</v>
      </c>
      <c r="AG508" s="87">
        <f t="shared" si="121"/>
        <v>2014</v>
      </c>
      <c r="AH508" s="83">
        <f t="shared" si="122"/>
        <v>7</v>
      </c>
      <c r="AI508" s="87">
        <f t="shared" si="127"/>
        <v>2014</v>
      </c>
      <c r="AJ508" s="16">
        <f t="shared" si="127"/>
        <v>5</v>
      </c>
      <c r="AK508" s="9">
        <f>IF(ISERROR(VLOOKUP(E508,[4]CostoXpedido!$A$15:$B$1690,2,FALSE)),0,(VLOOKUP(E508,[4]CostoXpedido!$A$15:$B$1690,2,FALSE)))</f>
        <v>0</v>
      </c>
      <c r="AL508" s="20"/>
      <c r="AM508" s="103">
        <f t="shared" si="128"/>
        <v>41790</v>
      </c>
      <c r="AN508" s="93">
        <f t="shared" si="128"/>
        <v>45</v>
      </c>
      <c r="AO508" s="94">
        <f t="shared" si="123"/>
        <v>5</v>
      </c>
    </row>
    <row r="509" spans="1:41" x14ac:dyDescent="0.2">
      <c r="A509" s="88">
        <v>2014</v>
      </c>
      <c r="B509" s="16">
        <v>5</v>
      </c>
      <c r="C509" s="17">
        <v>41790</v>
      </c>
      <c r="D509" s="18">
        <v>45</v>
      </c>
      <c r="E509" s="32">
        <v>11766</v>
      </c>
      <c r="F509" s="92" t="str">
        <f>VLOOKUP(E509,'[3]pedidos 2012'!$E$327:$AE$6000,2,FALSE)</f>
        <v>a - Entregado</v>
      </c>
      <c r="G509" s="14">
        <f>VLOOKUP(E509,'[3]pedidos 2012'!$E$327:$AE$6000,4,FALSE)</f>
        <v>41848</v>
      </c>
      <c r="H509" s="26" t="s">
        <v>540</v>
      </c>
      <c r="I509" s="27">
        <v>48000</v>
      </c>
      <c r="J509" s="21"/>
      <c r="K509" s="21">
        <f t="shared" si="117"/>
        <v>48000</v>
      </c>
      <c r="L509" s="21">
        <f t="shared" si="118"/>
        <v>39669.421487603307</v>
      </c>
      <c r="M509" s="84">
        <f>SUMIF('[1]Movimientos Caja'!$G:$G,E509,'[1]Movimientos Caja'!$I:$I)</f>
        <v>500</v>
      </c>
      <c r="N509" s="84">
        <f>SUMIF('[2]Movimientos Bancarios'!$G:$G,E509,'[2]Movimientos Bancarios'!$I:$I)</f>
        <v>47500</v>
      </c>
      <c r="O509" s="8">
        <f t="shared" si="124"/>
        <v>48000</v>
      </c>
      <c r="P509" s="12">
        <f t="shared" si="125"/>
        <v>0</v>
      </c>
      <c r="Q509" s="86">
        <f t="shared" si="126"/>
        <v>1</v>
      </c>
      <c r="R509" s="18" t="s">
        <v>51</v>
      </c>
      <c r="S509" s="18"/>
      <c r="T509" s="13"/>
      <c r="U509" s="22"/>
      <c r="V509" s="9"/>
      <c r="W509" s="23"/>
      <c r="X509" s="22"/>
      <c r="Y509" s="24" t="s">
        <v>55</v>
      </c>
      <c r="Z509" s="24"/>
      <c r="AA509" s="24"/>
      <c r="AB509" s="95" t="str">
        <f t="shared" si="119"/>
        <v>entregado</v>
      </c>
      <c r="AC509" s="96" t="str">
        <f t="shared" ca="1" si="120"/>
        <v>Entregado</v>
      </c>
      <c r="AD509" s="21">
        <v>104</v>
      </c>
      <c r="AE509" s="21">
        <v>104</v>
      </c>
      <c r="AF509" s="21">
        <v>105</v>
      </c>
      <c r="AG509" s="87">
        <f t="shared" si="121"/>
        <v>2014</v>
      </c>
      <c r="AH509" s="83">
        <f t="shared" si="122"/>
        <v>7</v>
      </c>
      <c r="AI509" s="87">
        <f t="shared" si="127"/>
        <v>2014</v>
      </c>
      <c r="AJ509" s="16">
        <f t="shared" si="127"/>
        <v>5</v>
      </c>
      <c r="AK509" s="9">
        <f>IF(ISERROR(VLOOKUP(E509,[4]CostoXpedido!$A$15:$B$1690,2,FALSE)),0,(VLOOKUP(E509,[4]CostoXpedido!$A$15:$B$1690,2,FALSE)))</f>
        <v>0</v>
      </c>
      <c r="AL509" s="20"/>
      <c r="AM509" s="103">
        <f t="shared" si="128"/>
        <v>41790</v>
      </c>
      <c r="AN509" s="93">
        <f t="shared" si="128"/>
        <v>45</v>
      </c>
      <c r="AO509" s="94">
        <f t="shared" si="123"/>
        <v>5</v>
      </c>
    </row>
    <row r="510" spans="1:41" x14ac:dyDescent="0.2">
      <c r="A510" s="88">
        <v>2014</v>
      </c>
      <c r="B510" s="16">
        <v>5</v>
      </c>
      <c r="C510" s="17">
        <v>41790</v>
      </c>
      <c r="D510" s="18">
        <v>45</v>
      </c>
      <c r="E510" s="32">
        <v>11767</v>
      </c>
      <c r="F510" s="92" t="str">
        <f>VLOOKUP(E510,'[3]pedidos 2012'!$E$327:$AE$6000,2,FALSE)</f>
        <v>a - Entregado</v>
      </c>
      <c r="G510" s="14">
        <f>VLOOKUP(E510,'[3]pedidos 2012'!$E$327:$AE$6000,4,FALSE)</f>
        <v>41824</v>
      </c>
      <c r="H510" s="26" t="s">
        <v>541</v>
      </c>
      <c r="I510" s="27">
        <v>27120</v>
      </c>
      <c r="J510" s="21"/>
      <c r="K510" s="21">
        <f t="shared" si="117"/>
        <v>27120</v>
      </c>
      <c r="L510" s="21">
        <f t="shared" si="118"/>
        <v>22413.223140495869</v>
      </c>
      <c r="M510" s="84">
        <f>SUMIF('[1]Movimientos Caja'!$G:$G,E510,'[1]Movimientos Caja'!$I:$I)</f>
        <v>400</v>
      </c>
      <c r="N510" s="84">
        <f>SUMIF('[2]Movimientos Bancarios'!$G:$G,E510,'[2]Movimientos Bancarios'!$I:$I)</f>
        <v>26100</v>
      </c>
      <c r="O510" s="8">
        <f t="shared" si="124"/>
        <v>26500</v>
      </c>
      <c r="P510" s="12">
        <f t="shared" si="125"/>
        <v>620</v>
      </c>
      <c r="Q510" s="86">
        <f t="shared" si="126"/>
        <v>0.97713864306784659</v>
      </c>
      <c r="R510" s="18" t="s">
        <v>51</v>
      </c>
      <c r="S510" s="18"/>
      <c r="T510" s="13"/>
      <c r="U510" s="22"/>
      <c r="V510" s="9"/>
      <c r="W510" s="23"/>
      <c r="X510" s="22"/>
      <c r="Y510" s="24" t="s">
        <v>55</v>
      </c>
      <c r="Z510" s="24"/>
      <c r="AA510" s="24"/>
      <c r="AB510" s="95" t="str">
        <f t="shared" si="119"/>
        <v>entregado</v>
      </c>
      <c r="AC510" s="96" t="str">
        <f t="shared" ca="1" si="120"/>
        <v>Entregado</v>
      </c>
      <c r="AD510" s="21">
        <v>104</v>
      </c>
      <c r="AE510" s="21">
        <v>104</v>
      </c>
      <c r="AF510" s="21">
        <v>105</v>
      </c>
      <c r="AG510" s="87">
        <f t="shared" si="121"/>
        <v>2014</v>
      </c>
      <c r="AH510" s="83">
        <f t="shared" si="122"/>
        <v>7</v>
      </c>
      <c r="AI510" s="87">
        <f t="shared" si="127"/>
        <v>2014</v>
      </c>
      <c r="AJ510" s="16">
        <f t="shared" si="127"/>
        <v>5</v>
      </c>
      <c r="AK510" s="9">
        <f>IF(ISERROR(VLOOKUP(E510,[4]CostoXpedido!$A$15:$B$1690,2,FALSE)),0,(VLOOKUP(E510,[4]CostoXpedido!$A$15:$B$1690,2,FALSE)))</f>
        <v>0</v>
      </c>
      <c r="AL510" s="20"/>
      <c r="AM510" s="103">
        <f t="shared" si="128"/>
        <v>41790</v>
      </c>
      <c r="AN510" s="93">
        <f t="shared" si="128"/>
        <v>45</v>
      </c>
      <c r="AO510" s="94">
        <f t="shared" si="123"/>
        <v>5</v>
      </c>
    </row>
    <row r="511" spans="1:41" x14ac:dyDescent="0.2">
      <c r="A511" s="88">
        <v>2014</v>
      </c>
      <c r="B511" s="16">
        <v>6</v>
      </c>
      <c r="C511" s="17">
        <v>41791</v>
      </c>
      <c r="D511" s="18">
        <v>70</v>
      </c>
      <c r="E511" s="32">
        <v>11768</v>
      </c>
      <c r="F511" s="92" t="str">
        <f>VLOOKUP(E511,'[3]pedidos 2012'!$E$327:$AE$6000,2,FALSE)</f>
        <v>d - Pendiente</v>
      </c>
      <c r="G511" s="14">
        <f>VLOOKUP(E511,'[3]pedidos 2012'!$E$327:$AE$6000,4,FALSE)</f>
        <v>0</v>
      </c>
      <c r="H511" s="26" t="s">
        <v>542</v>
      </c>
      <c r="I511" s="27">
        <v>25900</v>
      </c>
      <c r="J511" s="21"/>
      <c r="K511" s="21">
        <f t="shared" si="117"/>
        <v>25900</v>
      </c>
      <c r="L511" s="21">
        <f t="shared" si="118"/>
        <v>21404.958677685951</v>
      </c>
      <c r="M511" s="84">
        <f>SUMIF('[1]Movimientos Caja'!$G:$G,E511,'[1]Movimientos Caja'!$I:$I)</f>
        <v>200</v>
      </c>
      <c r="N511" s="84">
        <f>SUMIF('[2]Movimientos Bancarios'!$G:$G,E511,'[2]Movimientos Bancarios'!$I:$I)</f>
        <v>25700</v>
      </c>
      <c r="O511" s="8">
        <f t="shared" si="124"/>
        <v>25900</v>
      </c>
      <c r="P511" s="12">
        <f t="shared" si="125"/>
        <v>0</v>
      </c>
      <c r="Q511" s="86">
        <f t="shared" si="126"/>
        <v>1</v>
      </c>
      <c r="R511" s="18" t="s">
        <v>51</v>
      </c>
      <c r="S511" s="18"/>
      <c r="T511" s="13"/>
      <c r="U511" s="22"/>
      <c r="V511" s="9"/>
      <c r="W511" s="23"/>
      <c r="X511" s="22"/>
      <c r="Y511" s="24" t="s">
        <v>55</v>
      </c>
      <c r="Z511" s="24"/>
      <c r="AA511" s="24"/>
      <c r="AB511" s="95">
        <f t="shared" si="119"/>
        <v>41861</v>
      </c>
      <c r="AC511" s="96">
        <f t="shared" ca="1" si="120"/>
        <v>-32</v>
      </c>
      <c r="AD511" s="21">
        <v>104</v>
      </c>
      <c r="AE511" s="21">
        <v>104</v>
      </c>
      <c r="AF511" s="21">
        <v>105</v>
      </c>
      <c r="AG511" s="87">
        <f t="shared" si="121"/>
        <v>0</v>
      </c>
      <c r="AH511" s="83">
        <f t="shared" si="122"/>
        <v>0</v>
      </c>
      <c r="AI511" s="87">
        <f t="shared" si="127"/>
        <v>2014</v>
      </c>
      <c r="AJ511" s="16">
        <f t="shared" si="127"/>
        <v>6</v>
      </c>
      <c r="AK511" s="9">
        <f>IF(ISERROR(VLOOKUP(E511,[4]CostoXpedido!$A$15:$B$1690,2,FALSE)),0,(VLOOKUP(E511,[4]CostoXpedido!$A$15:$B$1690,2,FALSE)))</f>
        <v>0</v>
      </c>
      <c r="AL511" s="20"/>
      <c r="AM511" s="103">
        <f t="shared" si="128"/>
        <v>41791</v>
      </c>
      <c r="AN511" s="93">
        <f t="shared" si="128"/>
        <v>70</v>
      </c>
      <c r="AO511" s="94">
        <f t="shared" si="123"/>
        <v>6</v>
      </c>
    </row>
    <row r="512" spans="1:41" x14ac:dyDescent="0.2">
      <c r="A512" s="88">
        <v>2014</v>
      </c>
      <c r="B512" s="16">
        <v>6</v>
      </c>
      <c r="C512" s="17">
        <v>41791</v>
      </c>
      <c r="D512" s="18">
        <v>30</v>
      </c>
      <c r="E512" s="32">
        <v>11769</v>
      </c>
      <c r="F512" s="92" t="str">
        <f>VLOOKUP(E512,'[3]pedidos 2012'!$E$327:$AE$6000,2,FALSE)</f>
        <v>a - Entregado</v>
      </c>
      <c r="G512" s="14">
        <f>VLOOKUP(E512,'[3]pedidos 2012'!$E$327:$AE$6000,4,FALSE)</f>
        <v>41832</v>
      </c>
      <c r="H512" s="26" t="s">
        <v>543</v>
      </c>
      <c r="I512" s="27">
        <v>25000</v>
      </c>
      <c r="J512" s="21"/>
      <c r="K512" s="21">
        <f t="shared" si="117"/>
        <v>25000</v>
      </c>
      <c r="L512" s="21">
        <f t="shared" si="118"/>
        <v>20661.157024793389</v>
      </c>
      <c r="M512" s="84">
        <f>SUMIF('[1]Movimientos Caja'!$G:$G,E512,'[1]Movimientos Caja'!$I:$I)</f>
        <v>200</v>
      </c>
      <c r="N512" s="84">
        <f>SUMIF('[2]Movimientos Bancarios'!$G:$G,E512,'[2]Movimientos Bancarios'!$I:$I)</f>
        <v>18550</v>
      </c>
      <c r="O512" s="8">
        <f t="shared" si="124"/>
        <v>18750</v>
      </c>
      <c r="P512" s="12">
        <f t="shared" si="125"/>
        <v>6250</v>
      </c>
      <c r="Q512" s="86">
        <f t="shared" si="126"/>
        <v>0.75</v>
      </c>
      <c r="R512" s="18" t="s">
        <v>51</v>
      </c>
      <c r="S512" s="18"/>
      <c r="T512" s="13"/>
      <c r="U512" s="22"/>
      <c r="V512" s="9"/>
      <c r="W512" s="23"/>
      <c r="X512" s="22"/>
      <c r="Y512" s="24" t="s">
        <v>55</v>
      </c>
      <c r="Z512" s="24"/>
      <c r="AA512" s="24"/>
      <c r="AB512" s="95" t="str">
        <f t="shared" si="119"/>
        <v>entregado</v>
      </c>
      <c r="AC512" s="96" t="str">
        <f t="shared" ca="1" si="120"/>
        <v>Entregado</v>
      </c>
      <c r="AD512" s="21">
        <v>104</v>
      </c>
      <c r="AE512" s="21">
        <v>104</v>
      </c>
      <c r="AF512" s="21">
        <v>105</v>
      </c>
      <c r="AG512" s="87">
        <f t="shared" si="121"/>
        <v>2014</v>
      </c>
      <c r="AH512" s="83">
        <f t="shared" si="122"/>
        <v>7</v>
      </c>
      <c r="AI512" s="87">
        <f t="shared" si="127"/>
        <v>2014</v>
      </c>
      <c r="AJ512" s="16">
        <f t="shared" si="127"/>
        <v>6</v>
      </c>
      <c r="AK512" s="9">
        <f>IF(ISERROR(VLOOKUP(E512,[4]CostoXpedido!$A$15:$B$1690,2,FALSE)),0,(VLOOKUP(E512,[4]CostoXpedido!$A$15:$B$1690,2,FALSE)))</f>
        <v>0</v>
      </c>
      <c r="AL512" s="20"/>
      <c r="AM512" s="103">
        <f t="shared" si="128"/>
        <v>41791</v>
      </c>
      <c r="AN512" s="93">
        <f t="shared" si="128"/>
        <v>30</v>
      </c>
      <c r="AO512" s="94">
        <f t="shared" si="123"/>
        <v>6</v>
      </c>
    </row>
    <row r="513" spans="1:41" x14ac:dyDescent="0.2">
      <c r="A513" s="88">
        <v>2014</v>
      </c>
      <c r="B513" s="16">
        <v>6</v>
      </c>
      <c r="C513" s="17">
        <v>41791</v>
      </c>
      <c r="D513" s="18">
        <v>30</v>
      </c>
      <c r="E513" s="32">
        <v>11770</v>
      </c>
      <c r="F513" s="92" t="str">
        <f>VLOOKUP(E513,'[3]pedidos 2012'!$E$327:$AE$6000,2,FALSE)</f>
        <v>a - Entregado</v>
      </c>
      <c r="G513" s="14">
        <f>VLOOKUP(E513,'[3]pedidos 2012'!$E$327:$AE$6000,4,FALSE)</f>
        <v>41824</v>
      </c>
      <c r="H513" s="26" t="s">
        <v>544</v>
      </c>
      <c r="I513" s="27">
        <v>19800</v>
      </c>
      <c r="J513" s="21">
        <v>200</v>
      </c>
      <c r="K513" s="21">
        <f t="shared" si="117"/>
        <v>20000</v>
      </c>
      <c r="L513" s="21">
        <f t="shared" si="118"/>
        <v>16528.92561983471</v>
      </c>
      <c r="M513" s="84">
        <f>SUMIF('[1]Movimientos Caja'!$G:$G,E513,'[1]Movimientos Caja'!$I:$I)</f>
        <v>20000</v>
      </c>
      <c r="N513" s="84">
        <f>SUMIF('[2]Movimientos Bancarios'!$G:$G,E513,'[2]Movimientos Bancarios'!$I:$I)</f>
        <v>0</v>
      </c>
      <c r="O513" s="8">
        <f t="shared" si="124"/>
        <v>20000</v>
      </c>
      <c r="P513" s="12">
        <f t="shared" si="125"/>
        <v>0</v>
      </c>
      <c r="Q513" s="86">
        <f t="shared" si="126"/>
        <v>1</v>
      </c>
      <c r="R513" s="18" t="s">
        <v>51</v>
      </c>
      <c r="S513" s="18"/>
      <c r="T513" s="13"/>
      <c r="U513" s="22"/>
      <c r="V513" s="9"/>
      <c r="W513" s="23"/>
      <c r="X513" s="22"/>
      <c r="Y513" s="24" t="s">
        <v>55</v>
      </c>
      <c r="Z513" s="24"/>
      <c r="AA513" s="24"/>
      <c r="AB513" s="95" t="str">
        <f t="shared" si="119"/>
        <v>entregado</v>
      </c>
      <c r="AC513" s="96" t="str">
        <f t="shared" ca="1" si="120"/>
        <v>Entregado</v>
      </c>
      <c r="AD513" s="21">
        <v>104</v>
      </c>
      <c r="AE513" s="21">
        <v>104</v>
      </c>
      <c r="AF513" s="21">
        <v>105</v>
      </c>
      <c r="AG513" s="87">
        <f t="shared" si="121"/>
        <v>2014</v>
      </c>
      <c r="AH513" s="83">
        <f t="shared" si="122"/>
        <v>7</v>
      </c>
      <c r="AI513" s="87">
        <f t="shared" si="127"/>
        <v>2014</v>
      </c>
      <c r="AJ513" s="16">
        <f t="shared" si="127"/>
        <v>6</v>
      </c>
      <c r="AK513" s="9">
        <f>IF(ISERROR(VLOOKUP(E513,[4]CostoXpedido!$A$15:$B$1690,2,FALSE)),0,(VLOOKUP(E513,[4]CostoXpedido!$A$15:$B$1690,2,FALSE)))</f>
        <v>0</v>
      </c>
      <c r="AL513" s="20"/>
      <c r="AM513" s="103">
        <f t="shared" si="128"/>
        <v>41791</v>
      </c>
      <c r="AN513" s="93">
        <f t="shared" si="128"/>
        <v>30</v>
      </c>
      <c r="AO513" s="94">
        <f t="shared" si="123"/>
        <v>6</v>
      </c>
    </row>
    <row r="514" spans="1:41" x14ac:dyDescent="0.2">
      <c r="A514" s="88">
        <v>2014</v>
      </c>
      <c r="B514" s="16">
        <v>6</v>
      </c>
      <c r="C514" s="17">
        <v>41791</v>
      </c>
      <c r="D514" s="18">
        <v>30</v>
      </c>
      <c r="E514" s="32">
        <v>11771</v>
      </c>
      <c r="F514" s="92" t="str">
        <f>VLOOKUP(E514,'[3]pedidos 2012'!$E$327:$AE$6000,2,FALSE)</f>
        <v>a - Entregado</v>
      </c>
      <c r="G514" s="14">
        <f>VLOOKUP(E514,'[3]pedidos 2012'!$E$327:$AE$6000,4,FALSE)</f>
        <v>41820</v>
      </c>
      <c r="H514" s="26" t="s">
        <v>545</v>
      </c>
      <c r="I514" s="27">
        <v>11500</v>
      </c>
      <c r="J514" s="21">
        <v>200</v>
      </c>
      <c r="K514" s="21">
        <f t="shared" si="117"/>
        <v>11700</v>
      </c>
      <c r="L514" s="21">
        <f t="shared" si="118"/>
        <v>9669.4214876033056</v>
      </c>
      <c r="M514" s="84">
        <f>SUMIF('[1]Movimientos Caja'!$G:$G,E514,'[1]Movimientos Caja'!$I:$I)</f>
        <v>3000</v>
      </c>
      <c r="N514" s="84">
        <f>SUMIF('[2]Movimientos Bancarios'!$G:$G,E514,'[2]Movimientos Bancarios'!$I:$I)</f>
        <v>8700</v>
      </c>
      <c r="O514" s="8">
        <f t="shared" si="124"/>
        <v>11700</v>
      </c>
      <c r="P514" s="12">
        <f t="shared" si="125"/>
        <v>0</v>
      </c>
      <c r="Q514" s="86">
        <f t="shared" si="126"/>
        <v>1</v>
      </c>
      <c r="R514" s="18" t="s">
        <v>51</v>
      </c>
      <c r="S514" s="18"/>
      <c r="T514" s="13"/>
      <c r="U514" s="22"/>
      <c r="V514" s="9"/>
      <c r="W514" s="23"/>
      <c r="X514" s="22"/>
      <c r="Y514" s="24" t="s">
        <v>55</v>
      </c>
      <c r="Z514" s="24"/>
      <c r="AA514" s="24"/>
      <c r="AB514" s="95" t="str">
        <f t="shared" si="119"/>
        <v>entregado</v>
      </c>
      <c r="AC514" s="96" t="str">
        <f t="shared" ca="1" si="120"/>
        <v>Entregado</v>
      </c>
      <c r="AD514" s="21">
        <v>104</v>
      </c>
      <c r="AE514" s="21">
        <v>104</v>
      </c>
      <c r="AF514" s="21">
        <v>105</v>
      </c>
      <c r="AG514" s="87">
        <f t="shared" si="121"/>
        <v>2014</v>
      </c>
      <c r="AH514" s="83">
        <f t="shared" si="122"/>
        <v>6</v>
      </c>
      <c r="AI514" s="87">
        <f t="shared" si="127"/>
        <v>2014</v>
      </c>
      <c r="AJ514" s="16">
        <f t="shared" si="127"/>
        <v>6</v>
      </c>
      <c r="AK514" s="9">
        <f>IF(ISERROR(VLOOKUP(E514,[4]CostoXpedido!$A$15:$B$1690,2,FALSE)),0,(VLOOKUP(E514,[4]CostoXpedido!$A$15:$B$1690,2,FALSE)))</f>
        <v>0</v>
      </c>
      <c r="AL514" s="20"/>
      <c r="AM514" s="103">
        <f t="shared" si="128"/>
        <v>41791</v>
      </c>
      <c r="AN514" s="93">
        <f t="shared" si="128"/>
        <v>30</v>
      </c>
      <c r="AO514" s="94">
        <f t="shared" si="123"/>
        <v>6</v>
      </c>
    </row>
    <row r="515" spans="1:41" x14ac:dyDescent="0.2">
      <c r="A515" s="88">
        <v>2014</v>
      </c>
      <c r="B515" s="16">
        <v>6</v>
      </c>
      <c r="C515" s="17">
        <v>41791</v>
      </c>
      <c r="D515" s="18">
        <v>60</v>
      </c>
      <c r="E515" s="32">
        <v>11772</v>
      </c>
      <c r="F515" s="92" t="str">
        <f>VLOOKUP(E515,'[3]pedidos 2012'!$E$327:$AE$6000,2,FALSE)</f>
        <v>a - Entregado</v>
      </c>
      <c r="G515" s="14">
        <f>VLOOKUP(E515,'[3]pedidos 2012'!$E$327:$AE$6000,4,FALSE)</f>
        <v>41855</v>
      </c>
      <c r="H515" s="26" t="s">
        <v>546</v>
      </c>
      <c r="I515" s="27">
        <v>61800</v>
      </c>
      <c r="J515" s="21">
        <v>200</v>
      </c>
      <c r="K515" s="21">
        <f t="shared" si="117"/>
        <v>62000</v>
      </c>
      <c r="L515" s="21">
        <f t="shared" si="118"/>
        <v>51239.669421487604</v>
      </c>
      <c r="M515" s="84">
        <f>SUMIF('[1]Movimientos Caja'!$G:$G,E515,'[1]Movimientos Caja'!$I:$I)</f>
        <v>7000</v>
      </c>
      <c r="N515" s="84">
        <f>SUMIF('[2]Movimientos Bancarios'!$G:$G,E515,'[2]Movimientos Bancarios'!$I:$I)</f>
        <v>55000</v>
      </c>
      <c r="O515" s="8">
        <f t="shared" si="124"/>
        <v>62000</v>
      </c>
      <c r="P515" s="12">
        <f t="shared" si="125"/>
        <v>0</v>
      </c>
      <c r="Q515" s="86">
        <f t="shared" si="126"/>
        <v>1</v>
      </c>
      <c r="R515" s="18" t="s">
        <v>51</v>
      </c>
      <c r="S515" s="18"/>
      <c r="T515" s="13"/>
      <c r="U515" s="22"/>
      <c r="V515" s="9"/>
      <c r="W515" s="23"/>
      <c r="X515" s="22"/>
      <c r="Y515" s="24" t="s">
        <v>55</v>
      </c>
      <c r="Z515" s="24"/>
      <c r="AA515" s="24"/>
      <c r="AB515" s="95" t="str">
        <f t="shared" si="119"/>
        <v>entregado</v>
      </c>
      <c r="AC515" s="96" t="str">
        <f t="shared" ca="1" si="120"/>
        <v>Entregado</v>
      </c>
      <c r="AD515" s="21">
        <v>104</v>
      </c>
      <c r="AE515" s="21">
        <v>104</v>
      </c>
      <c r="AF515" s="21">
        <v>105</v>
      </c>
      <c r="AG515" s="87">
        <f t="shared" si="121"/>
        <v>2014</v>
      </c>
      <c r="AH515" s="83">
        <f t="shared" si="122"/>
        <v>8</v>
      </c>
      <c r="AI515" s="87">
        <f t="shared" si="127"/>
        <v>2014</v>
      </c>
      <c r="AJ515" s="16">
        <f t="shared" si="127"/>
        <v>6</v>
      </c>
      <c r="AK515" s="9">
        <f>IF(ISERROR(VLOOKUP(E515,[4]CostoXpedido!$A$15:$B$1690,2,FALSE)),0,(VLOOKUP(E515,[4]CostoXpedido!$A$15:$B$1690,2,FALSE)))</f>
        <v>0</v>
      </c>
      <c r="AL515" s="20"/>
      <c r="AM515" s="103">
        <f t="shared" si="128"/>
        <v>41791</v>
      </c>
      <c r="AN515" s="93">
        <f t="shared" si="128"/>
        <v>60</v>
      </c>
      <c r="AO515" s="94">
        <f t="shared" si="123"/>
        <v>6</v>
      </c>
    </row>
    <row r="516" spans="1:41" x14ac:dyDescent="0.2">
      <c r="A516" s="88">
        <v>2014</v>
      </c>
      <c r="B516" s="16">
        <v>6</v>
      </c>
      <c r="C516" s="17">
        <v>41794</v>
      </c>
      <c r="D516" s="18">
        <v>20</v>
      </c>
      <c r="E516" s="32">
        <v>11773</v>
      </c>
      <c r="F516" s="92" t="str">
        <f>VLOOKUP(E516,'[3]pedidos 2012'!$E$327:$AE$6000,2,FALSE)</f>
        <v>a - Entregado</v>
      </c>
      <c r="G516" s="14">
        <f>VLOOKUP(E516,'[3]pedidos 2012'!$E$327:$AE$6000,4,FALSE)</f>
        <v>41824</v>
      </c>
      <c r="H516" s="26" t="s">
        <v>547</v>
      </c>
      <c r="I516" s="27">
        <v>38900</v>
      </c>
      <c r="J516" s="21">
        <v>100</v>
      </c>
      <c r="K516" s="21">
        <f t="shared" si="117"/>
        <v>39000</v>
      </c>
      <c r="L516" s="21">
        <f t="shared" si="118"/>
        <v>32231.404958677685</v>
      </c>
      <c r="M516" s="84">
        <f>SUMIF('[1]Movimientos Caja'!$G:$G,E516,'[1]Movimientos Caja'!$I:$I)</f>
        <v>39000</v>
      </c>
      <c r="N516" s="84">
        <f>SUMIF('[2]Movimientos Bancarios'!$G:$G,E516,'[2]Movimientos Bancarios'!$I:$I)</f>
        <v>0</v>
      </c>
      <c r="O516" s="8">
        <f t="shared" si="124"/>
        <v>39000</v>
      </c>
      <c r="P516" s="12">
        <f t="shared" si="125"/>
        <v>0</v>
      </c>
      <c r="Q516" s="86">
        <f t="shared" si="126"/>
        <v>1</v>
      </c>
      <c r="R516" s="18" t="s">
        <v>51</v>
      </c>
      <c r="S516" s="18"/>
      <c r="T516" s="13"/>
      <c r="U516" s="22"/>
      <c r="V516" s="9"/>
      <c r="W516" s="23"/>
      <c r="X516" s="22"/>
      <c r="Y516" s="24" t="s">
        <v>55</v>
      </c>
      <c r="Z516" s="24"/>
      <c r="AA516" s="24"/>
      <c r="AB516" s="95" t="str">
        <f t="shared" si="119"/>
        <v>entregado</v>
      </c>
      <c r="AC516" s="96" t="str">
        <f t="shared" ca="1" si="120"/>
        <v>Entregado</v>
      </c>
      <c r="AD516" s="21">
        <v>104</v>
      </c>
      <c r="AE516" s="21">
        <v>104</v>
      </c>
      <c r="AF516" s="21">
        <v>105</v>
      </c>
      <c r="AG516" s="87">
        <f t="shared" si="121"/>
        <v>2014</v>
      </c>
      <c r="AH516" s="83">
        <f t="shared" si="122"/>
        <v>7</v>
      </c>
      <c r="AI516" s="87">
        <f t="shared" si="127"/>
        <v>2014</v>
      </c>
      <c r="AJ516" s="16">
        <f t="shared" si="127"/>
        <v>6</v>
      </c>
      <c r="AK516" s="9">
        <f>IF(ISERROR(VLOOKUP(E516,[4]CostoXpedido!$A$15:$B$1690,2,FALSE)),0,(VLOOKUP(E516,[4]CostoXpedido!$A$15:$B$1690,2,FALSE)))</f>
        <v>0</v>
      </c>
      <c r="AL516" s="20"/>
      <c r="AM516" s="103">
        <f t="shared" si="128"/>
        <v>41794</v>
      </c>
      <c r="AN516" s="93">
        <f t="shared" si="128"/>
        <v>20</v>
      </c>
      <c r="AO516" s="94">
        <f t="shared" si="123"/>
        <v>6</v>
      </c>
    </row>
    <row r="517" spans="1:41" x14ac:dyDescent="0.2">
      <c r="A517" s="88">
        <v>2014</v>
      </c>
      <c r="B517" s="16">
        <v>6</v>
      </c>
      <c r="C517" s="17">
        <v>41795</v>
      </c>
      <c r="D517" s="18">
        <v>15</v>
      </c>
      <c r="E517" s="32">
        <v>11774</v>
      </c>
      <c r="F517" s="92" t="str">
        <f>VLOOKUP(E517,'[3]pedidos 2012'!$E$327:$AE$6000,2,FALSE)</f>
        <v>a - Entregado</v>
      </c>
      <c r="G517" s="14">
        <f>VLOOKUP(E517,'[3]pedidos 2012'!$E$327:$AE$6000,4,FALSE)</f>
        <v>41824</v>
      </c>
      <c r="H517" s="20" t="s">
        <v>548</v>
      </c>
      <c r="I517" s="21">
        <v>2400</v>
      </c>
      <c r="J517" s="21"/>
      <c r="K517" s="21">
        <f t="shared" si="117"/>
        <v>2400</v>
      </c>
      <c r="L517" s="21">
        <f t="shared" si="118"/>
        <v>1983.4710743801654</v>
      </c>
      <c r="M517" s="84">
        <f>SUMIF('[1]Movimientos Caja'!$G:$G,E517,'[1]Movimientos Caja'!$I:$I)</f>
        <v>2400</v>
      </c>
      <c r="N517" s="84">
        <f>SUMIF('[2]Movimientos Bancarios'!$G:$G,E517,'[2]Movimientos Bancarios'!$I:$I)</f>
        <v>0</v>
      </c>
      <c r="O517" s="8">
        <f t="shared" si="124"/>
        <v>2400</v>
      </c>
      <c r="P517" s="12">
        <f t="shared" si="125"/>
        <v>0</v>
      </c>
      <c r="Q517" s="86">
        <f t="shared" si="126"/>
        <v>1</v>
      </c>
      <c r="R517" s="18" t="s">
        <v>51</v>
      </c>
      <c r="S517" s="18"/>
      <c r="T517" s="13"/>
      <c r="U517" s="22"/>
      <c r="V517" s="9"/>
      <c r="W517" s="23"/>
      <c r="X517" s="22"/>
      <c r="Y517" s="24" t="s">
        <v>55</v>
      </c>
      <c r="Z517" s="24"/>
      <c r="AA517" s="24"/>
      <c r="AB517" s="95" t="str">
        <f t="shared" si="119"/>
        <v>entregado</v>
      </c>
      <c r="AC517" s="96" t="str">
        <f t="shared" ca="1" si="120"/>
        <v>Entregado</v>
      </c>
      <c r="AD517" s="21">
        <v>104</v>
      </c>
      <c r="AE517" s="21">
        <v>104</v>
      </c>
      <c r="AF517" s="21">
        <v>105</v>
      </c>
      <c r="AG517" s="87">
        <f t="shared" si="121"/>
        <v>2014</v>
      </c>
      <c r="AH517" s="83">
        <f t="shared" si="122"/>
        <v>7</v>
      </c>
      <c r="AI517" s="87">
        <f t="shared" si="127"/>
        <v>2014</v>
      </c>
      <c r="AJ517" s="16">
        <f t="shared" si="127"/>
        <v>6</v>
      </c>
      <c r="AK517" s="9">
        <f>IF(ISERROR(VLOOKUP(E517,[4]CostoXpedido!$A$15:$B$1690,2,FALSE)),0,(VLOOKUP(E517,[4]CostoXpedido!$A$15:$B$1690,2,FALSE)))</f>
        <v>0</v>
      </c>
      <c r="AL517" s="20"/>
      <c r="AM517" s="103">
        <f t="shared" si="128"/>
        <v>41795</v>
      </c>
      <c r="AN517" s="93">
        <f t="shared" si="128"/>
        <v>15</v>
      </c>
    </row>
    <row r="518" spans="1:41" x14ac:dyDescent="0.2">
      <c r="A518" s="104">
        <v>2014</v>
      </c>
      <c r="B518" s="105">
        <v>6</v>
      </c>
      <c r="C518" s="106">
        <v>41797</v>
      </c>
      <c r="D518" s="107">
        <v>45</v>
      </c>
      <c r="E518" s="108">
        <v>11775</v>
      </c>
      <c r="F518" s="109" t="str">
        <f>VLOOKUP(E518,'[3]pedidos 2012'!$E$327:$AE$6000,2,FALSE)</f>
        <v>h - Anulado</v>
      </c>
      <c r="G518" s="14">
        <f>VLOOKUP(E518,'[3]pedidos 2012'!$E$327:$AE$6000,4,FALSE)</f>
        <v>0</v>
      </c>
      <c r="H518" s="110" t="s">
        <v>549</v>
      </c>
      <c r="I518" s="111"/>
      <c r="J518" s="112"/>
      <c r="K518" s="112">
        <f t="shared" si="117"/>
        <v>0</v>
      </c>
      <c r="L518" s="112">
        <f t="shared" si="118"/>
        <v>0</v>
      </c>
      <c r="M518" s="113">
        <f>SUMIF('[1]Movimientos Caja'!$G:$G,E518,'[1]Movimientos Caja'!$I:$I)</f>
        <v>500</v>
      </c>
      <c r="N518" s="84">
        <f>SUMIF('[2]Movimientos Bancarios'!$G:$G,E518,'[2]Movimientos Bancarios'!$I:$I)</f>
        <v>0</v>
      </c>
      <c r="O518" s="39">
        <f t="shared" si="124"/>
        <v>500</v>
      </c>
      <c r="P518" s="40">
        <f t="shared" si="125"/>
        <v>-500</v>
      </c>
      <c r="Q518" s="114">
        <f t="shared" si="126"/>
        <v>0</v>
      </c>
      <c r="R518" s="107" t="s">
        <v>51</v>
      </c>
      <c r="S518" s="107"/>
      <c r="T518" s="41"/>
      <c r="U518" s="115"/>
      <c r="V518" s="42"/>
      <c r="W518" s="116"/>
      <c r="X518" s="115"/>
      <c r="Y518" s="117" t="s">
        <v>55</v>
      </c>
      <c r="Z518" s="117"/>
      <c r="AA518" s="117"/>
      <c r="AB518" s="118">
        <f t="shared" si="119"/>
        <v>41842</v>
      </c>
      <c r="AC518" s="119">
        <f t="shared" ca="1" si="120"/>
        <v>-51</v>
      </c>
      <c r="AD518" s="112">
        <v>104</v>
      </c>
      <c r="AE518" s="112">
        <v>104</v>
      </c>
      <c r="AF518" s="112">
        <v>105</v>
      </c>
      <c r="AG518" s="120">
        <f t="shared" si="121"/>
        <v>0</v>
      </c>
      <c r="AH518" s="121">
        <f t="shared" si="122"/>
        <v>0</v>
      </c>
      <c r="AI518" s="120">
        <f t="shared" si="127"/>
        <v>2014</v>
      </c>
      <c r="AJ518" s="105">
        <f t="shared" si="127"/>
        <v>6</v>
      </c>
      <c r="AK518" s="42">
        <f>IF(ISERROR(VLOOKUP(E518,[4]CostoXpedido!$A$15:$B$1690,2,FALSE)),0,(VLOOKUP(E518,[4]CostoXpedido!$A$15:$B$1690,2,FALSE)))</f>
        <v>0</v>
      </c>
      <c r="AL518" s="122"/>
      <c r="AM518" s="123">
        <f t="shared" si="128"/>
        <v>41797</v>
      </c>
      <c r="AN518" s="124">
        <f t="shared" si="128"/>
        <v>45</v>
      </c>
    </row>
    <row r="519" spans="1:41" x14ac:dyDescent="0.2">
      <c r="A519" s="88">
        <v>2014</v>
      </c>
      <c r="B519" s="16">
        <v>6</v>
      </c>
      <c r="C519" s="17">
        <v>41797</v>
      </c>
      <c r="D519" s="18">
        <v>30</v>
      </c>
      <c r="E519" s="32">
        <v>11776</v>
      </c>
      <c r="F519" s="92" t="str">
        <f>VLOOKUP(E519,'[3]pedidos 2012'!$E$327:$AE$6000,2,FALSE)</f>
        <v>a - Entregado</v>
      </c>
      <c r="G519" s="14">
        <f>VLOOKUP(E519,'[3]pedidos 2012'!$E$327:$AE$6000,4,FALSE)</f>
        <v>41836</v>
      </c>
      <c r="H519" s="20" t="s">
        <v>550</v>
      </c>
      <c r="I519" s="21">
        <v>61990</v>
      </c>
      <c r="J519" s="21"/>
      <c r="K519" s="21">
        <f t="shared" si="117"/>
        <v>61990</v>
      </c>
      <c r="L519" s="21">
        <f t="shared" si="118"/>
        <v>51231.404958677689</v>
      </c>
      <c r="M519" s="84">
        <f>SUMIF('[1]Movimientos Caja'!$G:$G,E519,'[1]Movimientos Caja'!$I:$I)</f>
        <v>61990</v>
      </c>
      <c r="N519" s="84">
        <f>SUMIF('[2]Movimientos Bancarios'!$G:$G,E519,'[2]Movimientos Bancarios'!$I:$I)</f>
        <v>0</v>
      </c>
      <c r="O519" s="8">
        <f t="shared" si="124"/>
        <v>61990</v>
      </c>
      <c r="P519" s="12">
        <f t="shared" si="125"/>
        <v>0</v>
      </c>
      <c r="Q519" s="86">
        <f t="shared" si="126"/>
        <v>1</v>
      </c>
      <c r="R519" s="18" t="s">
        <v>51</v>
      </c>
      <c r="S519" s="18"/>
      <c r="T519" s="13"/>
      <c r="U519" s="22"/>
      <c r="V519" s="9"/>
      <c r="W519" s="23"/>
      <c r="X519" s="22"/>
      <c r="Y519" s="24" t="s">
        <v>55</v>
      </c>
      <c r="Z519" s="24"/>
      <c r="AA519" s="24"/>
      <c r="AB519" s="95" t="str">
        <f t="shared" si="119"/>
        <v>entregado</v>
      </c>
      <c r="AC519" s="96" t="str">
        <f t="shared" ca="1" si="120"/>
        <v>Entregado</v>
      </c>
      <c r="AD519" s="21">
        <v>104</v>
      </c>
      <c r="AE519" s="21">
        <v>104</v>
      </c>
      <c r="AF519" s="21">
        <v>105</v>
      </c>
      <c r="AG519" s="87">
        <f t="shared" si="121"/>
        <v>2014</v>
      </c>
      <c r="AH519" s="83">
        <f t="shared" si="122"/>
        <v>7</v>
      </c>
      <c r="AI519" s="87">
        <f t="shared" si="127"/>
        <v>2014</v>
      </c>
      <c r="AJ519" s="16">
        <f t="shared" si="127"/>
        <v>6</v>
      </c>
      <c r="AK519" s="9">
        <f>IF(ISERROR(VLOOKUP(E519,[4]CostoXpedido!$A$15:$B$1690,2,FALSE)),0,(VLOOKUP(E519,[4]CostoXpedido!$A$15:$B$1690,2,FALSE)))</f>
        <v>0</v>
      </c>
      <c r="AL519" s="20"/>
      <c r="AM519" s="93">
        <f t="shared" si="128"/>
        <v>41797</v>
      </c>
      <c r="AN519" s="93">
        <f t="shared" si="128"/>
        <v>30</v>
      </c>
      <c r="AO519" s="20"/>
    </row>
    <row r="520" spans="1:41" x14ac:dyDescent="0.2">
      <c r="A520" s="88">
        <v>2014</v>
      </c>
      <c r="B520" s="16">
        <v>6</v>
      </c>
      <c r="C520" s="17">
        <v>41797</v>
      </c>
      <c r="D520" s="18">
        <v>15</v>
      </c>
      <c r="E520" s="32">
        <v>11777</v>
      </c>
      <c r="F520" s="92" t="str">
        <f>VLOOKUP(E520,'[3]pedidos 2012'!$E$327:$AE$6000,2,FALSE)</f>
        <v>a - Entregado</v>
      </c>
      <c r="G520" s="14">
        <f>VLOOKUP(E520,'[3]pedidos 2012'!$E$327:$AE$6000,4,FALSE)</f>
        <v>41824</v>
      </c>
      <c r="H520" s="20" t="s">
        <v>551</v>
      </c>
      <c r="I520" s="21">
        <v>2100</v>
      </c>
      <c r="J520" s="21"/>
      <c r="K520" s="21">
        <f t="shared" si="117"/>
        <v>2100</v>
      </c>
      <c r="L520" s="21">
        <f t="shared" si="118"/>
        <v>1735.5371900826447</v>
      </c>
      <c r="M520" s="84">
        <f>SUMIF('[1]Movimientos Caja'!$G:$G,E520,'[1]Movimientos Caja'!$I:$I)</f>
        <v>2100</v>
      </c>
      <c r="N520" s="84">
        <f>SUMIF('[2]Movimientos Bancarios'!$G:$G,E520,'[2]Movimientos Bancarios'!$I:$I)</f>
        <v>0</v>
      </c>
      <c r="O520" s="8">
        <f t="shared" si="124"/>
        <v>2100</v>
      </c>
      <c r="P520" s="12">
        <f t="shared" si="125"/>
        <v>0</v>
      </c>
      <c r="Q520" s="86">
        <f t="shared" si="126"/>
        <v>1</v>
      </c>
      <c r="R520" s="18" t="s">
        <v>51</v>
      </c>
      <c r="S520" s="18"/>
      <c r="T520" s="13"/>
      <c r="U520" s="22"/>
      <c r="V520" s="9"/>
      <c r="W520" s="23"/>
      <c r="X520" s="22"/>
      <c r="Y520" s="24" t="s">
        <v>55</v>
      </c>
      <c r="Z520" s="24"/>
      <c r="AA520" s="24"/>
      <c r="AB520" s="95" t="str">
        <f t="shared" si="119"/>
        <v>entregado</v>
      </c>
      <c r="AC520" s="96" t="str">
        <f t="shared" ca="1" si="120"/>
        <v>Entregado</v>
      </c>
      <c r="AD520" s="21">
        <v>104</v>
      </c>
      <c r="AE520" s="21">
        <v>104</v>
      </c>
      <c r="AF520" s="21">
        <v>105</v>
      </c>
      <c r="AG520" s="87">
        <f t="shared" si="121"/>
        <v>2014</v>
      </c>
      <c r="AH520" s="83">
        <f t="shared" si="122"/>
        <v>7</v>
      </c>
      <c r="AI520" s="87">
        <f t="shared" ref="AI520:AJ535" si="129">+A520</f>
        <v>2014</v>
      </c>
      <c r="AJ520" s="16">
        <f t="shared" si="129"/>
        <v>6</v>
      </c>
      <c r="AK520" s="9">
        <f>IF(ISERROR(VLOOKUP(E520,[4]CostoXpedido!$A$15:$B$1690,2,FALSE)),0,(VLOOKUP(E520,[4]CostoXpedido!$A$15:$B$1690,2,FALSE)))</f>
        <v>0</v>
      </c>
      <c r="AL520" s="20"/>
      <c r="AM520" s="93">
        <f t="shared" si="128"/>
        <v>41797</v>
      </c>
      <c r="AN520" s="93">
        <f t="shared" si="128"/>
        <v>15</v>
      </c>
      <c r="AO520" s="20"/>
    </row>
    <row r="521" spans="1:41" x14ac:dyDescent="0.2">
      <c r="A521" s="88">
        <v>2014</v>
      </c>
      <c r="B521" s="16">
        <v>6</v>
      </c>
      <c r="C521" s="17">
        <v>41799</v>
      </c>
      <c r="D521" s="18">
        <v>15</v>
      </c>
      <c r="E521" s="32">
        <v>11778</v>
      </c>
      <c r="F521" s="92" t="str">
        <f>VLOOKUP(E521,'[3]pedidos 2012'!$E$327:$AE$6000,2,FALSE)</f>
        <v>a - Entregado</v>
      </c>
      <c r="G521" s="14">
        <f>VLOOKUP(E521,'[3]pedidos 2012'!$E$327:$AE$6000,4,FALSE)</f>
        <v>41820</v>
      </c>
      <c r="H521" s="20" t="s">
        <v>552</v>
      </c>
      <c r="I521" s="21">
        <v>13500</v>
      </c>
      <c r="J521" s="21">
        <v>200</v>
      </c>
      <c r="K521" s="21">
        <f t="shared" si="117"/>
        <v>13700</v>
      </c>
      <c r="L521" s="21">
        <f t="shared" si="118"/>
        <v>11322.314049586777</v>
      </c>
      <c r="M521" s="84">
        <f>SUMIF('[1]Movimientos Caja'!$G:$G,E521,'[1]Movimientos Caja'!$I:$I)</f>
        <v>10000</v>
      </c>
      <c r="N521" s="84">
        <f>SUMIF('[2]Movimientos Bancarios'!$G:$G,E521,'[2]Movimientos Bancarios'!$I:$I)</f>
        <v>0</v>
      </c>
      <c r="O521" s="8">
        <f t="shared" si="124"/>
        <v>10000</v>
      </c>
      <c r="P521" s="12">
        <f t="shared" si="125"/>
        <v>3700</v>
      </c>
      <c r="Q521" s="86">
        <f t="shared" si="126"/>
        <v>0.72992700729927007</v>
      </c>
      <c r="R521" s="18" t="s">
        <v>51</v>
      </c>
      <c r="S521" s="18"/>
      <c r="T521" s="13"/>
      <c r="U521" s="22"/>
      <c r="V521" s="9"/>
      <c r="W521" s="23"/>
      <c r="X521" s="22"/>
      <c r="Y521" s="24" t="s">
        <v>55</v>
      </c>
      <c r="Z521" s="24"/>
      <c r="AA521" s="24"/>
      <c r="AB521" s="95" t="str">
        <f t="shared" si="119"/>
        <v>entregado</v>
      </c>
      <c r="AC521" s="96" t="str">
        <f t="shared" ca="1" si="120"/>
        <v>Entregado</v>
      </c>
      <c r="AD521" s="21">
        <v>104</v>
      </c>
      <c r="AE521" s="21">
        <v>104</v>
      </c>
      <c r="AF521" s="21">
        <v>105</v>
      </c>
      <c r="AG521" s="87">
        <f t="shared" si="121"/>
        <v>2014</v>
      </c>
      <c r="AH521" s="83">
        <f t="shared" si="122"/>
        <v>6</v>
      </c>
      <c r="AI521" s="87">
        <f t="shared" si="129"/>
        <v>2014</v>
      </c>
      <c r="AJ521" s="16">
        <f t="shared" si="129"/>
        <v>6</v>
      </c>
      <c r="AK521" s="9">
        <f>IF(ISERROR(VLOOKUP(E521,[4]CostoXpedido!$A$15:$B$1690,2,FALSE)),0,(VLOOKUP(E521,[4]CostoXpedido!$A$15:$B$1690,2,FALSE)))</f>
        <v>0</v>
      </c>
      <c r="AL521" s="20"/>
      <c r="AM521" s="93">
        <f t="shared" si="128"/>
        <v>41799</v>
      </c>
      <c r="AN521" s="93">
        <f t="shared" si="128"/>
        <v>15</v>
      </c>
      <c r="AO521" s="20"/>
    </row>
    <row r="522" spans="1:41" x14ac:dyDescent="0.2">
      <c r="A522" s="88">
        <v>2014</v>
      </c>
      <c r="B522" s="16">
        <v>6</v>
      </c>
      <c r="C522" s="17">
        <v>41799</v>
      </c>
      <c r="D522" s="18">
        <v>1</v>
      </c>
      <c r="E522" s="32">
        <v>11779</v>
      </c>
      <c r="F522" s="92" t="str">
        <f>VLOOKUP(E522,'[3]pedidos 2012'!$E$327:$AE$6000,2,FALSE)</f>
        <v>a - Entregado</v>
      </c>
      <c r="G522" s="14">
        <f>VLOOKUP(E522,'[3]pedidos 2012'!$E$327:$AE$6000,4,FALSE)</f>
        <v>41799</v>
      </c>
      <c r="H522" s="20" t="s">
        <v>553</v>
      </c>
      <c r="I522" s="21">
        <v>200</v>
      </c>
      <c r="J522" s="21"/>
      <c r="K522" s="21">
        <f t="shared" si="117"/>
        <v>200</v>
      </c>
      <c r="L522" s="21">
        <f t="shared" si="118"/>
        <v>165.28925619834712</v>
      </c>
      <c r="M522" s="84">
        <f>SUMIF('[1]Movimientos Caja'!$G:$G,E522,'[1]Movimientos Caja'!$I:$I)</f>
        <v>200</v>
      </c>
      <c r="N522" s="84">
        <f>SUMIF('[2]Movimientos Bancarios'!$G:$G,E522,'[2]Movimientos Bancarios'!$I:$I)</f>
        <v>0</v>
      </c>
      <c r="O522" s="8">
        <f t="shared" si="124"/>
        <v>200</v>
      </c>
      <c r="P522" s="12">
        <f t="shared" si="125"/>
        <v>0</v>
      </c>
      <c r="Q522" s="86">
        <f t="shared" si="126"/>
        <v>1</v>
      </c>
      <c r="R522" s="18" t="s">
        <v>51</v>
      </c>
      <c r="S522" s="18"/>
      <c r="T522" s="13"/>
      <c r="U522" s="22"/>
      <c r="V522" s="9"/>
      <c r="W522" s="23"/>
      <c r="X522" s="22"/>
      <c r="Y522" s="24" t="s">
        <v>55</v>
      </c>
      <c r="Z522" s="24"/>
      <c r="AA522" s="24"/>
      <c r="AB522" s="95" t="str">
        <f t="shared" si="119"/>
        <v>entregado</v>
      </c>
      <c r="AC522" s="96" t="str">
        <f t="shared" ca="1" si="120"/>
        <v>Entregado</v>
      </c>
      <c r="AD522" s="21">
        <v>104</v>
      </c>
      <c r="AE522" s="21">
        <v>104</v>
      </c>
      <c r="AF522" s="21">
        <v>105</v>
      </c>
      <c r="AG522" s="87">
        <f t="shared" si="121"/>
        <v>2014</v>
      </c>
      <c r="AH522" s="83">
        <f t="shared" si="122"/>
        <v>6</v>
      </c>
      <c r="AI522" s="87">
        <f t="shared" si="129"/>
        <v>2014</v>
      </c>
      <c r="AJ522" s="16">
        <f t="shared" si="129"/>
        <v>6</v>
      </c>
      <c r="AK522" s="9">
        <f>IF(ISERROR(VLOOKUP(E522,[4]CostoXpedido!$A$15:$B$1690,2,FALSE)),0,(VLOOKUP(E522,[4]CostoXpedido!$A$15:$B$1690,2,FALSE)))</f>
        <v>0</v>
      </c>
      <c r="AL522" s="20"/>
      <c r="AM522" s="93">
        <f t="shared" si="128"/>
        <v>41799</v>
      </c>
      <c r="AN522" s="93">
        <f t="shared" si="128"/>
        <v>1</v>
      </c>
      <c r="AO522" s="20"/>
    </row>
    <row r="523" spans="1:41" x14ac:dyDescent="0.2">
      <c r="A523" s="88">
        <v>2014</v>
      </c>
      <c r="B523" s="16">
        <v>6</v>
      </c>
      <c r="C523" s="17">
        <v>41800</v>
      </c>
      <c r="D523" s="18">
        <v>15</v>
      </c>
      <c r="E523" s="32">
        <v>11780</v>
      </c>
      <c r="F523" s="92" t="str">
        <f>VLOOKUP(E523,'[3]pedidos 2012'!$E$327:$AE$6000,2,FALSE)</f>
        <v>d - Pendiente</v>
      </c>
      <c r="G523" s="14">
        <f>VLOOKUP(E523,'[3]pedidos 2012'!$E$327:$AE$6000,4,FALSE)</f>
        <v>0</v>
      </c>
      <c r="H523" s="20" t="s">
        <v>554</v>
      </c>
      <c r="I523" s="21">
        <v>4200</v>
      </c>
      <c r="J523" s="21"/>
      <c r="K523" s="21">
        <f t="shared" si="117"/>
        <v>4200</v>
      </c>
      <c r="L523" s="21">
        <f t="shared" si="118"/>
        <v>3471.0743801652893</v>
      </c>
      <c r="M523" s="84">
        <f>SUMIF('[1]Movimientos Caja'!$G:$G,E523,'[1]Movimientos Caja'!$I:$I)</f>
        <v>2100</v>
      </c>
      <c r="N523" s="84">
        <f>SUMIF('[2]Movimientos Bancarios'!$G:$G,E523,'[2]Movimientos Bancarios'!$I:$I)</f>
        <v>0</v>
      </c>
      <c r="O523" s="8">
        <f t="shared" si="124"/>
        <v>2100</v>
      </c>
      <c r="P523" s="12">
        <f t="shared" si="125"/>
        <v>2100</v>
      </c>
      <c r="Q523" s="86">
        <f t="shared" si="126"/>
        <v>0.5</v>
      </c>
      <c r="R523" s="18" t="s">
        <v>51</v>
      </c>
      <c r="S523" s="18"/>
      <c r="T523" s="13"/>
      <c r="U523" s="22"/>
      <c r="V523" s="9"/>
      <c r="W523" s="23"/>
      <c r="X523" s="22"/>
      <c r="Y523" s="24" t="s">
        <v>55</v>
      </c>
      <c r="Z523" s="24"/>
      <c r="AA523" s="24"/>
      <c r="AB523" s="95">
        <f t="shared" si="119"/>
        <v>41815</v>
      </c>
      <c r="AC523" s="96">
        <f t="shared" ca="1" si="120"/>
        <v>-78</v>
      </c>
      <c r="AD523" s="21">
        <v>104</v>
      </c>
      <c r="AE523" s="21">
        <v>104</v>
      </c>
      <c r="AF523" s="21">
        <v>105</v>
      </c>
      <c r="AG523" s="87">
        <f t="shared" si="121"/>
        <v>0</v>
      </c>
      <c r="AH523" s="83">
        <f t="shared" si="122"/>
        <v>0</v>
      </c>
      <c r="AI523" s="87">
        <f t="shared" si="129"/>
        <v>2014</v>
      </c>
      <c r="AJ523" s="16">
        <f t="shared" si="129"/>
        <v>6</v>
      </c>
      <c r="AK523" s="9">
        <f>IF(ISERROR(VLOOKUP(E523,[4]CostoXpedido!$A$15:$B$1690,2,FALSE)),0,(VLOOKUP(E523,[4]CostoXpedido!$A$15:$B$1690,2,FALSE)))</f>
        <v>0</v>
      </c>
      <c r="AL523" s="20"/>
      <c r="AM523" s="93">
        <f t="shared" si="128"/>
        <v>41800</v>
      </c>
      <c r="AN523" s="93">
        <f t="shared" si="128"/>
        <v>15</v>
      </c>
      <c r="AO523" s="20"/>
    </row>
    <row r="524" spans="1:41" x14ac:dyDescent="0.2">
      <c r="A524" s="88">
        <v>2014</v>
      </c>
      <c r="B524" s="16">
        <v>6</v>
      </c>
      <c r="C524" s="17">
        <v>41800</v>
      </c>
      <c r="D524" s="18">
        <v>15</v>
      </c>
      <c r="E524" s="32">
        <v>11781</v>
      </c>
      <c r="F524" s="92" t="str">
        <f>VLOOKUP(E524,'[3]pedidos 2012'!$E$327:$AE$6000,2,FALSE)</f>
        <v>a - Entregado</v>
      </c>
      <c r="G524" s="14">
        <f>VLOOKUP(E524,'[3]pedidos 2012'!$E$327:$AE$6000,4,FALSE)</f>
        <v>41836</v>
      </c>
      <c r="H524" s="20" t="s">
        <v>555</v>
      </c>
      <c r="I524" s="21">
        <v>0</v>
      </c>
      <c r="J524" s="21"/>
      <c r="K524" s="21">
        <f t="shared" si="117"/>
        <v>0</v>
      </c>
      <c r="L524" s="21">
        <f t="shared" si="118"/>
        <v>0</v>
      </c>
      <c r="M524" s="84">
        <f>SUMIF('[1]Movimientos Caja'!$G:$G,E524,'[1]Movimientos Caja'!$I:$I)</f>
        <v>0</v>
      </c>
      <c r="N524" s="84">
        <f>SUMIF('[2]Movimientos Bancarios'!$G:$G,E524,'[2]Movimientos Bancarios'!$I:$I)</f>
        <v>0</v>
      </c>
      <c r="O524" s="8">
        <f t="shared" si="124"/>
        <v>0</v>
      </c>
      <c r="P524" s="12">
        <f t="shared" si="125"/>
        <v>0</v>
      </c>
      <c r="Q524" s="86">
        <f t="shared" si="126"/>
        <v>0</v>
      </c>
      <c r="R524" s="18" t="s">
        <v>51</v>
      </c>
      <c r="S524" s="18"/>
      <c r="T524" s="13"/>
      <c r="U524" s="22"/>
      <c r="V524" s="9"/>
      <c r="W524" s="23"/>
      <c r="X524" s="22"/>
      <c r="Y524" s="24" t="s">
        <v>55</v>
      </c>
      <c r="Z524" s="24"/>
      <c r="AA524" s="24"/>
      <c r="AB524" s="95" t="str">
        <f t="shared" si="119"/>
        <v>entregado</v>
      </c>
      <c r="AC524" s="96" t="str">
        <f t="shared" ca="1" si="120"/>
        <v>Entregado</v>
      </c>
      <c r="AD524" s="21">
        <v>104</v>
      </c>
      <c r="AE524" s="21">
        <v>104</v>
      </c>
      <c r="AF524" s="21">
        <v>105</v>
      </c>
      <c r="AG524" s="87">
        <f t="shared" si="121"/>
        <v>2014</v>
      </c>
      <c r="AH524" s="83">
        <f t="shared" si="122"/>
        <v>7</v>
      </c>
      <c r="AI524" s="87">
        <f t="shared" si="129"/>
        <v>2014</v>
      </c>
      <c r="AJ524" s="16">
        <f t="shared" si="129"/>
        <v>6</v>
      </c>
      <c r="AK524" s="9">
        <f>IF(ISERROR(VLOOKUP(E524,[4]CostoXpedido!$A$15:$B$1690,2,FALSE)),0,(VLOOKUP(E524,[4]CostoXpedido!$A$15:$B$1690,2,FALSE)))</f>
        <v>0</v>
      </c>
      <c r="AL524" s="20"/>
      <c r="AM524" s="93">
        <f t="shared" si="128"/>
        <v>41800</v>
      </c>
      <c r="AN524" s="93">
        <f t="shared" si="128"/>
        <v>15</v>
      </c>
      <c r="AO524" s="20"/>
    </row>
    <row r="525" spans="1:41" x14ac:dyDescent="0.2">
      <c r="A525" s="88">
        <v>2014</v>
      </c>
      <c r="B525" s="16">
        <v>6</v>
      </c>
      <c r="C525" s="17">
        <v>41802</v>
      </c>
      <c r="D525" s="18">
        <v>7</v>
      </c>
      <c r="E525" s="32">
        <v>11782</v>
      </c>
      <c r="F525" s="92" t="str">
        <f>VLOOKUP(E525,'[3]pedidos 2012'!$E$327:$AE$6000,2,FALSE)</f>
        <v>a - Entregado</v>
      </c>
      <c r="G525" s="14">
        <f>VLOOKUP(E525,'[3]pedidos 2012'!$E$327:$AE$6000,4,FALSE)</f>
        <v>41820</v>
      </c>
      <c r="H525" s="20" t="s">
        <v>556</v>
      </c>
      <c r="I525" s="21">
        <v>36170</v>
      </c>
      <c r="J525" s="21">
        <v>300</v>
      </c>
      <c r="K525" s="21">
        <f t="shared" si="117"/>
        <v>36470</v>
      </c>
      <c r="L525" s="21">
        <f t="shared" si="118"/>
        <v>30140.495867768597</v>
      </c>
      <c r="M525" s="84">
        <f>SUMIF('[1]Movimientos Caja'!$G:$G,E525,'[1]Movimientos Caja'!$I:$I)</f>
        <v>10000</v>
      </c>
      <c r="N525" s="84">
        <f>SUMIF('[2]Movimientos Bancarios'!$G:$G,E525,'[2]Movimientos Bancarios'!$I:$I)</f>
        <v>26470</v>
      </c>
      <c r="O525" s="8">
        <f t="shared" si="124"/>
        <v>36470</v>
      </c>
      <c r="P525" s="12">
        <f t="shared" si="125"/>
        <v>0</v>
      </c>
      <c r="Q525" s="86">
        <f t="shared" si="126"/>
        <v>1</v>
      </c>
      <c r="R525" s="18" t="s">
        <v>51</v>
      </c>
      <c r="S525" s="18"/>
      <c r="T525" s="13"/>
      <c r="U525" s="22"/>
      <c r="V525" s="9"/>
      <c r="W525" s="23"/>
      <c r="X525" s="22"/>
      <c r="Y525" s="24" t="s">
        <v>55</v>
      </c>
      <c r="Z525" s="24"/>
      <c r="AA525" s="24"/>
      <c r="AB525" s="95" t="str">
        <f t="shared" si="119"/>
        <v>entregado</v>
      </c>
      <c r="AC525" s="96" t="str">
        <f t="shared" ca="1" si="120"/>
        <v>Entregado</v>
      </c>
      <c r="AD525" s="21">
        <v>104</v>
      </c>
      <c r="AE525" s="21">
        <v>104</v>
      </c>
      <c r="AF525" s="21">
        <v>105</v>
      </c>
      <c r="AG525" s="87">
        <f t="shared" si="121"/>
        <v>2014</v>
      </c>
      <c r="AH525" s="83">
        <f t="shared" si="122"/>
        <v>6</v>
      </c>
      <c r="AI525" s="87">
        <f t="shared" si="129"/>
        <v>2014</v>
      </c>
      <c r="AJ525" s="16">
        <f t="shared" si="129"/>
        <v>6</v>
      </c>
      <c r="AK525" s="9">
        <f>IF(ISERROR(VLOOKUP(E525,[4]CostoXpedido!$A$15:$B$1690,2,FALSE)),0,(VLOOKUP(E525,[4]CostoXpedido!$A$15:$B$1690,2,FALSE)))</f>
        <v>0</v>
      </c>
      <c r="AL525" s="20"/>
      <c r="AM525" s="93">
        <f t="shared" si="128"/>
        <v>41802</v>
      </c>
      <c r="AN525" s="93">
        <f t="shared" si="128"/>
        <v>7</v>
      </c>
      <c r="AO525" s="20"/>
    </row>
    <row r="526" spans="1:41" x14ac:dyDescent="0.2">
      <c r="A526" s="88">
        <v>2014</v>
      </c>
      <c r="B526" s="16">
        <v>6</v>
      </c>
      <c r="C526" s="17">
        <v>41804</v>
      </c>
      <c r="D526" s="18">
        <v>40</v>
      </c>
      <c r="E526" s="32">
        <v>11783</v>
      </c>
      <c r="F526" s="92" t="str">
        <f>VLOOKUP(E526,'[3]pedidos 2012'!$E$327:$AE$6000,2,FALSE)</f>
        <v>a - Entregado</v>
      </c>
      <c r="G526" s="14">
        <f>VLOOKUP(E526,'[3]pedidos 2012'!$E$327:$AE$6000,4,FALSE)</f>
        <v>41855</v>
      </c>
      <c r="H526" s="20" t="s">
        <v>557</v>
      </c>
      <c r="I526" s="21">
        <v>23600</v>
      </c>
      <c r="J526" s="21"/>
      <c r="K526" s="21">
        <f t="shared" si="117"/>
        <v>23600</v>
      </c>
      <c r="L526" s="21">
        <f t="shared" si="118"/>
        <v>19504.132231404958</v>
      </c>
      <c r="M526" s="84">
        <f>SUMIF('[1]Movimientos Caja'!$G:$G,E526,'[1]Movimientos Caja'!$I:$I)</f>
        <v>23600</v>
      </c>
      <c r="N526" s="84">
        <f>SUMIF('[2]Movimientos Bancarios'!$G:$G,E526,'[2]Movimientos Bancarios'!$I:$I)</f>
        <v>0</v>
      </c>
      <c r="O526" s="8">
        <f t="shared" si="124"/>
        <v>23600</v>
      </c>
      <c r="P526" s="12">
        <f t="shared" si="125"/>
        <v>0</v>
      </c>
      <c r="Q526" s="86">
        <f t="shared" si="126"/>
        <v>1</v>
      </c>
      <c r="R526" s="18" t="s">
        <v>51</v>
      </c>
      <c r="S526" s="18"/>
      <c r="T526" s="13"/>
      <c r="U526" s="22"/>
      <c r="V526" s="9"/>
      <c r="W526" s="23"/>
      <c r="X526" s="22"/>
      <c r="Y526" s="24" t="s">
        <v>55</v>
      </c>
      <c r="Z526" s="24"/>
      <c r="AA526" s="24"/>
      <c r="AB526" s="95" t="str">
        <f t="shared" si="119"/>
        <v>entregado</v>
      </c>
      <c r="AC526" s="96" t="str">
        <f t="shared" ca="1" si="120"/>
        <v>Entregado</v>
      </c>
      <c r="AD526" s="21">
        <v>104</v>
      </c>
      <c r="AE526" s="21">
        <v>104</v>
      </c>
      <c r="AF526" s="21">
        <v>105</v>
      </c>
      <c r="AG526" s="87">
        <f t="shared" si="121"/>
        <v>2014</v>
      </c>
      <c r="AH526" s="83">
        <f t="shared" si="122"/>
        <v>8</v>
      </c>
      <c r="AI526" s="87">
        <f t="shared" si="129"/>
        <v>2014</v>
      </c>
      <c r="AJ526" s="16">
        <f t="shared" si="129"/>
        <v>6</v>
      </c>
      <c r="AK526" s="9">
        <f>IF(ISERROR(VLOOKUP(E526,[4]CostoXpedido!$A$15:$B$1690,2,FALSE)),0,(VLOOKUP(E526,[4]CostoXpedido!$A$15:$B$1690,2,FALSE)))</f>
        <v>0</v>
      </c>
      <c r="AL526" s="20"/>
      <c r="AM526" s="93">
        <f t="shared" si="128"/>
        <v>41804</v>
      </c>
      <c r="AN526" s="93">
        <f t="shared" si="128"/>
        <v>40</v>
      </c>
      <c r="AO526" s="20"/>
    </row>
    <row r="527" spans="1:41" x14ac:dyDescent="0.2">
      <c r="A527" s="88">
        <v>2014</v>
      </c>
      <c r="B527" s="16">
        <v>6</v>
      </c>
      <c r="C527" s="17">
        <v>41807</v>
      </c>
      <c r="D527" s="18">
        <v>30</v>
      </c>
      <c r="E527" s="32">
        <v>11784</v>
      </c>
      <c r="F527" s="92" t="str">
        <f>VLOOKUP(E527,'[3]pedidos 2012'!$E$327:$AE$6000,2,FALSE)</f>
        <v>a - Entregado</v>
      </c>
      <c r="G527" s="14">
        <f>VLOOKUP(E527,'[3]pedidos 2012'!$E$327:$AE$6000,4,FALSE)</f>
        <v>41883</v>
      </c>
      <c r="H527" s="26" t="s">
        <v>558</v>
      </c>
      <c r="I527" s="27">
        <v>34600</v>
      </c>
      <c r="J527" s="21"/>
      <c r="K527" s="21">
        <f t="shared" si="117"/>
        <v>34600</v>
      </c>
      <c r="L527" s="21">
        <f t="shared" si="118"/>
        <v>28595.041322314049</v>
      </c>
      <c r="M527" s="84">
        <f>SUMIF('[1]Movimientos Caja'!$G:$G,E527,'[1]Movimientos Caja'!$I:$I)</f>
        <v>0</v>
      </c>
      <c r="N527" s="84">
        <f>SUMIF('[2]Movimientos Bancarios'!$G:$G,E527,'[2]Movimientos Bancarios'!$I:$I)</f>
        <v>34890</v>
      </c>
      <c r="O527" s="8">
        <f t="shared" si="124"/>
        <v>34890</v>
      </c>
      <c r="P527" s="12">
        <f t="shared" si="125"/>
        <v>-290</v>
      </c>
      <c r="Q527" s="86">
        <f t="shared" si="126"/>
        <v>1.0083815028901735</v>
      </c>
      <c r="R527" s="18" t="s">
        <v>51</v>
      </c>
      <c r="S527" s="18"/>
      <c r="T527" s="13"/>
      <c r="U527" s="22"/>
      <c r="V527" s="9"/>
      <c r="W527" s="23"/>
      <c r="X527" s="22"/>
      <c r="Y527" s="24" t="s">
        <v>55</v>
      </c>
      <c r="Z527" s="24"/>
      <c r="AA527" s="24"/>
      <c r="AB527" s="95" t="str">
        <f t="shared" si="119"/>
        <v>entregado</v>
      </c>
      <c r="AC527" s="96" t="str">
        <f t="shared" ca="1" si="120"/>
        <v>Entregado</v>
      </c>
      <c r="AD527" s="21">
        <v>104</v>
      </c>
      <c r="AE527" s="21">
        <v>104</v>
      </c>
      <c r="AF527" s="21">
        <v>105</v>
      </c>
      <c r="AG527" s="87">
        <f t="shared" si="121"/>
        <v>2014</v>
      </c>
      <c r="AH527" s="83">
        <f t="shared" si="122"/>
        <v>9</v>
      </c>
      <c r="AI527" s="87">
        <f t="shared" si="129"/>
        <v>2014</v>
      </c>
      <c r="AJ527" s="16">
        <f t="shared" si="129"/>
        <v>6</v>
      </c>
      <c r="AK527" s="9">
        <f>IF(ISERROR(VLOOKUP(E527,[4]CostoXpedido!$A$15:$B$1690,2,FALSE)),0,(VLOOKUP(E527,[4]CostoXpedido!$A$15:$B$1690,2,FALSE)))</f>
        <v>0</v>
      </c>
      <c r="AL527" s="20"/>
      <c r="AM527" s="93">
        <f t="shared" si="128"/>
        <v>41807</v>
      </c>
      <c r="AN527" s="93">
        <f t="shared" si="128"/>
        <v>30</v>
      </c>
      <c r="AO527" s="20"/>
    </row>
    <row r="528" spans="1:41" x14ac:dyDescent="0.2">
      <c r="A528" s="88">
        <v>2014</v>
      </c>
      <c r="B528" s="16">
        <v>6</v>
      </c>
      <c r="C528" s="17">
        <v>41808</v>
      </c>
      <c r="D528" s="18">
        <v>1</v>
      </c>
      <c r="E528" s="32">
        <v>11785</v>
      </c>
      <c r="F528" s="92" t="str">
        <f>VLOOKUP(E528,'[3]pedidos 2012'!$E$327:$AE$6000,2,FALSE)</f>
        <v>a - Entregado</v>
      </c>
      <c r="G528" s="14">
        <f>VLOOKUP(E528,'[3]pedidos 2012'!$E$327:$AE$6000,4,FALSE)</f>
        <v>41813</v>
      </c>
      <c r="H528" s="20" t="s">
        <v>559</v>
      </c>
      <c r="I528" s="21">
        <v>24860</v>
      </c>
      <c r="J528" s="21">
        <v>300</v>
      </c>
      <c r="K528" s="21">
        <f t="shared" ref="K528:K532" si="130">+I528+J528</f>
        <v>25160</v>
      </c>
      <c r="L528" s="21">
        <f t="shared" ref="L528:L591" si="131">+K528/1.21</f>
        <v>20793.388429752067</v>
      </c>
      <c r="M528" s="84">
        <f>SUMIF('[1]Movimientos Caja'!$G:$G,E528,'[1]Movimientos Caja'!$I:$I)</f>
        <v>25000</v>
      </c>
      <c r="N528" s="84">
        <f>SUMIF('[2]Movimientos Bancarios'!$G:$G,E528,'[2]Movimientos Bancarios'!$I:$I)</f>
        <v>0</v>
      </c>
      <c r="O528" s="8">
        <f t="shared" si="124"/>
        <v>25000</v>
      </c>
      <c r="P528" s="12">
        <f t="shared" si="125"/>
        <v>160</v>
      </c>
      <c r="Q528" s="86">
        <f t="shared" si="126"/>
        <v>0.99364069952305245</v>
      </c>
      <c r="R528" s="18" t="s">
        <v>51</v>
      </c>
      <c r="S528" s="18"/>
      <c r="T528" s="13"/>
      <c r="U528" s="22"/>
      <c r="V528" s="9"/>
      <c r="W528" s="23"/>
      <c r="X528" s="22"/>
      <c r="Y528" s="24" t="s">
        <v>55</v>
      </c>
      <c r="Z528" s="24"/>
      <c r="AA528" s="24"/>
      <c r="AB528" s="95" t="str">
        <f t="shared" si="119"/>
        <v>entregado</v>
      </c>
      <c r="AC528" s="96" t="str">
        <f t="shared" ca="1" si="120"/>
        <v>Entregado</v>
      </c>
      <c r="AD528" s="21">
        <v>104</v>
      </c>
      <c r="AE528" s="21">
        <v>104</v>
      </c>
      <c r="AF528" s="21">
        <v>105</v>
      </c>
      <c r="AG528" s="87">
        <f t="shared" si="121"/>
        <v>2014</v>
      </c>
      <c r="AH528" s="83">
        <f t="shared" si="122"/>
        <v>6</v>
      </c>
      <c r="AI528" s="87">
        <f t="shared" si="129"/>
        <v>2014</v>
      </c>
      <c r="AJ528" s="16">
        <f t="shared" si="129"/>
        <v>6</v>
      </c>
      <c r="AK528" s="9">
        <f>IF(ISERROR(VLOOKUP(E528,[4]CostoXpedido!$A$15:$B$1690,2,FALSE)),0,(VLOOKUP(E528,[4]CostoXpedido!$A$15:$B$1690,2,FALSE)))</f>
        <v>0</v>
      </c>
      <c r="AL528" s="20"/>
      <c r="AM528" s="93">
        <f t="shared" si="128"/>
        <v>41808</v>
      </c>
      <c r="AN528" s="93">
        <f t="shared" si="128"/>
        <v>1</v>
      </c>
      <c r="AO528" s="20"/>
    </row>
    <row r="529" spans="1:41" x14ac:dyDescent="0.2">
      <c r="A529" s="88">
        <v>2014</v>
      </c>
      <c r="B529" s="16">
        <v>6</v>
      </c>
      <c r="C529" s="17">
        <v>41809</v>
      </c>
      <c r="D529" s="18">
        <v>60</v>
      </c>
      <c r="E529" s="32">
        <v>11786</v>
      </c>
      <c r="F529" s="92" t="str">
        <f>VLOOKUP(E529,'[3]pedidos 2012'!$E$327:$AE$6000,2,FALSE)</f>
        <v>d - Pendiente</v>
      </c>
      <c r="G529" s="14">
        <f>VLOOKUP(E529,'[3]pedidos 2012'!$E$327:$AE$6000,4,FALSE)</f>
        <v>0</v>
      </c>
      <c r="H529" s="20" t="s">
        <v>560</v>
      </c>
      <c r="I529" s="21">
        <v>16000</v>
      </c>
      <c r="J529" s="21">
        <v>300</v>
      </c>
      <c r="K529" s="21">
        <f t="shared" si="130"/>
        <v>16300</v>
      </c>
      <c r="L529" s="21">
        <f t="shared" si="131"/>
        <v>13471.07438016529</v>
      </c>
      <c r="M529" s="84">
        <f>SUMIF('[1]Movimientos Caja'!$G:$G,E529,'[1]Movimientos Caja'!$I:$I)</f>
        <v>1700</v>
      </c>
      <c r="N529" s="84">
        <f>SUMIF('[2]Movimientos Bancarios'!$G:$G,E529,'[2]Movimientos Bancarios'!$I:$I)</f>
        <v>11600</v>
      </c>
      <c r="O529" s="8">
        <f t="shared" si="124"/>
        <v>13300</v>
      </c>
      <c r="P529" s="12">
        <f t="shared" si="125"/>
        <v>3000</v>
      </c>
      <c r="Q529" s="86">
        <f t="shared" si="126"/>
        <v>0.81595092024539873</v>
      </c>
      <c r="R529" s="18" t="s">
        <v>51</v>
      </c>
      <c r="S529" s="18"/>
      <c r="T529" s="13"/>
      <c r="U529" s="22"/>
      <c r="V529" s="9"/>
      <c r="W529" s="23"/>
      <c r="X529" s="22"/>
      <c r="Y529" s="24" t="s">
        <v>55</v>
      </c>
      <c r="Z529" s="24"/>
      <c r="AA529" s="24"/>
      <c r="AB529" s="95">
        <f t="shared" si="119"/>
        <v>41869</v>
      </c>
      <c r="AC529" s="96">
        <f t="shared" ca="1" si="120"/>
        <v>-24</v>
      </c>
      <c r="AD529" s="21">
        <v>104</v>
      </c>
      <c r="AE529" s="21">
        <v>104</v>
      </c>
      <c r="AF529" s="21">
        <v>105</v>
      </c>
      <c r="AG529" s="87">
        <f t="shared" si="121"/>
        <v>0</v>
      </c>
      <c r="AH529" s="83">
        <f t="shared" si="122"/>
        <v>0</v>
      </c>
      <c r="AI529" s="87">
        <f t="shared" si="129"/>
        <v>2014</v>
      </c>
      <c r="AJ529" s="16">
        <f t="shared" si="129"/>
        <v>6</v>
      </c>
      <c r="AK529" s="9">
        <f>IF(ISERROR(VLOOKUP(E529,[4]CostoXpedido!$A$15:$B$1690,2,FALSE)),0,(VLOOKUP(E529,[4]CostoXpedido!$A$15:$B$1690,2,FALSE)))</f>
        <v>0</v>
      </c>
      <c r="AL529" s="20"/>
      <c r="AM529" s="93">
        <f t="shared" ref="AM529:AN544" si="132">C529</f>
        <v>41809</v>
      </c>
      <c r="AN529" s="93">
        <f t="shared" si="132"/>
        <v>60</v>
      </c>
      <c r="AO529" s="20"/>
    </row>
    <row r="530" spans="1:41" x14ac:dyDescent="0.2">
      <c r="A530" s="88">
        <v>2014</v>
      </c>
      <c r="B530" s="16">
        <v>6</v>
      </c>
      <c r="C530" s="17">
        <v>41809</v>
      </c>
      <c r="D530" s="18">
        <v>15</v>
      </c>
      <c r="E530" s="32">
        <v>11787</v>
      </c>
      <c r="F530" s="92" t="str">
        <f>VLOOKUP(E530,'[3]pedidos 2012'!$E$327:$AE$6000,2,FALSE)</f>
        <v>a - Entregado</v>
      </c>
      <c r="G530" s="14">
        <f>VLOOKUP(E530,'[3]pedidos 2012'!$E$327:$AE$6000,4,FALSE)</f>
        <v>41883</v>
      </c>
      <c r="H530" s="20" t="s">
        <v>561</v>
      </c>
      <c r="I530" s="21">
        <v>4500</v>
      </c>
      <c r="J530" s="21"/>
      <c r="K530" s="21">
        <f t="shared" si="130"/>
        <v>4500</v>
      </c>
      <c r="L530" s="21">
        <f t="shared" si="131"/>
        <v>3719.0082644628101</v>
      </c>
      <c r="M530" s="84">
        <f>SUMIF('[1]Movimientos Caja'!$G:$G,E530,'[1]Movimientos Caja'!$I:$I)</f>
        <v>4500</v>
      </c>
      <c r="N530" s="84">
        <f>SUMIF('[2]Movimientos Bancarios'!$G:$G,E530,'[2]Movimientos Bancarios'!$I:$I)</f>
        <v>0</v>
      </c>
      <c r="O530" s="8">
        <f t="shared" si="124"/>
        <v>4500</v>
      </c>
      <c r="P530" s="12">
        <f t="shared" si="125"/>
        <v>0</v>
      </c>
      <c r="Q530" s="86">
        <f t="shared" si="126"/>
        <v>1</v>
      </c>
      <c r="R530" s="18" t="s">
        <v>51</v>
      </c>
      <c r="S530" s="18"/>
      <c r="T530" s="13"/>
      <c r="U530" s="22"/>
      <c r="V530" s="9"/>
      <c r="W530" s="23"/>
      <c r="X530" s="22"/>
      <c r="Y530" s="24" t="s">
        <v>55</v>
      </c>
      <c r="Z530" s="24"/>
      <c r="AA530" s="24"/>
      <c r="AB530" s="95" t="str">
        <f t="shared" si="119"/>
        <v>entregado</v>
      </c>
      <c r="AC530" s="96" t="str">
        <f t="shared" ca="1" si="120"/>
        <v>Entregado</v>
      </c>
      <c r="AD530" s="21">
        <v>104</v>
      </c>
      <c r="AE530" s="21">
        <v>104</v>
      </c>
      <c r="AF530" s="21">
        <v>105</v>
      </c>
      <c r="AG530" s="87">
        <f t="shared" si="121"/>
        <v>2014</v>
      </c>
      <c r="AH530" s="83">
        <f t="shared" si="122"/>
        <v>9</v>
      </c>
      <c r="AI530" s="87">
        <f t="shared" si="129"/>
        <v>2014</v>
      </c>
      <c r="AJ530" s="16">
        <f t="shared" si="129"/>
        <v>6</v>
      </c>
      <c r="AK530" s="9">
        <f>IF(ISERROR(VLOOKUP(E530,[4]CostoXpedido!$A$15:$B$1690,2,FALSE)),0,(VLOOKUP(E530,[4]CostoXpedido!$A$15:$B$1690,2,FALSE)))</f>
        <v>0</v>
      </c>
      <c r="AL530" s="20"/>
      <c r="AM530" s="93">
        <f t="shared" si="132"/>
        <v>41809</v>
      </c>
      <c r="AN530" s="93">
        <f t="shared" si="132"/>
        <v>15</v>
      </c>
      <c r="AO530" s="20"/>
    </row>
    <row r="531" spans="1:41" x14ac:dyDescent="0.2">
      <c r="A531" s="88">
        <v>2014</v>
      </c>
      <c r="B531" s="16">
        <v>6</v>
      </c>
      <c r="C531" s="17">
        <v>41811</v>
      </c>
      <c r="D531" s="18">
        <v>45</v>
      </c>
      <c r="E531" s="32">
        <v>11788</v>
      </c>
      <c r="F531" s="92" t="str">
        <f>VLOOKUP(E531,'[3]pedidos 2012'!$E$327:$AE$6000,2,FALSE)</f>
        <v>a - Entregado</v>
      </c>
      <c r="G531" s="14">
        <f>VLOOKUP(E531,'[3]pedidos 2012'!$E$327:$AE$6000,4,FALSE)</f>
        <v>41869</v>
      </c>
      <c r="H531" s="20" t="s">
        <v>562</v>
      </c>
      <c r="I531" s="21">
        <v>16000</v>
      </c>
      <c r="J531" s="21"/>
      <c r="K531" s="21">
        <f>+I531+J531</f>
        <v>16000</v>
      </c>
      <c r="L531" s="21">
        <f t="shared" si="131"/>
        <v>13223.140495867769</v>
      </c>
      <c r="M531" s="84">
        <f>SUMIF('[1]Movimientos Caja'!$G:$G,E531,'[1]Movimientos Caja'!$I:$I)</f>
        <v>100</v>
      </c>
      <c r="N531" s="84">
        <f>SUMIF('[2]Movimientos Bancarios'!$G:$G,E531,'[2]Movimientos Bancarios'!$I:$I)</f>
        <v>15900</v>
      </c>
      <c r="O531" s="8">
        <f t="shared" si="124"/>
        <v>16000</v>
      </c>
      <c r="P531" s="12">
        <f t="shared" si="125"/>
        <v>0</v>
      </c>
      <c r="Q531" s="86">
        <f t="shared" si="126"/>
        <v>1</v>
      </c>
      <c r="R531" s="18" t="s">
        <v>51</v>
      </c>
      <c r="S531" s="18"/>
      <c r="T531" s="13"/>
      <c r="U531" s="22"/>
      <c r="V531" s="9"/>
      <c r="W531" s="23"/>
      <c r="X531" s="22"/>
      <c r="Y531" s="24" t="s">
        <v>55</v>
      </c>
      <c r="Z531" s="24"/>
      <c r="AA531" s="24"/>
      <c r="AB531" s="95" t="str">
        <f t="shared" si="119"/>
        <v>entregado</v>
      </c>
      <c r="AC531" s="96" t="str">
        <f t="shared" ca="1" si="120"/>
        <v>Entregado</v>
      </c>
      <c r="AD531" s="21">
        <v>104</v>
      </c>
      <c r="AE531" s="21">
        <v>104</v>
      </c>
      <c r="AF531" s="21">
        <v>105</v>
      </c>
      <c r="AG531" s="87">
        <f t="shared" si="121"/>
        <v>2014</v>
      </c>
      <c r="AH531" s="83">
        <f t="shared" si="122"/>
        <v>8</v>
      </c>
      <c r="AI531" s="87">
        <f t="shared" si="129"/>
        <v>2014</v>
      </c>
      <c r="AJ531" s="16">
        <f t="shared" si="129"/>
        <v>6</v>
      </c>
      <c r="AK531" s="9">
        <f>IF(ISERROR(VLOOKUP(E531,[4]CostoXpedido!$A$15:$B$1690,2,FALSE)),0,(VLOOKUP(E531,[4]CostoXpedido!$A$15:$B$1690,2,FALSE)))</f>
        <v>0</v>
      </c>
      <c r="AL531" s="20"/>
      <c r="AM531" s="93">
        <f t="shared" si="132"/>
        <v>41811</v>
      </c>
      <c r="AN531" s="93">
        <f t="shared" si="132"/>
        <v>45</v>
      </c>
      <c r="AO531" s="20"/>
    </row>
    <row r="532" spans="1:41" x14ac:dyDescent="0.2">
      <c r="A532" s="88">
        <v>2014</v>
      </c>
      <c r="B532" s="16">
        <v>6</v>
      </c>
      <c r="C532" s="17">
        <v>41811</v>
      </c>
      <c r="D532" s="18">
        <v>100</v>
      </c>
      <c r="E532" s="125">
        <v>11789</v>
      </c>
      <c r="F532" s="126" t="str">
        <f>VLOOKUP(E532,'[3]pedidos 2012'!$E$327:$AE$6000,2,FALSE)</f>
        <v>d - Pendiente</v>
      </c>
      <c r="G532" s="14">
        <f>VLOOKUP(E532,'[3]pedidos 2012'!$E$327:$AE$6000,4,FALSE)</f>
        <v>0</v>
      </c>
      <c r="H532" s="127" t="s">
        <v>563</v>
      </c>
      <c r="I532" s="128">
        <v>18400</v>
      </c>
      <c r="J532" s="21"/>
      <c r="K532" s="21">
        <f t="shared" ref="K532:K595" si="133">+I532+J532</f>
        <v>18400</v>
      </c>
      <c r="L532" s="21">
        <f t="shared" si="131"/>
        <v>15206.611570247935</v>
      </c>
      <c r="M532" s="84">
        <f>SUMIF('[1]Movimientos Caja'!$G:$G,E532,'[1]Movimientos Caja'!$I:$I)</f>
        <v>19750</v>
      </c>
      <c r="N532" s="84">
        <f>SUMIF('[2]Movimientos Bancarios'!$G:$G,E532,'[2]Movimientos Bancarios'!$I:$I)</f>
        <v>0</v>
      </c>
      <c r="O532" s="8">
        <f t="shared" si="124"/>
        <v>19750</v>
      </c>
      <c r="P532" s="12">
        <f t="shared" si="125"/>
        <v>-1350</v>
      </c>
      <c r="Q532" s="86">
        <f t="shared" si="126"/>
        <v>1.0733695652173914</v>
      </c>
      <c r="R532" s="18" t="s">
        <v>51</v>
      </c>
      <c r="S532" s="18"/>
      <c r="T532" s="13"/>
      <c r="U532" s="22"/>
      <c r="V532" s="9"/>
      <c r="W532" s="23"/>
      <c r="X532" s="22"/>
      <c r="Y532" s="24" t="s">
        <v>55</v>
      </c>
      <c r="Z532" s="24"/>
      <c r="AA532" s="24"/>
      <c r="AB532" s="95">
        <f t="shared" si="119"/>
        <v>41911</v>
      </c>
      <c r="AC532" s="96">
        <f t="shared" ca="1" si="120"/>
        <v>18</v>
      </c>
      <c r="AD532" s="21">
        <v>104</v>
      </c>
      <c r="AE532" s="21">
        <v>104</v>
      </c>
      <c r="AF532" s="21">
        <v>105</v>
      </c>
      <c r="AG532" s="87">
        <f t="shared" si="121"/>
        <v>0</v>
      </c>
      <c r="AH532" s="83">
        <f t="shared" si="122"/>
        <v>0</v>
      </c>
      <c r="AI532" s="87">
        <f t="shared" si="129"/>
        <v>2014</v>
      </c>
      <c r="AJ532" s="16">
        <f t="shared" si="129"/>
        <v>6</v>
      </c>
      <c r="AK532" s="9">
        <f>IF(ISERROR(VLOOKUP(E532,[4]CostoXpedido!$A$15:$B$1690,2,FALSE)),0,(VLOOKUP(E532,[4]CostoXpedido!$A$15:$B$1690,2,FALSE)))</f>
        <v>0</v>
      </c>
      <c r="AL532" s="20"/>
      <c r="AM532" s="93">
        <f t="shared" si="132"/>
        <v>41811</v>
      </c>
      <c r="AN532" s="93">
        <f t="shared" si="132"/>
        <v>100</v>
      </c>
      <c r="AO532" s="20"/>
    </row>
    <row r="533" spans="1:41" x14ac:dyDescent="0.2">
      <c r="A533" s="88">
        <v>2014</v>
      </c>
      <c r="B533" s="16">
        <v>6</v>
      </c>
      <c r="C533" s="17">
        <v>41811</v>
      </c>
      <c r="D533" s="18">
        <v>1</v>
      </c>
      <c r="E533" s="32">
        <v>11790</v>
      </c>
      <c r="F533" s="92" t="str">
        <f>VLOOKUP(E533,'[3]pedidos 2012'!$E$327:$AE$6000,2,FALSE)</f>
        <v>a - Entregado</v>
      </c>
      <c r="G533" s="14">
        <f>VLOOKUP(E533,'[3]pedidos 2012'!$E$327:$AE$6000,4,FALSE)</f>
        <v>41813</v>
      </c>
      <c r="H533" s="20" t="s">
        <v>173</v>
      </c>
      <c r="I533" s="21">
        <v>600</v>
      </c>
      <c r="J533" s="21"/>
      <c r="K533" s="21">
        <f t="shared" si="133"/>
        <v>600</v>
      </c>
      <c r="L533" s="21">
        <f t="shared" si="131"/>
        <v>495.86776859504135</v>
      </c>
      <c r="M533" s="84">
        <f>SUMIF('[1]Movimientos Caja'!$G:$G,E533,'[1]Movimientos Caja'!$I:$I)</f>
        <v>600</v>
      </c>
      <c r="N533" s="84">
        <f>SUMIF('[2]Movimientos Bancarios'!$G:$G,E533,'[2]Movimientos Bancarios'!$I:$I)</f>
        <v>0</v>
      </c>
      <c r="O533" s="8">
        <f t="shared" si="124"/>
        <v>600</v>
      </c>
      <c r="P533" s="12">
        <f t="shared" si="125"/>
        <v>0</v>
      </c>
      <c r="Q533" s="86">
        <f t="shared" si="126"/>
        <v>1</v>
      </c>
      <c r="R533" s="18" t="s">
        <v>51</v>
      </c>
      <c r="S533" s="18"/>
      <c r="T533" s="13"/>
      <c r="U533" s="22"/>
      <c r="V533" s="9"/>
      <c r="W533" s="23"/>
      <c r="X533" s="22"/>
      <c r="Y533" s="24" t="s">
        <v>55</v>
      </c>
      <c r="Z533" s="24"/>
      <c r="AA533" s="24"/>
      <c r="AB533" s="95" t="str">
        <f t="shared" si="119"/>
        <v>entregado</v>
      </c>
      <c r="AC533" s="96" t="str">
        <f t="shared" ca="1" si="120"/>
        <v>Entregado</v>
      </c>
      <c r="AD533" s="21">
        <v>104</v>
      </c>
      <c r="AE533" s="21">
        <v>104</v>
      </c>
      <c r="AF533" s="21">
        <v>105</v>
      </c>
      <c r="AG533" s="87">
        <f t="shared" si="121"/>
        <v>2014</v>
      </c>
      <c r="AH533" s="83">
        <f t="shared" si="122"/>
        <v>6</v>
      </c>
      <c r="AI533" s="87">
        <f t="shared" si="129"/>
        <v>2014</v>
      </c>
      <c r="AJ533" s="16">
        <f t="shared" si="129"/>
        <v>6</v>
      </c>
      <c r="AK533" s="9">
        <f>IF(ISERROR(VLOOKUP(E533,[4]CostoXpedido!$A$15:$B$1690,2,FALSE)),0,(VLOOKUP(E533,[4]CostoXpedido!$A$15:$B$1690,2,FALSE)))</f>
        <v>0</v>
      </c>
      <c r="AL533" s="20"/>
      <c r="AM533" s="93">
        <f t="shared" si="132"/>
        <v>41811</v>
      </c>
      <c r="AN533" s="93">
        <f t="shared" si="132"/>
        <v>1</v>
      </c>
      <c r="AO533" s="20"/>
    </row>
    <row r="534" spans="1:41" x14ac:dyDescent="0.2">
      <c r="A534" s="88">
        <v>2014</v>
      </c>
      <c r="B534" s="16">
        <v>6</v>
      </c>
      <c r="C534" s="17">
        <v>41811</v>
      </c>
      <c r="D534" s="18">
        <v>45</v>
      </c>
      <c r="E534" s="32">
        <v>11791</v>
      </c>
      <c r="F534" s="92" t="str">
        <f>VLOOKUP(E534,'[3]pedidos 2012'!$E$327:$AE$6000,2,FALSE)</f>
        <v>a - Entregado</v>
      </c>
      <c r="G534" s="14">
        <f>VLOOKUP(E534,'[3]pedidos 2012'!$E$327:$AE$6000,4,FALSE)</f>
        <v>41881</v>
      </c>
      <c r="H534" s="20" t="s">
        <v>564</v>
      </c>
      <c r="I534" s="21">
        <v>10000</v>
      </c>
      <c r="J534" s="21"/>
      <c r="K534" s="21">
        <f t="shared" si="133"/>
        <v>10000</v>
      </c>
      <c r="L534" s="21">
        <f t="shared" si="131"/>
        <v>8264.4628099173551</v>
      </c>
      <c r="M534" s="84">
        <f>SUMIF('[1]Movimientos Caja'!$G:$G,E534,'[1]Movimientos Caja'!$I:$I)</f>
        <v>0</v>
      </c>
      <c r="N534" s="84">
        <f>SUMIF('[2]Movimientos Bancarios'!$G:$G,E534,'[2]Movimientos Bancarios'!$I:$I)</f>
        <v>10000</v>
      </c>
      <c r="O534" s="8">
        <f t="shared" si="124"/>
        <v>10000</v>
      </c>
      <c r="P534" s="12">
        <f t="shared" si="125"/>
        <v>0</v>
      </c>
      <c r="Q534" s="86">
        <f t="shared" si="126"/>
        <v>1</v>
      </c>
      <c r="R534" s="18" t="s">
        <v>51</v>
      </c>
      <c r="S534" s="18"/>
      <c r="T534" s="13"/>
      <c r="U534" s="22"/>
      <c r="V534" s="9"/>
      <c r="W534" s="23"/>
      <c r="X534" s="22"/>
      <c r="Y534" s="24" t="s">
        <v>55</v>
      </c>
      <c r="Z534" s="24"/>
      <c r="AA534" s="24"/>
      <c r="AB534" s="95" t="str">
        <f t="shared" si="119"/>
        <v>entregado</v>
      </c>
      <c r="AC534" s="96" t="str">
        <f t="shared" ca="1" si="120"/>
        <v>Entregado</v>
      </c>
      <c r="AD534" s="21">
        <v>104</v>
      </c>
      <c r="AE534" s="21">
        <v>104</v>
      </c>
      <c r="AF534" s="21">
        <v>105</v>
      </c>
      <c r="AG534" s="87">
        <f t="shared" si="121"/>
        <v>2014</v>
      </c>
      <c r="AH534" s="83">
        <f t="shared" si="122"/>
        <v>8</v>
      </c>
      <c r="AI534" s="87">
        <f t="shared" si="129"/>
        <v>2014</v>
      </c>
      <c r="AJ534" s="16">
        <f t="shared" si="129"/>
        <v>6</v>
      </c>
      <c r="AK534" s="9">
        <f>IF(ISERROR(VLOOKUP(E534,[4]CostoXpedido!$A$15:$B$1690,2,FALSE)),0,(VLOOKUP(E534,[4]CostoXpedido!$A$15:$B$1690,2,FALSE)))</f>
        <v>0</v>
      </c>
      <c r="AL534" s="20"/>
      <c r="AM534" s="93">
        <f t="shared" si="132"/>
        <v>41811</v>
      </c>
      <c r="AN534" s="93">
        <f t="shared" si="132"/>
        <v>45</v>
      </c>
      <c r="AO534" s="20"/>
    </row>
    <row r="535" spans="1:41" x14ac:dyDescent="0.2">
      <c r="A535" s="88">
        <v>2014</v>
      </c>
      <c r="B535" s="16">
        <v>6</v>
      </c>
      <c r="C535" s="17">
        <v>41813</v>
      </c>
      <c r="D535" s="18">
        <v>15</v>
      </c>
      <c r="E535" s="32">
        <v>11792</v>
      </c>
      <c r="F535" s="92" t="str">
        <f>VLOOKUP(E535,'[3]pedidos 2012'!$E$327:$AE$6000,2,FALSE)</f>
        <v>a - Entregado</v>
      </c>
      <c r="G535" s="14">
        <f>VLOOKUP(E535,'[3]pedidos 2012'!$E$327:$AE$6000,4,FALSE)</f>
        <v>41883</v>
      </c>
      <c r="H535" s="20" t="s">
        <v>565</v>
      </c>
      <c r="I535" s="21">
        <v>1800</v>
      </c>
      <c r="J535" s="21"/>
      <c r="K535" s="21">
        <f t="shared" si="133"/>
        <v>1800</v>
      </c>
      <c r="L535" s="21">
        <f t="shared" si="131"/>
        <v>1487.6033057851241</v>
      </c>
      <c r="M535" s="84">
        <f>SUMIF('[1]Movimientos Caja'!$G:$G,E535,'[1]Movimientos Caja'!$I:$I)</f>
        <v>1800</v>
      </c>
      <c r="N535" s="84">
        <f>SUMIF('[2]Movimientos Bancarios'!$G:$G,E535,'[2]Movimientos Bancarios'!$I:$I)</f>
        <v>0</v>
      </c>
      <c r="O535" s="8">
        <f t="shared" si="124"/>
        <v>1800</v>
      </c>
      <c r="P535" s="12">
        <f t="shared" si="125"/>
        <v>0</v>
      </c>
      <c r="Q535" s="86">
        <f t="shared" si="126"/>
        <v>1</v>
      </c>
      <c r="R535" s="18" t="s">
        <v>51</v>
      </c>
      <c r="S535" s="18"/>
      <c r="T535" s="13"/>
      <c r="U535" s="22"/>
      <c r="V535" s="9"/>
      <c r="W535" s="23"/>
      <c r="X535" s="22"/>
      <c r="Y535" s="24" t="s">
        <v>55</v>
      </c>
      <c r="Z535" s="24"/>
      <c r="AA535" s="24"/>
      <c r="AB535" s="95" t="str">
        <f t="shared" si="119"/>
        <v>entregado</v>
      </c>
      <c r="AC535" s="96" t="str">
        <f t="shared" ca="1" si="120"/>
        <v>Entregado</v>
      </c>
      <c r="AD535" s="21">
        <v>104</v>
      </c>
      <c r="AE535" s="21">
        <v>104</v>
      </c>
      <c r="AF535" s="21">
        <v>105</v>
      </c>
      <c r="AG535" s="87">
        <f t="shared" si="121"/>
        <v>2014</v>
      </c>
      <c r="AH535" s="83">
        <f t="shared" si="122"/>
        <v>9</v>
      </c>
      <c r="AI535" s="87">
        <f t="shared" si="129"/>
        <v>2014</v>
      </c>
      <c r="AJ535" s="16">
        <f t="shared" si="129"/>
        <v>6</v>
      </c>
      <c r="AK535" s="9">
        <f>IF(ISERROR(VLOOKUP(E535,[4]CostoXpedido!$A$15:$B$1690,2,FALSE)),0,(VLOOKUP(E535,[4]CostoXpedido!$A$15:$B$1690,2,FALSE)))</f>
        <v>0</v>
      </c>
      <c r="AL535" s="20"/>
      <c r="AM535" s="93">
        <f t="shared" si="132"/>
        <v>41813</v>
      </c>
      <c r="AN535" s="93">
        <f t="shared" si="132"/>
        <v>15</v>
      </c>
      <c r="AO535" s="20"/>
    </row>
    <row r="536" spans="1:41" x14ac:dyDescent="0.2">
      <c r="A536" s="88">
        <v>2014</v>
      </c>
      <c r="B536" s="16">
        <v>6</v>
      </c>
      <c r="C536" s="17">
        <v>41813</v>
      </c>
      <c r="D536" s="18">
        <v>45</v>
      </c>
      <c r="E536" s="32">
        <v>11793</v>
      </c>
      <c r="F536" s="92" t="str">
        <f>VLOOKUP(E536,'[3]pedidos 2012'!$E$327:$AE$6000,2,FALSE)</f>
        <v>d - Pendiente</v>
      </c>
      <c r="G536" s="14">
        <f>VLOOKUP(E536,'[3]pedidos 2012'!$E$327:$AE$6000,4,FALSE)</f>
        <v>0</v>
      </c>
      <c r="H536" s="20" t="s">
        <v>566</v>
      </c>
      <c r="I536" s="21">
        <v>12300</v>
      </c>
      <c r="J536" s="21">
        <v>200</v>
      </c>
      <c r="K536" s="21">
        <f t="shared" si="133"/>
        <v>12500</v>
      </c>
      <c r="L536" s="21">
        <f t="shared" si="131"/>
        <v>10330.578512396694</v>
      </c>
      <c r="M536" s="84">
        <f>SUMIF('[1]Movimientos Caja'!$G:$G,E536,'[1]Movimientos Caja'!$I:$I)</f>
        <v>0</v>
      </c>
      <c r="N536" s="84">
        <f>SUMIF('[2]Movimientos Bancarios'!$G:$G,E536,'[2]Movimientos Bancarios'!$I:$I)</f>
        <v>12500</v>
      </c>
      <c r="O536" s="8">
        <f t="shared" si="124"/>
        <v>12500</v>
      </c>
      <c r="P536" s="12">
        <f t="shared" si="125"/>
        <v>0</v>
      </c>
      <c r="Q536" s="86">
        <f t="shared" si="126"/>
        <v>1</v>
      </c>
      <c r="R536" s="18" t="s">
        <v>51</v>
      </c>
      <c r="S536" s="18"/>
      <c r="T536" s="13"/>
      <c r="U536" s="22"/>
      <c r="V536" s="9"/>
      <c r="W536" s="23"/>
      <c r="X536" s="22"/>
      <c r="Y536" s="24" t="s">
        <v>55</v>
      </c>
      <c r="Z536" s="24"/>
      <c r="AA536" s="24"/>
      <c r="AB536" s="95">
        <f t="shared" si="119"/>
        <v>41858</v>
      </c>
      <c r="AC536" s="96">
        <f t="shared" ca="1" si="120"/>
        <v>-35</v>
      </c>
      <c r="AD536" s="21">
        <v>104</v>
      </c>
      <c r="AE536" s="21">
        <v>104</v>
      </c>
      <c r="AF536" s="21">
        <v>105</v>
      </c>
      <c r="AG536" s="87">
        <f t="shared" si="121"/>
        <v>0</v>
      </c>
      <c r="AH536" s="83">
        <f t="shared" si="122"/>
        <v>0</v>
      </c>
      <c r="AI536" s="87">
        <f t="shared" ref="AI536:AJ564" si="134">+A536</f>
        <v>2014</v>
      </c>
      <c r="AJ536" s="16">
        <f t="shared" si="134"/>
        <v>6</v>
      </c>
      <c r="AK536" s="9">
        <f>IF(ISERROR(VLOOKUP(E536,[4]CostoXpedido!$A$15:$B$1690,2,FALSE)),0,(VLOOKUP(E536,[4]CostoXpedido!$A$15:$B$1690,2,FALSE)))</f>
        <v>0</v>
      </c>
      <c r="AL536" s="20"/>
      <c r="AM536" s="93">
        <f t="shared" si="132"/>
        <v>41813</v>
      </c>
      <c r="AN536" s="93">
        <f t="shared" si="132"/>
        <v>45</v>
      </c>
      <c r="AO536" s="20"/>
    </row>
    <row r="537" spans="1:41" x14ac:dyDescent="0.2">
      <c r="A537" s="88">
        <v>2014</v>
      </c>
      <c r="B537" s="16">
        <v>6</v>
      </c>
      <c r="C537" s="17">
        <v>41815</v>
      </c>
      <c r="D537" s="18">
        <v>15</v>
      </c>
      <c r="E537" s="32">
        <v>11794</v>
      </c>
      <c r="F537" s="92" t="str">
        <f>VLOOKUP(E537,'[3]pedidos 2012'!$E$327:$AE$6000,2,FALSE)</f>
        <v>a - Entregado</v>
      </c>
      <c r="G537" s="14">
        <f>VLOOKUP(E537,'[3]pedidos 2012'!$E$327:$AE$6000,4,FALSE)</f>
        <v>41873</v>
      </c>
      <c r="H537" s="28" t="s">
        <v>567</v>
      </c>
      <c r="I537" s="27">
        <v>10000</v>
      </c>
      <c r="J537" s="21"/>
      <c r="K537" s="21">
        <f t="shared" si="133"/>
        <v>10000</v>
      </c>
      <c r="L537" s="21">
        <f t="shared" si="131"/>
        <v>8264.4628099173551</v>
      </c>
      <c r="M537" s="84">
        <f>SUMIF('[1]Movimientos Caja'!$G:$G,E537,'[1]Movimientos Caja'!$I:$I)</f>
        <v>0</v>
      </c>
      <c r="N537" s="84">
        <f>SUMIF('[2]Movimientos Bancarios'!$G:$G,E537,'[2]Movimientos Bancarios'!$I:$I)</f>
        <v>11701</v>
      </c>
      <c r="O537" s="8">
        <f t="shared" si="124"/>
        <v>11701</v>
      </c>
      <c r="P537" s="12">
        <f t="shared" si="125"/>
        <v>-1701</v>
      </c>
      <c r="Q537" s="86">
        <f t="shared" si="126"/>
        <v>1.1700999999999999</v>
      </c>
      <c r="R537" s="18" t="s">
        <v>51</v>
      </c>
      <c r="S537" s="18"/>
      <c r="T537" s="13"/>
      <c r="U537" s="22"/>
      <c r="V537" s="9"/>
      <c r="W537" s="23"/>
      <c r="X537" s="22"/>
      <c r="Y537" s="24" t="s">
        <v>55</v>
      </c>
      <c r="Z537" s="24"/>
      <c r="AA537" s="24"/>
      <c r="AB537" s="95" t="str">
        <f t="shared" si="119"/>
        <v>entregado</v>
      </c>
      <c r="AC537" s="96" t="str">
        <f t="shared" ca="1" si="120"/>
        <v>Entregado</v>
      </c>
      <c r="AD537" s="21">
        <v>104</v>
      </c>
      <c r="AE537" s="21">
        <v>104</v>
      </c>
      <c r="AF537" s="21">
        <v>105</v>
      </c>
      <c r="AG537" s="87">
        <f t="shared" si="121"/>
        <v>2014</v>
      </c>
      <c r="AH537" s="83">
        <f t="shared" si="122"/>
        <v>8</v>
      </c>
      <c r="AI537" s="87">
        <f t="shared" si="134"/>
        <v>2014</v>
      </c>
      <c r="AJ537" s="16">
        <f t="shared" si="134"/>
        <v>6</v>
      </c>
      <c r="AK537" s="9">
        <f>IF(ISERROR(VLOOKUP(E537,[4]CostoXpedido!$A$15:$B$1690,2,FALSE)),0,(VLOOKUP(E537,[4]CostoXpedido!$A$15:$B$1690,2,FALSE)))</f>
        <v>0</v>
      </c>
      <c r="AL537" s="20"/>
      <c r="AM537" s="93">
        <f t="shared" si="132"/>
        <v>41815</v>
      </c>
      <c r="AN537" s="93">
        <f t="shared" si="132"/>
        <v>15</v>
      </c>
      <c r="AO537" s="20"/>
    </row>
    <row r="538" spans="1:41" x14ac:dyDescent="0.2">
      <c r="A538" s="88">
        <v>2014</v>
      </c>
      <c r="B538" s="16">
        <v>6</v>
      </c>
      <c r="C538" s="17">
        <v>41815</v>
      </c>
      <c r="D538" s="18">
        <v>90</v>
      </c>
      <c r="E538" s="32">
        <v>11795</v>
      </c>
      <c r="F538" s="92" t="str">
        <f>VLOOKUP(E538,'[3]pedidos 2012'!$E$327:$AE$6000,2,FALSE)</f>
        <v>h - Anulado</v>
      </c>
      <c r="G538" s="14">
        <f>VLOOKUP(E538,'[3]pedidos 2012'!$E$327:$AE$6000,4,FALSE)</f>
        <v>0</v>
      </c>
      <c r="H538" s="28" t="s">
        <v>568</v>
      </c>
      <c r="I538" s="27"/>
      <c r="J538" s="21"/>
      <c r="K538" s="21">
        <f t="shared" si="133"/>
        <v>0</v>
      </c>
      <c r="L538" s="21">
        <f t="shared" si="131"/>
        <v>0</v>
      </c>
      <c r="M538" s="84">
        <f>SUMIF('[1]Movimientos Caja'!$G:$G,E538,'[1]Movimientos Caja'!$I:$I)</f>
        <v>0</v>
      </c>
      <c r="N538" s="84">
        <f>SUMIF('[2]Movimientos Bancarios'!$G:$G,E538,'[2]Movimientos Bancarios'!$I:$I)</f>
        <v>0</v>
      </c>
      <c r="O538" s="8">
        <f t="shared" si="124"/>
        <v>0</v>
      </c>
      <c r="P538" s="12">
        <f t="shared" si="125"/>
        <v>0</v>
      </c>
      <c r="Q538" s="86">
        <f t="shared" si="126"/>
        <v>0</v>
      </c>
      <c r="R538" s="18" t="s">
        <v>51</v>
      </c>
      <c r="S538" s="18"/>
      <c r="T538" s="13"/>
      <c r="U538" s="22"/>
      <c r="V538" s="9"/>
      <c r="W538" s="23"/>
      <c r="X538" s="22"/>
      <c r="Y538" s="24" t="s">
        <v>55</v>
      </c>
      <c r="Z538" s="24"/>
      <c r="AA538" s="24"/>
      <c r="AB538" s="95">
        <f t="shared" si="119"/>
        <v>41905</v>
      </c>
      <c r="AC538" s="96">
        <f t="shared" ca="1" si="120"/>
        <v>12</v>
      </c>
      <c r="AD538" s="21">
        <v>104</v>
      </c>
      <c r="AE538" s="21">
        <v>104</v>
      </c>
      <c r="AF538" s="21">
        <v>105</v>
      </c>
      <c r="AG538" s="87">
        <f t="shared" si="121"/>
        <v>0</v>
      </c>
      <c r="AH538" s="83">
        <f t="shared" si="122"/>
        <v>0</v>
      </c>
      <c r="AI538" s="87">
        <f t="shared" si="134"/>
        <v>2014</v>
      </c>
      <c r="AJ538" s="16">
        <f t="shared" si="134"/>
        <v>6</v>
      </c>
      <c r="AK538" s="9">
        <f>IF(ISERROR(VLOOKUP(E538,[4]CostoXpedido!$A$15:$B$1690,2,FALSE)),0,(VLOOKUP(E538,[4]CostoXpedido!$A$15:$B$1690,2,FALSE)))</f>
        <v>0</v>
      </c>
      <c r="AL538" s="20"/>
      <c r="AM538" s="93">
        <f t="shared" si="132"/>
        <v>41815</v>
      </c>
      <c r="AN538" s="93">
        <f t="shared" si="132"/>
        <v>90</v>
      </c>
      <c r="AO538" s="20"/>
    </row>
    <row r="539" spans="1:41" x14ac:dyDescent="0.2">
      <c r="A539" s="88">
        <v>2014</v>
      </c>
      <c r="B539" s="16">
        <v>6</v>
      </c>
      <c r="C539" s="17">
        <v>41816</v>
      </c>
      <c r="D539" s="18">
        <v>45</v>
      </c>
      <c r="E539" s="32">
        <v>11796</v>
      </c>
      <c r="F539" s="92" t="str">
        <f>VLOOKUP(E539,'[3]pedidos 2012'!$E$327:$AE$6000,2,FALSE)</f>
        <v>a - Entregado</v>
      </c>
      <c r="G539" s="14">
        <f>VLOOKUP(E539,'[3]pedidos 2012'!$E$327:$AE$6000,4,FALSE)</f>
        <v>41885</v>
      </c>
      <c r="H539" s="26" t="s">
        <v>569</v>
      </c>
      <c r="I539" s="27">
        <v>29500</v>
      </c>
      <c r="J539" s="21">
        <v>300</v>
      </c>
      <c r="K539" s="21">
        <f t="shared" si="133"/>
        <v>29800</v>
      </c>
      <c r="L539" s="21">
        <f t="shared" si="131"/>
        <v>24628.099173553721</v>
      </c>
      <c r="M539" s="84">
        <f>SUMIF('[1]Movimientos Caja'!$G:$G,E539,'[1]Movimientos Caja'!$I:$I)</f>
        <v>14900</v>
      </c>
      <c r="N539" s="84">
        <f>SUMIF('[2]Movimientos Bancarios'!$G:$G,E539,'[2]Movimientos Bancarios'!$I:$I)</f>
        <v>14900</v>
      </c>
      <c r="O539" s="8">
        <f t="shared" si="124"/>
        <v>29800</v>
      </c>
      <c r="P539" s="12">
        <f t="shared" si="125"/>
        <v>0</v>
      </c>
      <c r="Q539" s="86">
        <f t="shared" si="126"/>
        <v>1</v>
      </c>
      <c r="R539" s="18" t="s">
        <v>51</v>
      </c>
      <c r="S539" s="18"/>
      <c r="T539" s="13"/>
      <c r="U539" s="22"/>
      <c r="V539" s="9"/>
      <c r="W539" s="23"/>
      <c r="X539" s="22"/>
      <c r="Y539" s="24" t="s">
        <v>55</v>
      </c>
      <c r="Z539" s="24"/>
      <c r="AA539" s="24"/>
      <c r="AB539" s="95" t="str">
        <f t="shared" si="119"/>
        <v>entregado</v>
      </c>
      <c r="AC539" s="96" t="str">
        <f t="shared" ca="1" si="120"/>
        <v>Entregado</v>
      </c>
      <c r="AD539" s="21">
        <v>104</v>
      </c>
      <c r="AE539" s="21">
        <v>104</v>
      </c>
      <c r="AF539" s="21">
        <v>105</v>
      </c>
      <c r="AG539" s="87">
        <f t="shared" si="121"/>
        <v>2014</v>
      </c>
      <c r="AH539" s="83">
        <f t="shared" si="122"/>
        <v>9</v>
      </c>
      <c r="AI539" s="87">
        <f t="shared" si="134"/>
        <v>2014</v>
      </c>
      <c r="AJ539" s="16">
        <f t="shared" si="134"/>
        <v>6</v>
      </c>
      <c r="AK539" s="9">
        <f>IF(ISERROR(VLOOKUP(E539,[4]CostoXpedido!$A$15:$B$1690,2,FALSE)),0,(VLOOKUP(E539,[4]CostoXpedido!$A$15:$B$1690,2,FALSE)))</f>
        <v>0</v>
      </c>
      <c r="AL539" s="20"/>
      <c r="AM539" s="93">
        <f t="shared" si="132"/>
        <v>41816</v>
      </c>
      <c r="AN539" s="93">
        <f t="shared" si="132"/>
        <v>45</v>
      </c>
      <c r="AO539" s="20"/>
    </row>
    <row r="540" spans="1:41" x14ac:dyDescent="0.2">
      <c r="A540" s="88">
        <v>2014</v>
      </c>
      <c r="B540" s="16">
        <v>6</v>
      </c>
      <c r="C540" s="17">
        <v>41816</v>
      </c>
      <c r="D540" s="18">
        <v>15</v>
      </c>
      <c r="E540" s="32">
        <v>11797</v>
      </c>
      <c r="F540" s="92" t="str">
        <f>VLOOKUP(E540,'[3]pedidos 2012'!$E$327:$AE$6000,2,FALSE)</f>
        <v>a - Entregado</v>
      </c>
      <c r="G540" s="14">
        <f>VLOOKUP(E540,'[3]pedidos 2012'!$E$327:$AE$6000,4,FALSE)</f>
        <v>41851</v>
      </c>
      <c r="H540" s="20" t="s">
        <v>570</v>
      </c>
      <c r="I540" s="21">
        <v>3700</v>
      </c>
      <c r="J540" s="21"/>
      <c r="K540" s="21">
        <f t="shared" si="133"/>
        <v>3700</v>
      </c>
      <c r="L540" s="21">
        <f t="shared" si="131"/>
        <v>3057.8512396694214</v>
      </c>
      <c r="M540" s="84">
        <f>SUMIF('[1]Movimientos Caja'!$G:$G,E540,'[1]Movimientos Caja'!$I:$I)</f>
        <v>3100</v>
      </c>
      <c r="N540" s="84">
        <f>SUMIF('[2]Movimientos Bancarios'!$G:$G,E540,'[2]Movimientos Bancarios'!$I:$I)</f>
        <v>0</v>
      </c>
      <c r="O540" s="8">
        <f t="shared" si="124"/>
        <v>3100</v>
      </c>
      <c r="P540" s="12">
        <f t="shared" si="125"/>
        <v>600</v>
      </c>
      <c r="Q540" s="86">
        <f t="shared" si="126"/>
        <v>0.83783783783783783</v>
      </c>
      <c r="R540" s="18" t="s">
        <v>51</v>
      </c>
      <c r="S540" s="18"/>
      <c r="T540" s="13"/>
      <c r="U540" s="22"/>
      <c r="V540" s="9"/>
      <c r="W540" s="23"/>
      <c r="X540" s="22"/>
      <c r="Y540" s="24" t="s">
        <v>55</v>
      </c>
      <c r="Z540" s="24"/>
      <c r="AA540" s="24"/>
      <c r="AB540" s="95" t="str">
        <f t="shared" si="119"/>
        <v>entregado</v>
      </c>
      <c r="AC540" s="96" t="str">
        <f t="shared" ca="1" si="120"/>
        <v>Entregado</v>
      </c>
      <c r="AD540" s="21">
        <v>104</v>
      </c>
      <c r="AE540" s="21">
        <v>104</v>
      </c>
      <c r="AF540" s="21">
        <v>105</v>
      </c>
      <c r="AG540" s="87">
        <f t="shared" si="121"/>
        <v>2014</v>
      </c>
      <c r="AH540" s="83">
        <f t="shared" si="122"/>
        <v>7</v>
      </c>
      <c r="AI540" s="87">
        <f t="shared" si="134"/>
        <v>2014</v>
      </c>
      <c r="AJ540" s="16">
        <f t="shared" si="134"/>
        <v>6</v>
      </c>
      <c r="AK540" s="9">
        <f>IF(ISERROR(VLOOKUP(E540,[4]CostoXpedido!$A$15:$B$1690,2,FALSE)),0,(VLOOKUP(E540,[4]CostoXpedido!$A$15:$B$1690,2,FALSE)))</f>
        <v>0</v>
      </c>
      <c r="AL540" s="20"/>
      <c r="AM540" s="93">
        <f t="shared" si="132"/>
        <v>41816</v>
      </c>
      <c r="AN540" s="93">
        <f t="shared" si="132"/>
        <v>15</v>
      </c>
      <c r="AO540" s="20"/>
    </row>
    <row r="541" spans="1:41" x14ac:dyDescent="0.2">
      <c r="A541" s="88">
        <v>2014</v>
      </c>
      <c r="B541" s="16">
        <v>6</v>
      </c>
      <c r="C541" s="17">
        <v>41817</v>
      </c>
      <c r="D541" s="18">
        <v>60</v>
      </c>
      <c r="E541" s="32">
        <v>11798</v>
      </c>
      <c r="F541" s="92" t="str">
        <f>VLOOKUP(E541,'[3]pedidos 2012'!$E$327:$AE$6000,2,FALSE)</f>
        <v>d - Pendiente</v>
      </c>
      <c r="G541" s="14">
        <f>VLOOKUP(E541,'[3]pedidos 2012'!$E$327:$AE$6000,4,FALSE)</f>
        <v>0</v>
      </c>
      <c r="H541" s="20" t="s">
        <v>571</v>
      </c>
      <c r="I541" s="21">
        <v>38850</v>
      </c>
      <c r="J541" s="21">
        <v>1100</v>
      </c>
      <c r="K541" s="21">
        <f t="shared" si="133"/>
        <v>39950</v>
      </c>
      <c r="L541" s="21">
        <f t="shared" si="131"/>
        <v>33016.528925619838</v>
      </c>
      <c r="M541" s="84">
        <f>SUMIF('[1]Movimientos Caja'!$G:$G,E541,'[1]Movimientos Caja'!$I:$I)</f>
        <v>0</v>
      </c>
      <c r="N541" s="84">
        <f>SUMIF('[2]Movimientos Bancarios'!$G:$G,E541,'[2]Movimientos Bancarios'!$I:$I)</f>
        <v>500</v>
      </c>
      <c r="O541" s="8">
        <f t="shared" si="124"/>
        <v>500</v>
      </c>
      <c r="P541" s="12">
        <f t="shared" si="125"/>
        <v>39450</v>
      </c>
      <c r="Q541" s="86">
        <f t="shared" si="126"/>
        <v>1.2515644555694618E-2</v>
      </c>
      <c r="R541" s="18" t="s">
        <v>51</v>
      </c>
      <c r="S541" s="18"/>
      <c r="T541" s="13"/>
      <c r="U541" s="22"/>
      <c r="V541" s="9"/>
      <c r="W541" s="23"/>
      <c r="X541" s="22"/>
      <c r="Y541" s="24" t="s">
        <v>55</v>
      </c>
      <c r="Z541" s="24"/>
      <c r="AA541" s="24"/>
      <c r="AB541" s="95">
        <f t="shared" si="119"/>
        <v>41877</v>
      </c>
      <c r="AC541" s="96">
        <f t="shared" ca="1" si="120"/>
        <v>-16</v>
      </c>
      <c r="AD541" s="21">
        <v>104</v>
      </c>
      <c r="AE541" s="21">
        <v>104</v>
      </c>
      <c r="AF541" s="21">
        <v>105</v>
      </c>
      <c r="AG541" s="87">
        <f t="shared" si="121"/>
        <v>0</v>
      </c>
      <c r="AH541" s="83">
        <f t="shared" si="122"/>
        <v>0</v>
      </c>
      <c r="AI541" s="87">
        <f t="shared" si="134"/>
        <v>2014</v>
      </c>
      <c r="AJ541" s="16">
        <f t="shared" si="134"/>
        <v>6</v>
      </c>
      <c r="AK541" s="9">
        <f>IF(ISERROR(VLOOKUP(E541,[4]CostoXpedido!$A$15:$B$1690,2,FALSE)),0,(VLOOKUP(E541,[4]CostoXpedido!$A$15:$B$1690,2,FALSE)))</f>
        <v>0</v>
      </c>
      <c r="AL541" s="20"/>
      <c r="AM541" s="93">
        <f t="shared" si="132"/>
        <v>41817</v>
      </c>
      <c r="AN541" s="93">
        <f t="shared" si="132"/>
        <v>60</v>
      </c>
      <c r="AO541" s="20"/>
    </row>
    <row r="542" spans="1:41" x14ac:dyDescent="0.2">
      <c r="A542" s="88">
        <v>2014</v>
      </c>
      <c r="B542" s="16">
        <v>6</v>
      </c>
      <c r="C542" s="17">
        <v>41817</v>
      </c>
      <c r="D542" s="18">
        <v>15</v>
      </c>
      <c r="E542" s="32">
        <v>11799</v>
      </c>
      <c r="F542" s="92" t="str">
        <f>VLOOKUP(E542,'[3]pedidos 2012'!$E$327:$AE$6000,2,FALSE)</f>
        <v>a - Entregado</v>
      </c>
      <c r="G542" s="14">
        <f>VLOOKUP(E542,'[3]pedidos 2012'!$E$327:$AE$6000,4,FALSE)</f>
        <v>41843</v>
      </c>
      <c r="H542" s="20" t="s">
        <v>572</v>
      </c>
      <c r="I542" s="21">
        <v>60600</v>
      </c>
      <c r="J542" s="21">
        <v>300</v>
      </c>
      <c r="K542" s="21">
        <f t="shared" si="133"/>
        <v>60900</v>
      </c>
      <c r="L542" s="21">
        <f t="shared" si="131"/>
        <v>50330.578512396693</v>
      </c>
      <c r="M542" s="84">
        <f>SUMIF('[1]Movimientos Caja'!$G:$G,E542,'[1]Movimientos Caja'!$I:$I)</f>
        <v>60900</v>
      </c>
      <c r="N542" s="84">
        <f>SUMIF('[2]Movimientos Bancarios'!$G:$G,E542,'[2]Movimientos Bancarios'!$I:$I)</f>
        <v>0</v>
      </c>
      <c r="O542" s="8">
        <f t="shared" si="124"/>
        <v>60900</v>
      </c>
      <c r="P542" s="12">
        <f t="shared" si="125"/>
        <v>0</v>
      </c>
      <c r="Q542" s="86">
        <f t="shared" si="126"/>
        <v>1</v>
      </c>
      <c r="R542" s="18" t="s">
        <v>51</v>
      </c>
      <c r="S542" s="18"/>
      <c r="T542" s="13"/>
      <c r="U542" s="22"/>
      <c r="V542" s="9"/>
      <c r="W542" s="23"/>
      <c r="X542" s="22"/>
      <c r="Y542" s="24" t="s">
        <v>55</v>
      </c>
      <c r="Z542" s="24"/>
      <c r="AA542" s="24"/>
      <c r="AB542" s="95" t="str">
        <f t="shared" si="119"/>
        <v>entregado</v>
      </c>
      <c r="AC542" s="96" t="str">
        <f t="shared" ca="1" si="120"/>
        <v>Entregado</v>
      </c>
      <c r="AD542" s="21">
        <v>104</v>
      </c>
      <c r="AE542" s="21">
        <v>104</v>
      </c>
      <c r="AF542" s="21">
        <v>105</v>
      </c>
      <c r="AG542" s="87">
        <f t="shared" si="121"/>
        <v>2014</v>
      </c>
      <c r="AH542" s="83">
        <f t="shared" si="122"/>
        <v>7</v>
      </c>
      <c r="AI542" s="87">
        <f t="shared" si="134"/>
        <v>2014</v>
      </c>
      <c r="AJ542" s="16">
        <f t="shared" si="134"/>
        <v>6</v>
      </c>
      <c r="AK542" s="9">
        <f>IF(ISERROR(VLOOKUP(E542,[4]CostoXpedido!$A$15:$B$1690,2,FALSE)),0,(VLOOKUP(E542,[4]CostoXpedido!$A$15:$B$1690,2,FALSE)))</f>
        <v>0</v>
      </c>
      <c r="AL542" s="20"/>
      <c r="AM542" s="93">
        <f t="shared" si="132"/>
        <v>41817</v>
      </c>
      <c r="AN542" s="93">
        <f t="shared" si="132"/>
        <v>15</v>
      </c>
      <c r="AO542" s="20"/>
    </row>
    <row r="543" spans="1:41" x14ac:dyDescent="0.2">
      <c r="A543" s="88">
        <v>2014</v>
      </c>
      <c r="B543" s="16">
        <v>6</v>
      </c>
      <c r="C543" s="17">
        <v>41817</v>
      </c>
      <c r="D543" s="18">
        <v>15</v>
      </c>
      <c r="E543" s="32">
        <v>11800</v>
      </c>
      <c r="F543" s="92" t="str">
        <f>VLOOKUP(E543,'[3]pedidos 2012'!$E$327:$AE$6000,2,FALSE)</f>
        <v>a - Entregado</v>
      </c>
      <c r="G543" s="14">
        <f>VLOOKUP(E543,'[3]pedidos 2012'!$E$327:$AE$6000,4,FALSE)</f>
        <v>41869</v>
      </c>
      <c r="H543" s="26" t="s">
        <v>573</v>
      </c>
      <c r="I543" s="27">
        <v>12500</v>
      </c>
      <c r="J543" s="21"/>
      <c r="K543" s="21">
        <f t="shared" si="133"/>
        <v>12500</v>
      </c>
      <c r="L543" s="21">
        <f t="shared" si="131"/>
        <v>10330.578512396694</v>
      </c>
      <c r="M543" s="84">
        <f>SUMIF('[1]Movimientos Caja'!$G:$G,E543,'[1]Movimientos Caja'!$I:$I)</f>
        <v>0</v>
      </c>
      <c r="N543" s="84">
        <f>SUMIF('[2]Movimientos Bancarios'!$G:$G,E543,'[2]Movimientos Bancarios'!$I:$I)</f>
        <v>12500</v>
      </c>
      <c r="O543" s="8">
        <f t="shared" si="124"/>
        <v>12500</v>
      </c>
      <c r="P543" s="12">
        <f t="shared" si="125"/>
        <v>0</v>
      </c>
      <c r="Q543" s="86">
        <f t="shared" si="126"/>
        <v>1</v>
      </c>
      <c r="R543" s="18" t="s">
        <v>51</v>
      </c>
      <c r="S543" s="18"/>
      <c r="T543" s="13"/>
      <c r="U543" s="22"/>
      <c r="V543" s="9"/>
      <c r="W543" s="23"/>
      <c r="X543" s="22"/>
      <c r="Y543" s="24" t="s">
        <v>55</v>
      </c>
      <c r="Z543" s="24"/>
      <c r="AA543" s="24"/>
      <c r="AB543" s="95" t="str">
        <f t="shared" si="119"/>
        <v>entregado</v>
      </c>
      <c r="AC543" s="96" t="str">
        <f t="shared" ca="1" si="120"/>
        <v>Entregado</v>
      </c>
      <c r="AD543" s="21">
        <v>104</v>
      </c>
      <c r="AE543" s="21">
        <v>104</v>
      </c>
      <c r="AF543" s="21">
        <v>105</v>
      </c>
      <c r="AG543" s="87">
        <f t="shared" si="121"/>
        <v>2014</v>
      </c>
      <c r="AH543" s="83">
        <f t="shared" si="122"/>
        <v>8</v>
      </c>
      <c r="AI543" s="87">
        <f t="shared" si="134"/>
        <v>2014</v>
      </c>
      <c r="AJ543" s="16">
        <f t="shared" si="134"/>
        <v>6</v>
      </c>
      <c r="AK543" s="9">
        <f>IF(ISERROR(VLOOKUP(E543,[4]CostoXpedido!$A$15:$B$1690,2,FALSE)),0,(VLOOKUP(E543,[4]CostoXpedido!$A$15:$B$1690,2,FALSE)))</f>
        <v>0</v>
      </c>
      <c r="AL543" s="20"/>
      <c r="AM543" s="93">
        <f t="shared" si="132"/>
        <v>41817</v>
      </c>
      <c r="AN543" s="93">
        <f t="shared" si="132"/>
        <v>15</v>
      </c>
      <c r="AO543" s="20"/>
    </row>
    <row r="544" spans="1:41" x14ac:dyDescent="0.2">
      <c r="A544" s="88">
        <v>2014</v>
      </c>
      <c r="B544" s="16">
        <v>6</v>
      </c>
      <c r="C544" s="17">
        <v>41817</v>
      </c>
      <c r="D544" s="18">
        <v>60</v>
      </c>
      <c r="E544" s="32">
        <v>11801</v>
      </c>
      <c r="F544" s="92" t="str">
        <f>VLOOKUP(E544,'[3]pedidos 2012'!$E$327:$AE$6000,2,FALSE)</f>
        <v>d - Pendiente</v>
      </c>
      <c r="G544" s="14">
        <f>VLOOKUP(E544,'[3]pedidos 2012'!$E$327:$AE$6000,4,FALSE)</f>
        <v>0</v>
      </c>
      <c r="H544" s="26" t="s">
        <v>574</v>
      </c>
      <c r="I544" s="27">
        <v>80000</v>
      </c>
      <c r="J544" s="21"/>
      <c r="K544" s="21">
        <f t="shared" si="133"/>
        <v>80000</v>
      </c>
      <c r="L544" s="21">
        <f t="shared" si="131"/>
        <v>66115.702479338841</v>
      </c>
      <c r="M544" s="84">
        <f>SUMIF('[1]Movimientos Caja'!$G:$G,E544,'[1]Movimientos Caja'!$I:$I)</f>
        <v>421.16</v>
      </c>
      <c r="N544" s="84">
        <f>SUMIF('[2]Movimientos Bancarios'!$G:$G,E544,'[2]Movimientos Bancarios'!$I:$I)</f>
        <v>39578.839999999997</v>
      </c>
      <c r="O544" s="8">
        <f t="shared" si="124"/>
        <v>40000</v>
      </c>
      <c r="P544" s="12">
        <f t="shared" si="125"/>
        <v>40000</v>
      </c>
      <c r="Q544" s="86">
        <f t="shared" si="126"/>
        <v>0.5</v>
      </c>
      <c r="R544" s="18" t="s">
        <v>51</v>
      </c>
      <c r="S544" s="18"/>
      <c r="T544" s="13"/>
      <c r="U544" s="22"/>
      <c r="V544" s="9"/>
      <c r="W544" s="23"/>
      <c r="X544" s="22"/>
      <c r="Y544" s="24" t="s">
        <v>55</v>
      </c>
      <c r="Z544" s="24"/>
      <c r="AA544" s="24"/>
      <c r="AB544" s="95">
        <f t="shared" si="119"/>
        <v>41877</v>
      </c>
      <c r="AC544" s="96">
        <f t="shared" ca="1" si="120"/>
        <v>-16</v>
      </c>
      <c r="AD544" s="21">
        <v>104</v>
      </c>
      <c r="AE544" s="21">
        <v>104</v>
      </c>
      <c r="AF544" s="21">
        <v>105</v>
      </c>
      <c r="AG544" s="87">
        <f t="shared" si="121"/>
        <v>0</v>
      </c>
      <c r="AH544" s="83">
        <f t="shared" si="122"/>
        <v>0</v>
      </c>
      <c r="AI544" s="87">
        <f t="shared" si="134"/>
        <v>2014</v>
      </c>
      <c r="AJ544" s="16">
        <f t="shared" si="134"/>
        <v>6</v>
      </c>
      <c r="AK544" s="9">
        <f>IF(ISERROR(VLOOKUP(E544,[4]CostoXpedido!$A$15:$B$1690,2,FALSE)),0,(VLOOKUP(E544,[4]CostoXpedido!$A$15:$B$1690,2,FALSE)))</f>
        <v>0</v>
      </c>
      <c r="AL544" s="20"/>
      <c r="AM544" s="93">
        <f t="shared" si="132"/>
        <v>41817</v>
      </c>
      <c r="AN544" s="93">
        <f t="shared" si="132"/>
        <v>60</v>
      </c>
      <c r="AO544" s="20"/>
    </row>
    <row r="545" spans="1:41" x14ac:dyDescent="0.2">
      <c r="A545" s="88">
        <v>2014</v>
      </c>
      <c r="B545" s="16">
        <v>6</v>
      </c>
      <c r="C545" s="17">
        <v>41818</v>
      </c>
      <c r="D545" s="18">
        <v>1</v>
      </c>
      <c r="E545" s="32">
        <v>11802</v>
      </c>
      <c r="F545" s="92" t="str">
        <f>VLOOKUP(E545,'[3]pedidos 2012'!$E$327:$AE$6000,2,FALSE)</f>
        <v>h - Anulado</v>
      </c>
      <c r="G545" s="14">
        <f>VLOOKUP(E545,'[3]pedidos 2012'!$E$327:$AE$6000,4,FALSE)</f>
        <v>0</v>
      </c>
      <c r="H545" s="28" t="s">
        <v>575</v>
      </c>
      <c r="I545" s="27">
        <v>0</v>
      </c>
      <c r="J545" s="21"/>
      <c r="K545" s="21">
        <f t="shared" si="133"/>
        <v>0</v>
      </c>
      <c r="L545" s="21">
        <f t="shared" si="131"/>
        <v>0</v>
      </c>
      <c r="M545" s="84">
        <f>SUMIF('[1]Movimientos Caja'!$G:$G,E545,'[1]Movimientos Caja'!$I:$I)</f>
        <v>0</v>
      </c>
      <c r="N545" s="84">
        <f>SUMIF('[2]Movimientos Bancarios'!$G:$G,E545,'[2]Movimientos Bancarios'!$I:$I)</f>
        <v>0</v>
      </c>
      <c r="O545" s="8">
        <f t="shared" si="124"/>
        <v>0</v>
      </c>
      <c r="P545" s="12">
        <f t="shared" si="125"/>
        <v>0</v>
      </c>
      <c r="Q545" s="86">
        <f t="shared" si="126"/>
        <v>0</v>
      </c>
      <c r="R545" s="18" t="s">
        <v>51</v>
      </c>
      <c r="S545" s="18"/>
      <c r="T545" s="13"/>
      <c r="U545" s="22"/>
      <c r="V545" s="9"/>
      <c r="W545" s="23"/>
      <c r="X545" s="22"/>
      <c r="Y545" s="24" t="s">
        <v>55</v>
      </c>
      <c r="Z545" s="24"/>
      <c r="AA545" s="24"/>
      <c r="AB545" s="95">
        <f t="shared" si="119"/>
        <v>41819</v>
      </c>
      <c r="AC545" s="96">
        <f t="shared" ca="1" si="120"/>
        <v>-74</v>
      </c>
      <c r="AD545" s="21">
        <v>104</v>
      </c>
      <c r="AE545" s="21">
        <v>104</v>
      </c>
      <c r="AF545" s="21">
        <v>105</v>
      </c>
      <c r="AG545" s="87">
        <f t="shared" si="121"/>
        <v>0</v>
      </c>
      <c r="AH545" s="83">
        <f t="shared" si="122"/>
        <v>0</v>
      </c>
      <c r="AI545" s="87">
        <f t="shared" si="134"/>
        <v>2014</v>
      </c>
      <c r="AJ545" s="16">
        <f t="shared" si="134"/>
        <v>6</v>
      </c>
      <c r="AK545" s="9">
        <f>IF(ISERROR(VLOOKUP(E545,[4]CostoXpedido!$A$15:$B$1690,2,FALSE)),0,(VLOOKUP(E545,[4]CostoXpedido!$A$15:$B$1690,2,FALSE)))</f>
        <v>0</v>
      </c>
      <c r="AL545" s="20"/>
      <c r="AM545" s="93">
        <f t="shared" ref="AM545:AN573" si="135">C545</f>
        <v>41818</v>
      </c>
      <c r="AN545" s="93">
        <f t="shared" si="135"/>
        <v>1</v>
      </c>
      <c r="AO545" s="20"/>
    </row>
    <row r="546" spans="1:41" x14ac:dyDescent="0.2">
      <c r="A546" s="88">
        <v>2014</v>
      </c>
      <c r="B546" s="16">
        <v>6</v>
      </c>
      <c r="C546" s="17">
        <v>41818</v>
      </c>
      <c r="D546" s="18">
        <v>45</v>
      </c>
      <c r="E546" s="32">
        <v>11803</v>
      </c>
      <c r="F546" s="92" t="str">
        <f>VLOOKUP(E546,'[3]pedidos 2012'!$E$327:$AE$6000,2,FALSE)</f>
        <v>a - Entregado</v>
      </c>
      <c r="G546" s="14">
        <f>VLOOKUP(E546,'[3]pedidos 2012'!$E$327:$AE$6000,4,FALSE)</f>
        <v>41885</v>
      </c>
      <c r="H546" s="20" t="s">
        <v>576</v>
      </c>
      <c r="I546" s="21">
        <v>25400</v>
      </c>
      <c r="J546" s="21">
        <v>500</v>
      </c>
      <c r="K546" s="21">
        <f t="shared" si="133"/>
        <v>25900</v>
      </c>
      <c r="L546" s="21">
        <f t="shared" si="131"/>
        <v>21404.958677685951</v>
      </c>
      <c r="M546" s="84">
        <f>SUMIF('[1]Movimientos Caja'!$G:$G,E546,'[1]Movimientos Caja'!$I:$I)</f>
        <v>0</v>
      </c>
      <c r="N546" s="84">
        <f>SUMIF('[2]Movimientos Bancarios'!$G:$G,E546,'[2]Movimientos Bancarios'!$I:$I)</f>
        <v>25900</v>
      </c>
      <c r="O546" s="8">
        <f t="shared" si="124"/>
        <v>25900</v>
      </c>
      <c r="P546" s="12">
        <f t="shared" si="125"/>
        <v>0</v>
      </c>
      <c r="Q546" s="86">
        <f t="shared" si="126"/>
        <v>1</v>
      </c>
      <c r="R546" s="18" t="s">
        <v>51</v>
      </c>
      <c r="S546" s="18"/>
      <c r="T546" s="13"/>
      <c r="U546" s="22"/>
      <c r="V546" s="9"/>
      <c r="W546" s="23"/>
      <c r="X546" s="22"/>
      <c r="Y546" s="24" t="s">
        <v>55</v>
      </c>
      <c r="Z546" s="24"/>
      <c r="AA546" s="24"/>
      <c r="AB546" s="95" t="str">
        <f t="shared" si="119"/>
        <v>entregado</v>
      </c>
      <c r="AC546" s="96" t="str">
        <f t="shared" ca="1" si="120"/>
        <v>Entregado</v>
      </c>
      <c r="AD546" s="21">
        <v>104</v>
      </c>
      <c r="AE546" s="21">
        <v>104</v>
      </c>
      <c r="AF546" s="21">
        <v>105</v>
      </c>
      <c r="AG546" s="87">
        <f t="shared" si="121"/>
        <v>2014</v>
      </c>
      <c r="AH546" s="83">
        <f t="shared" si="122"/>
        <v>9</v>
      </c>
      <c r="AI546" s="87">
        <f t="shared" si="134"/>
        <v>2014</v>
      </c>
      <c r="AJ546" s="16">
        <f t="shared" si="134"/>
        <v>6</v>
      </c>
      <c r="AK546" s="9">
        <f>IF(ISERROR(VLOOKUP(E546,[4]CostoXpedido!$A$15:$B$1690,2,FALSE)),0,(VLOOKUP(E546,[4]CostoXpedido!$A$15:$B$1690,2,FALSE)))</f>
        <v>0</v>
      </c>
      <c r="AL546" s="20"/>
      <c r="AM546" s="93">
        <f t="shared" si="135"/>
        <v>41818</v>
      </c>
      <c r="AN546" s="93">
        <f t="shared" si="135"/>
        <v>45</v>
      </c>
      <c r="AO546" s="20"/>
    </row>
    <row r="547" spans="1:41" x14ac:dyDescent="0.2">
      <c r="A547" s="88">
        <v>2014</v>
      </c>
      <c r="B547" s="16">
        <v>6</v>
      </c>
      <c r="C547" s="17">
        <v>41818</v>
      </c>
      <c r="D547" s="18">
        <v>15</v>
      </c>
      <c r="E547" s="32">
        <v>11804</v>
      </c>
      <c r="F547" s="92" t="str">
        <f>VLOOKUP(E547,'[3]pedidos 2012'!$E$327:$AE$6000,2,FALSE)</f>
        <v>a - Entregado</v>
      </c>
      <c r="G547" s="14">
        <f>VLOOKUP(E547,'[3]pedidos 2012'!$E$327:$AE$6000,4,FALSE)</f>
        <v>41843</v>
      </c>
      <c r="H547" s="20" t="s">
        <v>577</v>
      </c>
      <c r="I547" s="21">
        <v>13200</v>
      </c>
      <c r="J547" s="21"/>
      <c r="K547" s="21">
        <f t="shared" si="133"/>
        <v>13200</v>
      </c>
      <c r="L547" s="21">
        <f t="shared" si="131"/>
        <v>10909.09090909091</v>
      </c>
      <c r="M547" s="84">
        <f>SUMIF('[1]Movimientos Caja'!$G:$G,E547,'[1]Movimientos Caja'!$I:$I)</f>
        <v>100</v>
      </c>
      <c r="N547" s="84">
        <f>SUMIF('[2]Movimientos Bancarios'!$G:$G,E547,'[2]Movimientos Bancarios'!$I:$I)</f>
        <v>13000</v>
      </c>
      <c r="O547" s="8">
        <f t="shared" si="124"/>
        <v>13100</v>
      </c>
      <c r="P547" s="12">
        <f t="shared" si="125"/>
        <v>100</v>
      </c>
      <c r="Q547" s="86">
        <f t="shared" si="126"/>
        <v>0.99242424242424243</v>
      </c>
      <c r="R547" s="18" t="s">
        <v>51</v>
      </c>
      <c r="S547" s="18"/>
      <c r="T547" s="13"/>
      <c r="U547" s="22"/>
      <c r="V547" s="9"/>
      <c r="W547" s="23"/>
      <c r="X547" s="22"/>
      <c r="Y547" s="24" t="s">
        <v>55</v>
      </c>
      <c r="Z547" s="24"/>
      <c r="AA547" s="24"/>
      <c r="AB547" s="95" t="str">
        <f t="shared" si="119"/>
        <v>entregado</v>
      </c>
      <c r="AC547" s="96" t="str">
        <f t="shared" ca="1" si="120"/>
        <v>Entregado</v>
      </c>
      <c r="AD547" s="21">
        <v>104</v>
      </c>
      <c r="AE547" s="21">
        <v>104</v>
      </c>
      <c r="AF547" s="21">
        <v>105</v>
      </c>
      <c r="AG547" s="87">
        <f t="shared" si="121"/>
        <v>2014</v>
      </c>
      <c r="AH547" s="83">
        <f t="shared" si="122"/>
        <v>7</v>
      </c>
      <c r="AI547" s="87">
        <f t="shared" si="134"/>
        <v>2014</v>
      </c>
      <c r="AJ547" s="16">
        <f t="shared" si="134"/>
        <v>6</v>
      </c>
      <c r="AK547" s="9">
        <f>IF(ISERROR(VLOOKUP(E547,[4]CostoXpedido!$A$15:$B$1690,2,FALSE)),0,(VLOOKUP(E547,[4]CostoXpedido!$A$15:$B$1690,2,FALSE)))</f>
        <v>0</v>
      </c>
      <c r="AL547" s="20"/>
      <c r="AM547" s="93">
        <f t="shared" si="135"/>
        <v>41818</v>
      </c>
      <c r="AN547" s="93">
        <f t="shared" si="135"/>
        <v>15</v>
      </c>
      <c r="AO547" s="20"/>
    </row>
    <row r="548" spans="1:41" x14ac:dyDescent="0.2">
      <c r="A548" s="88">
        <v>2014</v>
      </c>
      <c r="B548" s="16">
        <v>6</v>
      </c>
      <c r="C548" s="17">
        <v>41818</v>
      </c>
      <c r="D548" s="18">
        <v>30</v>
      </c>
      <c r="E548" s="32">
        <v>11805</v>
      </c>
      <c r="F548" s="92" t="str">
        <f>VLOOKUP(E548,'[3]pedidos 2012'!$E$327:$AE$6000,2,FALSE)</f>
        <v>a - Entregado</v>
      </c>
      <c r="G548" s="14">
        <f>VLOOKUP(E548,'[3]pedidos 2012'!$E$327:$AE$6000,4,FALSE)</f>
        <v>41883</v>
      </c>
      <c r="H548" s="20" t="s">
        <v>578</v>
      </c>
      <c r="I548" s="21">
        <v>3700</v>
      </c>
      <c r="J548" s="21"/>
      <c r="K548" s="21">
        <f t="shared" si="133"/>
        <v>3700</v>
      </c>
      <c r="L548" s="21">
        <f t="shared" si="131"/>
        <v>3057.8512396694214</v>
      </c>
      <c r="M548" s="84">
        <f>SUMIF('[1]Movimientos Caja'!$G:$G,E548,'[1]Movimientos Caja'!$I:$I)</f>
        <v>200</v>
      </c>
      <c r="N548" s="84">
        <f>SUMIF('[2]Movimientos Bancarios'!$G:$G,E548,'[2]Movimientos Bancarios'!$I:$I)</f>
        <v>3700</v>
      </c>
      <c r="O548" s="8">
        <f t="shared" si="124"/>
        <v>3900</v>
      </c>
      <c r="P548" s="12">
        <f t="shared" si="125"/>
        <v>-200</v>
      </c>
      <c r="Q548" s="86">
        <f t="shared" si="126"/>
        <v>1.0540540540540539</v>
      </c>
      <c r="R548" s="18" t="s">
        <v>51</v>
      </c>
      <c r="S548" s="18"/>
      <c r="T548" s="13"/>
      <c r="U548" s="22"/>
      <c r="V548" s="9"/>
      <c r="W548" s="23"/>
      <c r="X548" s="22"/>
      <c r="Y548" s="24" t="s">
        <v>55</v>
      </c>
      <c r="Z548" s="24"/>
      <c r="AA548" s="24"/>
      <c r="AB548" s="95" t="str">
        <f t="shared" si="119"/>
        <v>entregado</v>
      </c>
      <c r="AC548" s="96" t="str">
        <f t="shared" ca="1" si="120"/>
        <v>Entregado</v>
      </c>
      <c r="AD548" s="21">
        <v>104</v>
      </c>
      <c r="AE548" s="21">
        <v>104</v>
      </c>
      <c r="AF548" s="21">
        <v>105</v>
      </c>
      <c r="AG548" s="87">
        <f t="shared" si="121"/>
        <v>2014</v>
      </c>
      <c r="AH548" s="83">
        <f t="shared" si="122"/>
        <v>9</v>
      </c>
      <c r="AI548" s="87">
        <f t="shared" si="134"/>
        <v>2014</v>
      </c>
      <c r="AJ548" s="16">
        <f t="shared" si="134"/>
        <v>6</v>
      </c>
      <c r="AK548" s="9">
        <f>IF(ISERROR(VLOOKUP(E548,[4]CostoXpedido!$A$15:$B$1690,2,FALSE)),0,(VLOOKUP(E548,[4]CostoXpedido!$A$15:$B$1690,2,FALSE)))</f>
        <v>0</v>
      </c>
      <c r="AL548" s="20"/>
      <c r="AM548" s="93">
        <f t="shared" si="135"/>
        <v>41818</v>
      </c>
      <c r="AN548" s="93">
        <f t="shared" si="135"/>
        <v>30</v>
      </c>
      <c r="AO548" s="20"/>
    </row>
    <row r="549" spans="1:41" x14ac:dyDescent="0.2">
      <c r="A549" s="88">
        <v>2014</v>
      </c>
      <c r="B549" s="16">
        <v>6</v>
      </c>
      <c r="C549" s="17">
        <v>41818</v>
      </c>
      <c r="D549" s="18">
        <v>25</v>
      </c>
      <c r="E549" s="32">
        <v>11806</v>
      </c>
      <c r="F549" s="92" t="str">
        <f>VLOOKUP(E549,'[3]pedidos 2012'!$E$327:$AE$6000,2,FALSE)</f>
        <v>a - Entregado</v>
      </c>
      <c r="G549" s="14">
        <f>VLOOKUP(E549,'[3]pedidos 2012'!$E$327:$AE$6000,4,FALSE)</f>
        <v>41857</v>
      </c>
      <c r="H549" s="28" t="s">
        <v>579</v>
      </c>
      <c r="I549" s="27">
        <v>23300</v>
      </c>
      <c r="J549" s="21"/>
      <c r="K549" s="21">
        <f t="shared" si="133"/>
        <v>23300</v>
      </c>
      <c r="L549" s="21">
        <f t="shared" si="131"/>
        <v>19256.198347107438</v>
      </c>
      <c r="M549" s="84">
        <f>SUMIF('[1]Movimientos Caja'!$G:$G,E549,'[1]Movimientos Caja'!$I:$I)</f>
        <v>23300</v>
      </c>
      <c r="N549" s="84">
        <f>SUMIF('[2]Movimientos Bancarios'!$G:$G,E549,'[2]Movimientos Bancarios'!$I:$I)</f>
        <v>0</v>
      </c>
      <c r="O549" s="8">
        <f t="shared" si="124"/>
        <v>23300</v>
      </c>
      <c r="P549" s="12">
        <f t="shared" si="125"/>
        <v>0</v>
      </c>
      <c r="Q549" s="86">
        <f t="shared" si="126"/>
        <v>1</v>
      </c>
      <c r="R549" s="18" t="s">
        <v>51</v>
      </c>
      <c r="S549" s="18"/>
      <c r="T549" s="13"/>
      <c r="U549" s="22"/>
      <c r="V549" s="9"/>
      <c r="W549" s="23"/>
      <c r="X549" s="22"/>
      <c r="Y549" s="24" t="s">
        <v>55</v>
      </c>
      <c r="Z549" s="24"/>
      <c r="AA549" s="24"/>
      <c r="AB549" s="95" t="str">
        <f t="shared" ref="AB549:AB592" si="136">IF(F549="a - Entregado","entregado",(C549+D549))</f>
        <v>entregado</v>
      </c>
      <c r="AC549" s="96" t="str">
        <f t="shared" ref="AC549:AC612" ca="1" si="137">IF(E549=0,0,(IF(AB549="entregado","Entregado",(AB549-TODAY()))))</f>
        <v>Entregado</v>
      </c>
      <c r="AD549" s="21">
        <v>104</v>
      </c>
      <c r="AE549" s="21">
        <v>104</v>
      </c>
      <c r="AF549" s="21">
        <v>105</v>
      </c>
      <c r="AG549" s="87">
        <f t="shared" si="121"/>
        <v>2014</v>
      </c>
      <c r="AH549" s="83">
        <f t="shared" si="122"/>
        <v>8</v>
      </c>
      <c r="AI549" s="87">
        <f t="shared" si="134"/>
        <v>2014</v>
      </c>
      <c r="AJ549" s="16">
        <f t="shared" si="134"/>
        <v>6</v>
      </c>
      <c r="AK549" s="9">
        <f>IF(ISERROR(VLOOKUP(E549,[4]CostoXpedido!$A$15:$B$1690,2,FALSE)),0,(VLOOKUP(E549,[4]CostoXpedido!$A$15:$B$1690,2,FALSE)))</f>
        <v>0</v>
      </c>
      <c r="AL549" s="20"/>
      <c r="AM549" s="93">
        <f t="shared" si="135"/>
        <v>41818</v>
      </c>
      <c r="AN549" s="93">
        <f t="shared" si="135"/>
        <v>25</v>
      </c>
      <c r="AO549" s="20"/>
    </row>
    <row r="550" spans="1:41" x14ac:dyDescent="0.2">
      <c r="A550" s="88">
        <v>2014</v>
      </c>
      <c r="B550" s="16">
        <v>6</v>
      </c>
      <c r="C550" s="17">
        <v>41818</v>
      </c>
      <c r="D550" s="18">
        <v>7</v>
      </c>
      <c r="E550" s="32">
        <v>11807</v>
      </c>
      <c r="F550" s="92" t="str">
        <f>VLOOKUP(E550,'[3]pedidos 2012'!$E$327:$AE$6000,2,FALSE)</f>
        <v>a - Entregado</v>
      </c>
      <c r="G550" s="14">
        <f>VLOOKUP(E550,'[3]pedidos 2012'!$E$327:$AE$6000,4,FALSE)</f>
        <v>41822</v>
      </c>
      <c r="H550" s="20" t="s">
        <v>580</v>
      </c>
      <c r="I550" s="21">
        <v>29700</v>
      </c>
      <c r="J550" s="21">
        <v>300</v>
      </c>
      <c r="K550" s="21">
        <f t="shared" si="133"/>
        <v>30000</v>
      </c>
      <c r="L550" s="21">
        <f t="shared" si="131"/>
        <v>24793.388429752067</v>
      </c>
      <c r="M550" s="84">
        <f>SUMIF('[1]Movimientos Caja'!$G:$G,E550,'[1]Movimientos Caja'!$I:$I)</f>
        <v>30000</v>
      </c>
      <c r="N550" s="84">
        <f>SUMIF('[2]Movimientos Bancarios'!$G:$G,E550,'[2]Movimientos Bancarios'!$I:$I)</f>
        <v>0</v>
      </c>
      <c r="O550" s="8">
        <f t="shared" si="124"/>
        <v>30000</v>
      </c>
      <c r="P550" s="12">
        <f t="shared" si="125"/>
        <v>0</v>
      </c>
      <c r="Q550" s="86">
        <f t="shared" si="126"/>
        <v>1</v>
      </c>
      <c r="R550" s="18" t="s">
        <v>51</v>
      </c>
      <c r="S550" s="18"/>
      <c r="T550" s="13"/>
      <c r="U550" s="22"/>
      <c r="V550" s="9"/>
      <c r="W550" s="23"/>
      <c r="X550" s="22"/>
      <c r="Y550" s="24" t="s">
        <v>55</v>
      </c>
      <c r="Z550" s="24"/>
      <c r="AA550" s="24"/>
      <c r="AB550" s="95" t="str">
        <f t="shared" si="136"/>
        <v>entregado</v>
      </c>
      <c r="AC550" s="96" t="str">
        <f t="shared" ca="1" si="137"/>
        <v>Entregado</v>
      </c>
      <c r="AD550" s="21">
        <v>104</v>
      </c>
      <c r="AE550" s="21">
        <v>104</v>
      </c>
      <c r="AF550" s="21">
        <v>105</v>
      </c>
      <c r="AG550" s="87">
        <f t="shared" si="121"/>
        <v>2014</v>
      </c>
      <c r="AH550" s="83">
        <f t="shared" si="122"/>
        <v>7</v>
      </c>
      <c r="AI550" s="87">
        <f t="shared" si="134"/>
        <v>2014</v>
      </c>
      <c r="AJ550" s="16">
        <f t="shared" si="134"/>
        <v>6</v>
      </c>
      <c r="AK550" s="9">
        <f>IF(ISERROR(VLOOKUP(E550,[4]CostoXpedido!$A$15:$B$1690,2,FALSE)),0,(VLOOKUP(E550,[4]CostoXpedido!$A$15:$B$1690,2,FALSE)))</f>
        <v>0</v>
      </c>
      <c r="AL550" s="20"/>
      <c r="AM550" s="93">
        <f t="shared" si="135"/>
        <v>41818</v>
      </c>
      <c r="AN550" s="93">
        <f t="shared" si="135"/>
        <v>7</v>
      </c>
      <c r="AO550" s="20"/>
    </row>
    <row r="551" spans="1:41" x14ac:dyDescent="0.2">
      <c r="A551" s="88">
        <v>2014</v>
      </c>
      <c r="B551" s="16">
        <v>6</v>
      </c>
      <c r="C551" s="17">
        <v>41818</v>
      </c>
      <c r="D551" s="18">
        <v>30</v>
      </c>
      <c r="E551" s="32">
        <v>11808</v>
      </c>
      <c r="F551" s="92" t="str">
        <f>VLOOKUP(E551,'[3]pedidos 2012'!$E$327:$AE$6000,2,FALSE)</f>
        <v>a - Entregado</v>
      </c>
      <c r="G551" s="14">
        <f>VLOOKUP(E551,'[3]pedidos 2012'!$E$327:$AE$6000,4,FALSE)</f>
        <v>41883</v>
      </c>
      <c r="H551" s="20" t="s">
        <v>581</v>
      </c>
      <c r="I551" s="21">
        <v>25300</v>
      </c>
      <c r="J551" s="21"/>
      <c r="K551" s="21">
        <f t="shared" si="133"/>
        <v>25300</v>
      </c>
      <c r="L551" s="21">
        <f t="shared" si="131"/>
        <v>20909.090909090908</v>
      </c>
      <c r="M551" s="84">
        <f>SUMIF('[1]Movimientos Caja'!$G:$G,E551,'[1]Movimientos Caja'!$I:$I)</f>
        <v>1000</v>
      </c>
      <c r="N551" s="84">
        <f>SUMIF('[2]Movimientos Bancarios'!$G:$G,E551,'[2]Movimientos Bancarios'!$I:$I)</f>
        <v>24300</v>
      </c>
      <c r="O551" s="8">
        <f t="shared" si="124"/>
        <v>25300</v>
      </c>
      <c r="P551" s="12">
        <f t="shared" si="125"/>
        <v>0</v>
      </c>
      <c r="Q551" s="86">
        <f t="shared" si="126"/>
        <v>1</v>
      </c>
      <c r="R551" s="18" t="s">
        <v>51</v>
      </c>
      <c r="S551" s="18"/>
      <c r="T551" s="13"/>
      <c r="U551" s="22"/>
      <c r="V551" s="9"/>
      <c r="W551" s="23"/>
      <c r="X551" s="22"/>
      <c r="Y551" s="24" t="s">
        <v>55</v>
      </c>
      <c r="Z551" s="24"/>
      <c r="AA551" s="24"/>
      <c r="AB551" s="95" t="str">
        <f t="shared" si="136"/>
        <v>entregado</v>
      </c>
      <c r="AC551" s="96" t="str">
        <f t="shared" ca="1" si="137"/>
        <v>Entregado</v>
      </c>
      <c r="AD551" s="21">
        <v>104</v>
      </c>
      <c r="AE551" s="21">
        <v>104</v>
      </c>
      <c r="AF551" s="21">
        <v>105</v>
      </c>
      <c r="AG551" s="87">
        <f t="shared" si="121"/>
        <v>2014</v>
      </c>
      <c r="AH551" s="83">
        <f t="shared" si="122"/>
        <v>9</v>
      </c>
      <c r="AI551" s="87">
        <f t="shared" si="134"/>
        <v>2014</v>
      </c>
      <c r="AJ551" s="16">
        <f t="shared" si="134"/>
        <v>6</v>
      </c>
      <c r="AK551" s="9">
        <f>IF(ISERROR(VLOOKUP(E551,[4]CostoXpedido!$A$15:$B$1690,2,FALSE)),0,(VLOOKUP(E551,[4]CostoXpedido!$A$15:$B$1690,2,FALSE)))</f>
        <v>0</v>
      </c>
      <c r="AL551" s="20"/>
      <c r="AM551" s="93">
        <f t="shared" si="135"/>
        <v>41818</v>
      </c>
      <c r="AN551" s="93">
        <f t="shared" si="135"/>
        <v>30</v>
      </c>
      <c r="AO551" s="20"/>
    </row>
    <row r="552" spans="1:41" x14ac:dyDescent="0.2">
      <c r="A552" s="88">
        <v>2014</v>
      </c>
      <c r="B552" s="16">
        <v>6</v>
      </c>
      <c r="C552" s="17">
        <v>41818</v>
      </c>
      <c r="D552" s="18">
        <v>15</v>
      </c>
      <c r="E552" s="32">
        <v>11809</v>
      </c>
      <c r="F552" s="92" t="str">
        <f>VLOOKUP(E552,'[3]pedidos 2012'!$E$327:$AE$6000,2,FALSE)</f>
        <v>a - Entregado</v>
      </c>
      <c r="G552" s="14">
        <f>VLOOKUP(E552,'[3]pedidos 2012'!$E$327:$AE$6000,4,FALSE)</f>
        <v>41845</v>
      </c>
      <c r="H552" s="20" t="s">
        <v>582</v>
      </c>
      <c r="I552" s="21">
        <v>20500</v>
      </c>
      <c r="J552" s="21"/>
      <c r="K552" s="21">
        <f t="shared" si="133"/>
        <v>20500</v>
      </c>
      <c r="L552" s="21">
        <f t="shared" si="131"/>
        <v>16942.14876033058</v>
      </c>
      <c r="M552" s="84">
        <f>SUMIF('[1]Movimientos Caja'!$G:$G,E552,'[1]Movimientos Caja'!$I:$I)</f>
        <v>20500</v>
      </c>
      <c r="N552" s="84">
        <f>SUMIF('[2]Movimientos Bancarios'!$G:$G,E552,'[2]Movimientos Bancarios'!$I:$I)</f>
        <v>0</v>
      </c>
      <c r="O552" s="8">
        <f t="shared" si="124"/>
        <v>20500</v>
      </c>
      <c r="P552" s="12">
        <f t="shared" si="125"/>
        <v>0</v>
      </c>
      <c r="Q552" s="86">
        <f t="shared" si="126"/>
        <v>1</v>
      </c>
      <c r="R552" s="18" t="s">
        <v>51</v>
      </c>
      <c r="S552" s="18"/>
      <c r="T552" s="13"/>
      <c r="U552" s="22"/>
      <c r="V552" s="9"/>
      <c r="W552" s="23"/>
      <c r="X552" s="22"/>
      <c r="Y552" s="24" t="s">
        <v>55</v>
      </c>
      <c r="Z552" s="24"/>
      <c r="AA552" s="24"/>
      <c r="AB552" s="95" t="str">
        <f t="shared" si="136"/>
        <v>entregado</v>
      </c>
      <c r="AC552" s="96" t="str">
        <f t="shared" ca="1" si="137"/>
        <v>Entregado</v>
      </c>
      <c r="AD552" s="21">
        <v>104</v>
      </c>
      <c r="AE552" s="21">
        <v>104</v>
      </c>
      <c r="AF552" s="21">
        <v>105</v>
      </c>
      <c r="AG552" s="87">
        <f t="shared" si="121"/>
        <v>2014</v>
      </c>
      <c r="AH552" s="83">
        <f t="shared" si="122"/>
        <v>7</v>
      </c>
      <c r="AI552" s="87">
        <f t="shared" si="134"/>
        <v>2014</v>
      </c>
      <c r="AJ552" s="16">
        <f t="shared" si="134"/>
        <v>6</v>
      </c>
      <c r="AK552" s="9">
        <f>IF(ISERROR(VLOOKUP(E552,[4]CostoXpedido!$A$15:$B$1690,2,FALSE)),0,(VLOOKUP(E552,[4]CostoXpedido!$A$15:$B$1690,2,FALSE)))</f>
        <v>0</v>
      </c>
      <c r="AL552" s="20"/>
      <c r="AM552" s="93">
        <f t="shared" si="135"/>
        <v>41818</v>
      </c>
      <c r="AN552" s="93">
        <f t="shared" si="135"/>
        <v>15</v>
      </c>
      <c r="AO552" s="20"/>
    </row>
    <row r="553" spans="1:41" x14ac:dyDescent="0.2">
      <c r="A553" s="88">
        <v>2014</v>
      </c>
      <c r="B553" s="16">
        <v>6</v>
      </c>
      <c r="C553" s="17">
        <v>41818</v>
      </c>
      <c r="D553" s="18">
        <v>15</v>
      </c>
      <c r="E553" s="32">
        <v>11810</v>
      </c>
      <c r="F553" s="92" t="str">
        <f>VLOOKUP(E553,'[3]pedidos 2012'!$E$327:$AE$6000,2,FALSE)</f>
        <v>d - Pendiente</v>
      </c>
      <c r="G553" s="14">
        <f>VLOOKUP(E553,'[3]pedidos 2012'!$E$327:$AE$6000,4,FALSE)</f>
        <v>0</v>
      </c>
      <c r="H553" s="26" t="s">
        <v>583</v>
      </c>
      <c r="I553" s="27">
        <v>3300</v>
      </c>
      <c r="J553" s="21"/>
      <c r="K553" s="21">
        <f t="shared" si="133"/>
        <v>3300</v>
      </c>
      <c r="L553" s="21">
        <f t="shared" si="131"/>
        <v>2727.2727272727275</v>
      </c>
      <c r="M553" s="84">
        <f>SUMIF('[1]Movimientos Caja'!$G:$G,E553,'[1]Movimientos Caja'!$I:$I)</f>
        <v>3300</v>
      </c>
      <c r="N553" s="84">
        <f>SUMIF('[2]Movimientos Bancarios'!$G:$G,E553,'[2]Movimientos Bancarios'!$I:$I)</f>
        <v>0</v>
      </c>
      <c r="O553" s="8">
        <f t="shared" si="124"/>
        <v>3300</v>
      </c>
      <c r="P553" s="12">
        <f t="shared" si="125"/>
        <v>0</v>
      </c>
      <c r="Q553" s="86">
        <f t="shared" si="126"/>
        <v>1</v>
      </c>
      <c r="R553" s="18" t="s">
        <v>51</v>
      </c>
      <c r="S553" s="18"/>
      <c r="T553" s="13"/>
      <c r="U553" s="22"/>
      <c r="V553" s="9"/>
      <c r="W553" s="23"/>
      <c r="X553" s="22"/>
      <c r="Y553" s="24" t="s">
        <v>55</v>
      </c>
      <c r="Z553" s="24"/>
      <c r="AA553" s="24"/>
      <c r="AB553" s="95">
        <f t="shared" si="136"/>
        <v>41833</v>
      </c>
      <c r="AC553" s="96">
        <f t="shared" ca="1" si="137"/>
        <v>-60</v>
      </c>
      <c r="AD553" s="21">
        <v>104</v>
      </c>
      <c r="AE553" s="21">
        <v>104</v>
      </c>
      <c r="AF553" s="21">
        <v>105</v>
      </c>
      <c r="AG553" s="87">
        <f t="shared" ref="AG553:AG616" si="138">IF(G553=0,0,YEAR(G553))</f>
        <v>0</v>
      </c>
      <c r="AH553" s="83">
        <f t="shared" ref="AH553:AH616" si="139">IF(G553=0,0,MONTH(G553))</f>
        <v>0</v>
      </c>
      <c r="AI553" s="87">
        <f t="shared" si="134"/>
        <v>2014</v>
      </c>
      <c r="AJ553" s="16">
        <f t="shared" si="134"/>
        <v>6</v>
      </c>
      <c r="AK553" s="9">
        <f>IF(ISERROR(VLOOKUP(E553,[4]CostoXpedido!$A$15:$B$1690,2,FALSE)),0,(VLOOKUP(E553,[4]CostoXpedido!$A$15:$B$1690,2,FALSE)))</f>
        <v>0</v>
      </c>
      <c r="AL553" s="20"/>
      <c r="AM553" s="93">
        <f t="shared" si="135"/>
        <v>41818</v>
      </c>
      <c r="AN553" s="93">
        <f t="shared" si="135"/>
        <v>15</v>
      </c>
      <c r="AO553" s="20"/>
    </row>
    <row r="554" spans="1:41" x14ac:dyDescent="0.2">
      <c r="A554" s="88">
        <v>2014</v>
      </c>
      <c r="B554" s="16">
        <v>6</v>
      </c>
      <c r="C554" s="17">
        <v>41818</v>
      </c>
      <c r="D554" s="18">
        <v>60</v>
      </c>
      <c r="E554" s="32">
        <v>11811</v>
      </c>
      <c r="F554" s="92" t="str">
        <f>VLOOKUP(E554,'[3]pedidos 2012'!$E$327:$AE$6000,2,FALSE)</f>
        <v>h - Anulado</v>
      </c>
      <c r="G554" s="14">
        <f>VLOOKUP(E554,'[3]pedidos 2012'!$E$327:$AE$6000,4,FALSE)</f>
        <v>0</v>
      </c>
      <c r="H554" s="20" t="s">
        <v>584</v>
      </c>
      <c r="I554" s="21">
        <v>49000</v>
      </c>
      <c r="J554" s="21"/>
      <c r="K554" s="21">
        <f t="shared" si="133"/>
        <v>49000</v>
      </c>
      <c r="L554" s="21">
        <f t="shared" si="131"/>
        <v>40495.867768595046</v>
      </c>
      <c r="M554" s="84">
        <f>SUMIF('[1]Movimientos Caja'!$G:$G,E554,'[1]Movimientos Caja'!$I:$I)</f>
        <v>100</v>
      </c>
      <c r="N554" s="84">
        <f>SUMIF('[2]Movimientos Bancarios'!$G:$G,E554,'[2]Movimientos Bancarios'!$I:$I)</f>
        <v>0</v>
      </c>
      <c r="O554" s="8">
        <f t="shared" si="124"/>
        <v>100</v>
      </c>
      <c r="P554" s="12">
        <f t="shared" si="125"/>
        <v>48900</v>
      </c>
      <c r="Q554" s="86">
        <f t="shared" si="126"/>
        <v>2.0408163265306124E-3</v>
      </c>
      <c r="R554" s="18" t="s">
        <v>51</v>
      </c>
      <c r="S554" s="18"/>
      <c r="T554" s="13"/>
      <c r="U554" s="22"/>
      <c r="V554" s="9"/>
      <c r="W554" s="23"/>
      <c r="X554" s="22"/>
      <c r="Y554" s="24" t="s">
        <v>55</v>
      </c>
      <c r="Z554" s="24"/>
      <c r="AA554" s="24"/>
      <c r="AB554" s="95">
        <f t="shared" si="136"/>
        <v>41878</v>
      </c>
      <c r="AC554" s="96">
        <f t="shared" ca="1" si="137"/>
        <v>-15</v>
      </c>
      <c r="AD554" s="21">
        <v>104</v>
      </c>
      <c r="AE554" s="21">
        <v>104</v>
      </c>
      <c r="AF554" s="21">
        <v>105</v>
      </c>
      <c r="AG554" s="87">
        <f t="shared" si="138"/>
        <v>0</v>
      </c>
      <c r="AH554" s="83">
        <f t="shared" si="139"/>
        <v>0</v>
      </c>
      <c r="AI554" s="87">
        <f t="shared" si="134"/>
        <v>2014</v>
      </c>
      <c r="AJ554" s="16">
        <f t="shared" si="134"/>
        <v>6</v>
      </c>
      <c r="AK554" s="9">
        <f>IF(ISERROR(VLOOKUP(E554,[4]CostoXpedido!$A$15:$B$1690,2,FALSE)),0,(VLOOKUP(E554,[4]CostoXpedido!$A$15:$B$1690,2,FALSE)))</f>
        <v>0</v>
      </c>
      <c r="AL554" s="20"/>
      <c r="AM554" s="93">
        <f t="shared" si="135"/>
        <v>41818</v>
      </c>
      <c r="AN554" s="93">
        <f t="shared" si="135"/>
        <v>60</v>
      </c>
      <c r="AO554" s="20"/>
    </row>
    <row r="555" spans="1:41" x14ac:dyDescent="0.2">
      <c r="A555" s="88">
        <v>2014</v>
      </c>
      <c r="B555" s="16">
        <v>6</v>
      </c>
      <c r="C555" s="17">
        <v>41818</v>
      </c>
      <c r="D555" s="18">
        <v>60</v>
      </c>
      <c r="E555" s="32">
        <v>11812</v>
      </c>
      <c r="F555" s="92" t="str">
        <f>VLOOKUP(E555,'[3]pedidos 2012'!$E$327:$AE$6000,2,FALSE)</f>
        <v>h - Anulado</v>
      </c>
      <c r="G555" s="14">
        <f>VLOOKUP(E555,'[3]pedidos 2012'!$E$327:$AE$6000,4,FALSE)</f>
        <v>0</v>
      </c>
      <c r="H555" s="26" t="s">
        <v>585</v>
      </c>
      <c r="I555" s="27"/>
      <c r="J555" s="21"/>
      <c r="K555" s="21">
        <f t="shared" si="133"/>
        <v>0</v>
      </c>
      <c r="L555" s="21">
        <f t="shared" si="131"/>
        <v>0</v>
      </c>
      <c r="M555" s="84">
        <f>SUMIF('[1]Movimientos Caja'!$G:$G,E555,'[1]Movimientos Caja'!$I:$I)</f>
        <v>100</v>
      </c>
      <c r="N555" s="84">
        <f>SUMIF('[2]Movimientos Bancarios'!$G:$G,E555,'[2]Movimientos Bancarios'!$I:$I)</f>
        <v>0</v>
      </c>
      <c r="O555" s="8">
        <f t="shared" si="124"/>
        <v>100</v>
      </c>
      <c r="P555" s="12">
        <f t="shared" si="125"/>
        <v>-100</v>
      </c>
      <c r="Q555" s="86">
        <f t="shared" si="126"/>
        <v>0</v>
      </c>
      <c r="R555" s="18" t="s">
        <v>51</v>
      </c>
      <c r="S555" s="18"/>
      <c r="T555" s="13"/>
      <c r="U555" s="22"/>
      <c r="V555" s="9"/>
      <c r="W555" s="23"/>
      <c r="X555" s="22"/>
      <c r="Y555" s="24" t="s">
        <v>55</v>
      </c>
      <c r="Z555" s="24"/>
      <c r="AA555" s="24"/>
      <c r="AB555" s="95">
        <f t="shared" si="136"/>
        <v>41878</v>
      </c>
      <c r="AC555" s="96">
        <f t="shared" ca="1" si="137"/>
        <v>-15</v>
      </c>
      <c r="AD555" s="21">
        <v>104</v>
      </c>
      <c r="AE555" s="21">
        <v>104</v>
      </c>
      <c r="AF555" s="21">
        <v>105</v>
      </c>
      <c r="AG555" s="87">
        <f t="shared" si="138"/>
        <v>0</v>
      </c>
      <c r="AH555" s="83">
        <f t="shared" si="139"/>
        <v>0</v>
      </c>
      <c r="AI555" s="87">
        <f t="shared" si="134"/>
        <v>2014</v>
      </c>
      <c r="AJ555" s="16">
        <f t="shared" si="134"/>
        <v>6</v>
      </c>
      <c r="AK555" s="9">
        <f>IF(ISERROR(VLOOKUP(E555,[4]CostoXpedido!$A$15:$B$1690,2,FALSE)),0,(VLOOKUP(E555,[4]CostoXpedido!$A$15:$B$1690,2,FALSE)))</f>
        <v>0</v>
      </c>
      <c r="AL555" s="20"/>
      <c r="AM555" s="93">
        <f t="shared" si="135"/>
        <v>41818</v>
      </c>
      <c r="AN555" s="93">
        <f t="shared" si="135"/>
        <v>60</v>
      </c>
      <c r="AO555" s="20"/>
    </row>
    <row r="556" spans="1:41" x14ac:dyDescent="0.2">
      <c r="A556" s="88">
        <v>2014</v>
      </c>
      <c r="B556" s="16">
        <v>6</v>
      </c>
      <c r="C556" s="17">
        <v>41819</v>
      </c>
      <c r="D556" s="18">
        <v>30</v>
      </c>
      <c r="E556" s="32">
        <v>11813</v>
      </c>
      <c r="F556" s="92" t="str">
        <f>VLOOKUP(E556,'[3]pedidos 2012'!$E$327:$AE$6000,2,FALSE)</f>
        <v>a - Entregado</v>
      </c>
      <c r="G556" s="14">
        <f>VLOOKUP(E556,'[3]pedidos 2012'!$E$327:$AE$6000,4,FALSE)</f>
        <v>41869</v>
      </c>
      <c r="H556" s="20" t="s">
        <v>586</v>
      </c>
      <c r="I556" s="21">
        <v>25000</v>
      </c>
      <c r="J556" s="21"/>
      <c r="K556" s="21">
        <f t="shared" si="133"/>
        <v>25000</v>
      </c>
      <c r="L556" s="21">
        <f t="shared" si="131"/>
        <v>20661.157024793389</v>
      </c>
      <c r="M556" s="84">
        <f>SUMIF('[1]Movimientos Caja'!$G:$G,E556,'[1]Movimientos Caja'!$I:$I)</f>
        <v>10100</v>
      </c>
      <c r="N556" s="84">
        <f>SUMIF('[2]Movimientos Bancarios'!$G:$G,E556,'[2]Movimientos Bancarios'!$I:$I)</f>
        <v>14900</v>
      </c>
      <c r="O556" s="8">
        <f t="shared" si="124"/>
        <v>25000</v>
      </c>
      <c r="P556" s="12">
        <f t="shared" si="125"/>
        <v>0</v>
      </c>
      <c r="Q556" s="86">
        <f t="shared" si="126"/>
        <v>1</v>
      </c>
      <c r="R556" s="18" t="s">
        <v>51</v>
      </c>
      <c r="S556" s="18"/>
      <c r="T556" s="13"/>
      <c r="U556" s="22"/>
      <c r="V556" s="9"/>
      <c r="W556" s="23"/>
      <c r="X556" s="22"/>
      <c r="Y556" s="24" t="s">
        <v>55</v>
      </c>
      <c r="Z556" s="24"/>
      <c r="AA556" s="24"/>
      <c r="AB556" s="95" t="str">
        <f t="shared" si="136"/>
        <v>entregado</v>
      </c>
      <c r="AC556" s="96" t="str">
        <f t="shared" ca="1" si="137"/>
        <v>Entregado</v>
      </c>
      <c r="AD556" s="21">
        <v>104</v>
      </c>
      <c r="AE556" s="21">
        <v>104</v>
      </c>
      <c r="AF556" s="21">
        <v>105</v>
      </c>
      <c r="AG556" s="87">
        <f t="shared" si="138"/>
        <v>2014</v>
      </c>
      <c r="AH556" s="83">
        <f t="shared" si="139"/>
        <v>8</v>
      </c>
      <c r="AI556" s="87">
        <f t="shared" si="134"/>
        <v>2014</v>
      </c>
      <c r="AJ556" s="16">
        <f t="shared" si="134"/>
        <v>6</v>
      </c>
      <c r="AK556" s="9">
        <f>IF(ISERROR(VLOOKUP(E556,[4]CostoXpedido!$A$15:$B$1690,2,FALSE)),0,(VLOOKUP(E556,[4]CostoXpedido!$A$15:$B$1690,2,FALSE)))</f>
        <v>0</v>
      </c>
      <c r="AL556" s="20"/>
      <c r="AM556" s="93">
        <f t="shared" si="135"/>
        <v>41819</v>
      </c>
      <c r="AN556" s="93">
        <f t="shared" si="135"/>
        <v>30</v>
      </c>
      <c r="AO556" s="20"/>
    </row>
    <row r="557" spans="1:41" x14ac:dyDescent="0.2">
      <c r="A557" s="88">
        <v>2014</v>
      </c>
      <c r="B557" s="16">
        <v>6</v>
      </c>
      <c r="C557" s="17">
        <v>41819</v>
      </c>
      <c r="D557" s="18">
        <v>45</v>
      </c>
      <c r="E557" s="32">
        <v>11814</v>
      </c>
      <c r="F557" s="92" t="str">
        <f>VLOOKUP(E557,'[3]pedidos 2012'!$E$327:$AE$6000,2,FALSE)</f>
        <v>d - Pendiente</v>
      </c>
      <c r="G557" s="14">
        <f>VLOOKUP(E557,'[3]pedidos 2012'!$E$327:$AE$6000,4,FALSE)</f>
        <v>0</v>
      </c>
      <c r="H557" s="20" t="s">
        <v>587</v>
      </c>
      <c r="I557" s="21">
        <v>17500</v>
      </c>
      <c r="J557" s="21"/>
      <c r="K557" s="21">
        <f t="shared" si="133"/>
        <v>17500</v>
      </c>
      <c r="L557" s="21">
        <f t="shared" si="131"/>
        <v>14462.809917355373</v>
      </c>
      <c r="M557" s="84">
        <f>SUMIF('[1]Movimientos Caja'!$G:$G,E557,'[1]Movimientos Caja'!$I:$I)</f>
        <v>0</v>
      </c>
      <c r="N557" s="84">
        <f>SUMIF('[2]Movimientos Bancarios'!$G:$G,E557,'[2]Movimientos Bancarios'!$I:$I)</f>
        <v>6000</v>
      </c>
      <c r="O557" s="8">
        <f t="shared" si="124"/>
        <v>6000</v>
      </c>
      <c r="P557" s="12">
        <f t="shared" si="125"/>
        <v>11500</v>
      </c>
      <c r="Q557" s="86">
        <f t="shared" si="126"/>
        <v>0.34285714285714286</v>
      </c>
      <c r="R557" s="18" t="s">
        <v>51</v>
      </c>
      <c r="S557" s="18"/>
      <c r="T557" s="13"/>
      <c r="U557" s="22"/>
      <c r="V557" s="9"/>
      <c r="W557" s="23"/>
      <c r="X557" s="22"/>
      <c r="Y557" s="24" t="s">
        <v>55</v>
      </c>
      <c r="Z557" s="24"/>
      <c r="AA557" s="24"/>
      <c r="AB557" s="95">
        <f t="shared" si="136"/>
        <v>41864</v>
      </c>
      <c r="AC557" s="96">
        <f t="shared" ca="1" si="137"/>
        <v>-29</v>
      </c>
      <c r="AD557" s="21">
        <v>104</v>
      </c>
      <c r="AE557" s="21">
        <v>104</v>
      </c>
      <c r="AF557" s="21">
        <v>105</v>
      </c>
      <c r="AG557" s="87">
        <f t="shared" si="138"/>
        <v>0</v>
      </c>
      <c r="AH557" s="83">
        <f t="shared" si="139"/>
        <v>0</v>
      </c>
      <c r="AI557" s="87">
        <f t="shared" si="134"/>
        <v>2014</v>
      </c>
      <c r="AJ557" s="16">
        <f t="shared" si="134"/>
        <v>6</v>
      </c>
      <c r="AK557" s="9">
        <f>IF(ISERROR(VLOOKUP(E557,[4]CostoXpedido!$A$15:$B$1690,2,FALSE)),0,(VLOOKUP(E557,[4]CostoXpedido!$A$15:$B$1690,2,FALSE)))</f>
        <v>0</v>
      </c>
      <c r="AL557" s="20"/>
      <c r="AM557" s="93">
        <f t="shared" si="135"/>
        <v>41819</v>
      </c>
      <c r="AN557" s="93">
        <f t="shared" si="135"/>
        <v>45</v>
      </c>
      <c r="AO557" s="20"/>
    </row>
    <row r="558" spans="1:41" x14ac:dyDescent="0.2">
      <c r="A558" s="88">
        <v>2014</v>
      </c>
      <c r="B558" s="16">
        <v>6</v>
      </c>
      <c r="C558" s="17">
        <v>41819</v>
      </c>
      <c r="D558" s="18">
        <v>1</v>
      </c>
      <c r="E558" s="32">
        <v>11815</v>
      </c>
      <c r="F558" s="92" t="str">
        <f>VLOOKUP(E558,'[3]pedidos 2012'!$E$327:$AE$6000,2,FALSE)</f>
        <v>h - Anulado</v>
      </c>
      <c r="G558" s="14">
        <f>VLOOKUP(E558,'[3]pedidos 2012'!$E$327:$AE$6000,4,FALSE)</f>
        <v>0</v>
      </c>
      <c r="H558" s="28" t="s">
        <v>588</v>
      </c>
      <c r="I558" s="27"/>
      <c r="J558" s="21"/>
      <c r="K558" s="21">
        <f t="shared" si="133"/>
        <v>0</v>
      </c>
      <c r="L558" s="21">
        <f t="shared" si="131"/>
        <v>0</v>
      </c>
      <c r="M558" s="84">
        <f>SUMIF('[1]Movimientos Caja'!$G:$G,E558,'[1]Movimientos Caja'!$I:$I)</f>
        <v>200</v>
      </c>
      <c r="N558" s="84">
        <f>SUMIF('[2]Movimientos Bancarios'!$G:$G,E558,'[2]Movimientos Bancarios'!$I:$I)</f>
        <v>0</v>
      </c>
      <c r="O558" s="8">
        <f t="shared" ref="O558:O621" si="140">+M558+N558</f>
        <v>200</v>
      </c>
      <c r="P558" s="12">
        <f t="shared" ref="P558:P621" si="141">+K558-O558</f>
        <v>-200</v>
      </c>
      <c r="Q558" s="86">
        <f t="shared" ref="Q558:Q621" si="142">IF(K558=0,0,O558/K558)</f>
        <v>0</v>
      </c>
      <c r="R558" s="18" t="s">
        <v>51</v>
      </c>
      <c r="S558" s="18"/>
      <c r="T558" s="13"/>
      <c r="U558" s="22"/>
      <c r="V558" s="9"/>
      <c r="W558" s="23"/>
      <c r="X558" s="22"/>
      <c r="Y558" s="24" t="s">
        <v>55</v>
      </c>
      <c r="Z558" s="24"/>
      <c r="AA558" s="24"/>
      <c r="AB558" s="95">
        <f t="shared" si="136"/>
        <v>41820</v>
      </c>
      <c r="AC558" s="96">
        <f t="shared" ca="1" si="137"/>
        <v>-73</v>
      </c>
      <c r="AD558" s="21">
        <v>104</v>
      </c>
      <c r="AE558" s="21">
        <v>104</v>
      </c>
      <c r="AF558" s="21">
        <v>105</v>
      </c>
      <c r="AG558" s="87">
        <f t="shared" si="138"/>
        <v>0</v>
      </c>
      <c r="AH558" s="83">
        <f t="shared" si="139"/>
        <v>0</v>
      </c>
      <c r="AI558" s="87">
        <f t="shared" si="134"/>
        <v>2014</v>
      </c>
      <c r="AJ558" s="16">
        <f t="shared" si="134"/>
        <v>6</v>
      </c>
      <c r="AK558" s="9">
        <f>IF(ISERROR(VLOOKUP(E558,[4]CostoXpedido!$A$15:$B$1690,2,FALSE)),0,(VLOOKUP(E558,[4]CostoXpedido!$A$15:$B$1690,2,FALSE)))</f>
        <v>0</v>
      </c>
      <c r="AL558" s="20"/>
      <c r="AM558" s="93">
        <f t="shared" si="135"/>
        <v>41819</v>
      </c>
      <c r="AN558" s="93">
        <f t="shared" si="135"/>
        <v>1</v>
      </c>
      <c r="AO558" s="20"/>
    </row>
    <row r="559" spans="1:41" x14ac:dyDescent="0.2">
      <c r="A559" s="88">
        <v>2014</v>
      </c>
      <c r="B559" s="16">
        <v>6</v>
      </c>
      <c r="C559" s="17">
        <v>41820</v>
      </c>
      <c r="D559" s="18">
        <v>1</v>
      </c>
      <c r="E559" s="32">
        <v>11816</v>
      </c>
      <c r="F559" s="92" t="str">
        <f>VLOOKUP(E559,'[3]pedidos 2012'!$E$327:$AE$6000,2,FALSE)</f>
        <v>h - Anulado</v>
      </c>
      <c r="G559" s="14">
        <f>VLOOKUP(E559,'[3]pedidos 2012'!$E$327:$AE$6000,4,FALSE)</f>
        <v>0</v>
      </c>
      <c r="H559" s="28" t="s">
        <v>589</v>
      </c>
      <c r="I559" s="27"/>
      <c r="J559" s="21"/>
      <c r="K559" s="21">
        <f t="shared" si="133"/>
        <v>0</v>
      </c>
      <c r="L559" s="21">
        <f t="shared" si="131"/>
        <v>0</v>
      </c>
      <c r="M559" s="84">
        <f>SUMIF('[1]Movimientos Caja'!$G:$G,E559,'[1]Movimientos Caja'!$I:$I)</f>
        <v>0</v>
      </c>
      <c r="N559" s="84">
        <f>SUMIF('[2]Movimientos Bancarios'!$G:$G,E559,'[2]Movimientos Bancarios'!$I:$I)</f>
        <v>0</v>
      </c>
      <c r="O559" s="8">
        <f t="shared" si="140"/>
        <v>0</v>
      </c>
      <c r="P559" s="12">
        <f t="shared" si="141"/>
        <v>0</v>
      </c>
      <c r="Q559" s="86">
        <f t="shared" si="142"/>
        <v>0</v>
      </c>
      <c r="R559" s="18" t="s">
        <v>51</v>
      </c>
      <c r="S559" s="18"/>
      <c r="T559" s="13"/>
      <c r="U559" s="22"/>
      <c r="V559" s="9"/>
      <c r="W559" s="23"/>
      <c r="X559" s="22"/>
      <c r="Y559" s="24" t="s">
        <v>55</v>
      </c>
      <c r="Z559" s="24"/>
      <c r="AA559" s="24"/>
      <c r="AB559" s="95">
        <f t="shared" si="136"/>
        <v>41821</v>
      </c>
      <c r="AC559" s="96">
        <f t="shared" ca="1" si="137"/>
        <v>-72</v>
      </c>
      <c r="AD559" s="21">
        <v>104</v>
      </c>
      <c r="AE559" s="21">
        <v>104</v>
      </c>
      <c r="AF559" s="21">
        <v>105</v>
      </c>
      <c r="AG559" s="87">
        <f t="shared" si="138"/>
        <v>0</v>
      </c>
      <c r="AH559" s="83">
        <f t="shared" si="139"/>
        <v>0</v>
      </c>
      <c r="AI559" s="87">
        <f t="shared" si="134"/>
        <v>2014</v>
      </c>
      <c r="AJ559" s="16">
        <f t="shared" si="134"/>
        <v>6</v>
      </c>
      <c r="AK559" s="9">
        <f>IF(ISERROR(VLOOKUP(E559,[4]CostoXpedido!$A$15:$B$1690,2,FALSE)),0,(VLOOKUP(E559,[4]CostoXpedido!$A$15:$B$1690,2,FALSE)))</f>
        <v>0</v>
      </c>
      <c r="AL559" s="20"/>
      <c r="AM559" s="93">
        <f t="shared" si="135"/>
        <v>41820</v>
      </c>
      <c r="AN559" s="93">
        <f t="shared" si="135"/>
        <v>1</v>
      </c>
      <c r="AO559" s="20"/>
    </row>
    <row r="560" spans="1:41" x14ac:dyDescent="0.2">
      <c r="A560" s="88">
        <v>2014</v>
      </c>
      <c r="B560" s="16">
        <v>6</v>
      </c>
      <c r="C560" s="17">
        <v>41820</v>
      </c>
      <c r="D560" s="18">
        <v>1</v>
      </c>
      <c r="E560" s="32">
        <v>11817</v>
      </c>
      <c r="F560" s="92" t="str">
        <f>VLOOKUP(E560,'[3]pedidos 2012'!$E$327:$AE$6000,2,FALSE)</f>
        <v>a - Entregado</v>
      </c>
      <c r="G560" s="14">
        <f>VLOOKUP(E560,'[3]pedidos 2012'!$E$327:$AE$6000,4,FALSE)</f>
        <v>41832</v>
      </c>
      <c r="H560" s="43" t="s">
        <v>48</v>
      </c>
      <c r="I560" s="27">
        <v>600</v>
      </c>
      <c r="J560" s="21"/>
      <c r="K560" s="21">
        <f t="shared" si="133"/>
        <v>600</v>
      </c>
      <c r="L560" s="21">
        <f t="shared" si="131"/>
        <v>495.86776859504135</v>
      </c>
      <c r="M560" s="84">
        <f>SUMIF('[1]Movimientos Caja'!$G:$G,E560,'[1]Movimientos Caja'!$I:$I)</f>
        <v>0</v>
      </c>
      <c r="N560" s="84">
        <f>SUMIF('[2]Movimientos Bancarios'!$G:$G,E560,'[2]Movimientos Bancarios'!$I:$I)</f>
        <v>600</v>
      </c>
      <c r="O560" s="8">
        <f t="shared" si="140"/>
        <v>600</v>
      </c>
      <c r="P560" s="12">
        <f t="shared" si="141"/>
        <v>0</v>
      </c>
      <c r="Q560" s="86">
        <f t="shared" si="142"/>
        <v>1</v>
      </c>
      <c r="R560" s="18" t="s">
        <v>51</v>
      </c>
      <c r="S560" s="18"/>
      <c r="T560" s="13"/>
      <c r="U560" s="22"/>
      <c r="V560" s="9"/>
      <c r="W560" s="23"/>
      <c r="X560" s="22"/>
      <c r="Y560" s="24" t="s">
        <v>55</v>
      </c>
      <c r="Z560" s="24"/>
      <c r="AA560" s="24"/>
      <c r="AB560" s="95" t="str">
        <f t="shared" si="136"/>
        <v>entregado</v>
      </c>
      <c r="AC560" s="96" t="str">
        <f t="shared" ca="1" si="137"/>
        <v>Entregado</v>
      </c>
      <c r="AD560" s="21">
        <v>104</v>
      </c>
      <c r="AE560" s="21">
        <v>104</v>
      </c>
      <c r="AF560" s="21">
        <v>105</v>
      </c>
      <c r="AG560" s="87">
        <f t="shared" si="138"/>
        <v>2014</v>
      </c>
      <c r="AH560" s="83">
        <f t="shared" si="139"/>
        <v>7</v>
      </c>
      <c r="AI560" s="87">
        <f t="shared" si="134"/>
        <v>2014</v>
      </c>
      <c r="AJ560" s="16">
        <f t="shared" si="134"/>
        <v>6</v>
      </c>
      <c r="AK560" s="9">
        <f>IF(ISERROR(VLOOKUP(E560,[4]CostoXpedido!$A$15:$B$1690,2,FALSE)),0,(VLOOKUP(E560,[4]CostoXpedido!$A$15:$B$1690,2,FALSE)))</f>
        <v>0</v>
      </c>
      <c r="AL560" s="20"/>
      <c r="AM560" s="93">
        <f t="shared" si="135"/>
        <v>41820</v>
      </c>
      <c r="AN560" s="93">
        <f t="shared" si="135"/>
        <v>1</v>
      </c>
      <c r="AO560" s="20"/>
    </row>
    <row r="561" spans="1:41" x14ac:dyDescent="0.2">
      <c r="A561" s="88">
        <v>2014</v>
      </c>
      <c r="B561" s="16">
        <v>7</v>
      </c>
      <c r="C561" s="17">
        <v>41821</v>
      </c>
      <c r="D561" s="18">
        <v>20</v>
      </c>
      <c r="E561" s="32">
        <v>11818</v>
      </c>
      <c r="F561" s="92" t="str">
        <f>VLOOKUP(E561,'[3]pedidos 2012'!$E$327:$AE$6000,2,FALSE)</f>
        <v>a - Entregado</v>
      </c>
      <c r="G561" s="14">
        <f>VLOOKUP(E561,'[3]pedidos 2012'!$E$327:$AE$6000,4,FALSE)</f>
        <v>41857</v>
      </c>
      <c r="H561" s="28" t="s">
        <v>590</v>
      </c>
      <c r="I561" s="27">
        <v>500</v>
      </c>
      <c r="J561" s="21"/>
      <c r="K561" s="21">
        <f t="shared" si="133"/>
        <v>500</v>
      </c>
      <c r="L561" s="21">
        <f t="shared" si="131"/>
        <v>413.22314049586777</v>
      </c>
      <c r="M561" s="84">
        <f>SUMIF('[1]Movimientos Caja'!$G:$G,E561,'[1]Movimientos Caja'!$I:$I)</f>
        <v>0</v>
      </c>
      <c r="N561" s="84">
        <f>SUMIF('[2]Movimientos Bancarios'!$G:$G,E561,'[2]Movimientos Bancarios'!$I:$I)</f>
        <v>0</v>
      </c>
      <c r="O561" s="8">
        <f t="shared" si="140"/>
        <v>0</v>
      </c>
      <c r="P561" s="12">
        <f t="shared" si="141"/>
        <v>500</v>
      </c>
      <c r="Q561" s="86">
        <f t="shared" si="142"/>
        <v>0</v>
      </c>
      <c r="R561" s="18" t="s">
        <v>51</v>
      </c>
      <c r="S561" s="18"/>
      <c r="T561" s="13"/>
      <c r="U561" s="22"/>
      <c r="V561" s="9"/>
      <c r="W561" s="23"/>
      <c r="X561" s="22"/>
      <c r="Y561" s="24" t="s">
        <v>55</v>
      </c>
      <c r="Z561" s="24"/>
      <c r="AA561" s="24"/>
      <c r="AB561" s="95" t="str">
        <f t="shared" si="136"/>
        <v>entregado</v>
      </c>
      <c r="AC561" s="96" t="str">
        <f t="shared" ca="1" si="137"/>
        <v>Entregado</v>
      </c>
      <c r="AD561" s="21">
        <v>104</v>
      </c>
      <c r="AE561" s="21">
        <v>104</v>
      </c>
      <c r="AF561" s="21">
        <v>105</v>
      </c>
      <c r="AG561" s="87">
        <f t="shared" si="138"/>
        <v>2014</v>
      </c>
      <c r="AH561" s="83">
        <f t="shared" si="139"/>
        <v>8</v>
      </c>
      <c r="AI561" s="87">
        <f t="shared" si="134"/>
        <v>2014</v>
      </c>
      <c r="AJ561" s="16">
        <f t="shared" si="134"/>
        <v>7</v>
      </c>
      <c r="AK561" s="9">
        <f>IF(ISERROR(VLOOKUP(E561,[4]CostoXpedido!$A$15:$B$1690,2,FALSE)),0,(VLOOKUP(E561,[4]CostoXpedido!$A$15:$B$1690,2,FALSE)))</f>
        <v>0</v>
      </c>
      <c r="AL561" s="20"/>
      <c r="AM561" s="93">
        <f t="shared" si="135"/>
        <v>41821</v>
      </c>
      <c r="AN561" s="93">
        <f t="shared" si="135"/>
        <v>20</v>
      </c>
      <c r="AO561" s="20"/>
    </row>
    <row r="562" spans="1:41" x14ac:dyDescent="0.2">
      <c r="A562" s="88">
        <v>2014</v>
      </c>
      <c r="B562" s="16">
        <v>7</v>
      </c>
      <c r="C562" s="17">
        <v>41822</v>
      </c>
      <c r="D562" s="18">
        <v>30</v>
      </c>
      <c r="E562" s="32">
        <v>11819</v>
      </c>
      <c r="F562" s="92" t="str">
        <f>VLOOKUP(E562,'[3]pedidos 2012'!$E$327:$AE$6000,2,FALSE)</f>
        <v>a - Entregado</v>
      </c>
      <c r="G562" s="14">
        <f>VLOOKUP(E562,'[3]pedidos 2012'!$E$327:$AE$6000,4,FALSE)</f>
        <v>41871</v>
      </c>
      <c r="H562" s="20" t="s">
        <v>591</v>
      </c>
      <c r="I562" s="21">
        <v>19200</v>
      </c>
      <c r="J562" s="21">
        <v>500</v>
      </c>
      <c r="K562" s="21">
        <f t="shared" si="133"/>
        <v>19700</v>
      </c>
      <c r="L562" s="21">
        <f t="shared" si="131"/>
        <v>16280.991735537191</v>
      </c>
      <c r="M562" s="84">
        <f>SUMIF('[1]Movimientos Caja'!$G:$G,E562,'[1]Movimientos Caja'!$I:$I)</f>
        <v>19700</v>
      </c>
      <c r="N562" s="84">
        <f>SUMIF('[2]Movimientos Bancarios'!$G:$G,E562,'[2]Movimientos Bancarios'!$I:$I)</f>
        <v>0</v>
      </c>
      <c r="O562" s="8">
        <f t="shared" si="140"/>
        <v>19700</v>
      </c>
      <c r="P562" s="12">
        <f t="shared" si="141"/>
        <v>0</v>
      </c>
      <c r="Q562" s="86">
        <f t="shared" si="142"/>
        <v>1</v>
      </c>
      <c r="R562" s="18" t="s">
        <v>51</v>
      </c>
      <c r="S562" s="18"/>
      <c r="T562" s="13"/>
      <c r="U562" s="22"/>
      <c r="V562" s="9"/>
      <c r="W562" s="23"/>
      <c r="X562" s="22"/>
      <c r="Y562" s="24" t="s">
        <v>55</v>
      </c>
      <c r="Z562" s="24"/>
      <c r="AA562" s="24"/>
      <c r="AB562" s="95" t="str">
        <f t="shared" si="136"/>
        <v>entregado</v>
      </c>
      <c r="AC562" s="96" t="str">
        <f t="shared" ca="1" si="137"/>
        <v>Entregado</v>
      </c>
      <c r="AD562" s="21">
        <v>104</v>
      </c>
      <c r="AE562" s="21">
        <v>104</v>
      </c>
      <c r="AF562" s="21">
        <v>105</v>
      </c>
      <c r="AG562" s="87">
        <f t="shared" si="138"/>
        <v>2014</v>
      </c>
      <c r="AH562" s="83">
        <f t="shared" si="139"/>
        <v>8</v>
      </c>
      <c r="AI562" s="87">
        <f t="shared" si="134"/>
        <v>2014</v>
      </c>
      <c r="AJ562" s="16">
        <f t="shared" si="134"/>
        <v>7</v>
      </c>
      <c r="AK562" s="9">
        <f>IF(ISERROR(VLOOKUP(E562,[4]CostoXpedido!$A$15:$B$1690,2,FALSE)),0,(VLOOKUP(E562,[4]CostoXpedido!$A$15:$B$1690,2,FALSE)))</f>
        <v>0</v>
      </c>
      <c r="AL562" s="20"/>
      <c r="AM562" s="93">
        <f t="shared" si="135"/>
        <v>41822</v>
      </c>
      <c r="AN562" s="93">
        <f t="shared" si="135"/>
        <v>30</v>
      </c>
      <c r="AO562" s="20"/>
    </row>
    <row r="563" spans="1:41" x14ac:dyDescent="0.2">
      <c r="A563" s="88">
        <v>2014</v>
      </c>
      <c r="B563" s="16">
        <v>7</v>
      </c>
      <c r="C563" s="17">
        <v>41822</v>
      </c>
      <c r="D563" s="18">
        <v>30</v>
      </c>
      <c r="E563" s="32">
        <v>11820</v>
      </c>
      <c r="F563" s="92" t="str">
        <f>VLOOKUP(E563,'[3]pedidos 2012'!$E$327:$AE$6000,2,FALSE)</f>
        <v>d - Pendiente</v>
      </c>
      <c r="G563" s="14">
        <f>VLOOKUP(E563,'[3]pedidos 2012'!$E$327:$AE$6000,4,FALSE)</f>
        <v>0</v>
      </c>
      <c r="H563" s="20" t="s">
        <v>592</v>
      </c>
      <c r="I563" s="21">
        <v>15600</v>
      </c>
      <c r="J563" s="21">
        <v>300</v>
      </c>
      <c r="K563" s="21">
        <f t="shared" si="133"/>
        <v>15900</v>
      </c>
      <c r="L563" s="21">
        <f t="shared" si="131"/>
        <v>13140.495867768595</v>
      </c>
      <c r="M563" s="84">
        <f>SUMIF('[1]Movimientos Caja'!$G:$G,E563,'[1]Movimientos Caja'!$I:$I)</f>
        <v>3300</v>
      </c>
      <c r="N563" s="84">
        <f>SUMIF('[2]Movimientos Bancarios'!$G:$G,E563,'[2]Movimientos Bancarios'!$I:$I)</f>
        <v>0</v>
      </c>
      <c r="O563" s="8">
        <f t="shared" si="140"/>
        <v>3300</v>
      </c>
      <c r="P563" s="12">
        <f t="shared" si="141"/>
        <v>12600</v>
      </c>
      <c r="Q563" s="86">
        <f t="shared" si="142"/>
        <v>0.20754716981132076</v>
      </c>
      <c r="R563" s="18" t="s">
        <v>51</v>
      </c>
      <c r="S563" s="18"/>
      <c r="T563" s="13"/>
      <c r="U563" s="22"/>
      <c r="V563" s="9"/>
      <c r="W563" s="23"/>
      <c r="X563" s="22"/>
      <c r="Y563" s="24" t="s">
        <v>55</v>
      </c>
      <c r="Z563" s="24"/>
      <c r="AA563" s="24"/>
      <c r="AB563" s="95">
        <f t="shared" si="136"/>
        <v>41852</v>
      </c>
      <c r="AC563" s="96">
        <f t="shared" ca="1" si="137"/>
        <v>-41</v>
      </c>
      <c r="AD563" s="21">
        <v>104</v>
      </c>
      <c r="AE563" s="21">
        <v>104</v>
      </c>
      <c r="AF563" s="21">
        <v>105</v>
      </c>
      <c r="AG563" s="87">
        <f t="shared" si="138"/>
        <v>0</v>
      </c>
      <c r="AH563" s="83">
        <f t="shared" si="139"/>
        <v>0</v>
      </c>
      <c r="AI563" s="87">
        <f t="shared" si="134"/>
        <v>2014</v>
      </c>
      <c r="AJ563" s="16">
        <f t="shared" si="134"/>
        <v>7</v>
      </c>
      <c r="AK563" s="9">
        <f>IF(ISERROR(VLOOKUP(E563,[4]CostoXpedido!$A$15:$B$1690,2,FALSE)),0,(VLOOKUP(E563,[4]CostoXpedido!$A$15:$B$1690,2,FALSE)))</f>
        <v>0</v>
      </c>
      <c r="AL563" s="20"/>
      <c r="AM563" s="93">
        <f t="shared" si="135"/>
        <v>41822</v>
      </c>
      <c r="AN563" s="93">
        <f t="shared" si="135"/>
        <v>30</v>
      </c>
      <c r="AO563" s="20"/>
    </row>
    <row r="564" spans="1:41" x14ac:dyDescent="0.2">
      <c r="A564" s="88">
        <v>2014</v>
      </c>
      <c r="B564" s="16">
        <v>7</v>
      </c>
      <c r="C564" s="17">
        <v>41822</v>
      </c>
      <c r="D564" s="18">
        <v>1</v>
      </c>
      <c r="E564" s="32">
        <v>11821</v>
      </c>
      <c r="F564" s="92" t="str">
        <f>VLOOKUP(E564,'[3]pedidos 2012'!$E$327:$AE$6000,2,FALSE)</f>
        <v>a - Entregado</v>
      </c>
      <c r="G564" s="14">
        <f>VLOOKUP(E564,'[3]pedidos 2012'!$E$327:$AE$6000,4,FALSE)</f>
        <v>41830</v>
      </c>
      <c r="H564" s="20" t="s">
        <v>42</v>
      </c>
      <c r="I564" s="21">
        <v>700</v>
      </c>
      <c r="J564" s="21"/>
      <c r="K564" s="21">
        <f t="shared" si="133"/>
        <v>700</v>
      </c>
      <c r="L564" s="21">
        <f t="shared" si="131"/>
        <v>578.51239669421489</v>
      </c>
      <c r="M564" s="84">
        <f>SUMIF('[1]Movimientos Caja'!$G:$G,E564,'[1]Movimientos Caja'!$I:$I)</f>
        <v>350</v>
      </c>
      <c r="N564" s="84">
        <f>SUMIF('[2]Movimientos Bancarios'!$G:$G,E564,'[2]Movimientos Bancarios'!$I:$I)</f>
        <v>350</v>
      </c>
      <c r="O564" s="8">
        <f t="shared" si="140"/>
        <v>700</v>
      </c>
      <c r="P564" s="12">
        <f t="shared" si="141"/>
        <v>0</v>
      </c>
      <c r="Q564" s="86">
        <f t="shared" si="142"/>
        <v>1</v>
      </c>
      <c r="R564" s="18" t="s">
        <v>51</v>
      </c>
      <c r="S564" s="18"/>
      <c r="T564" s="13"/>
      <c r="U564" s="22"/>
      <c r="V564" s="9"/>
      <c r="W564" s="23"/>
      <c r="X564" s="22"/>
      <c r="Y564" s="24" t="s">
        <v>55</v>
      </c>
      <c r="Z564" s="24"/>
      <c r="AA564" s="24"/>
      <c r="AB564" s="95" t="str">
        <f t="shared" si="136"/>
        <v>entregado</v>
      </c>
      <c r="AC564" s="96" t="str">
        <f t="shared" ca="1" si="137"/>
        <v>Entregado</v>
      </c>
      <c r="AD564" s="21">
        <v>104</v>
      </c>
      <c r="AE564" s="21">
        <v>104</v>
      </c>
      <c r="AF564" s="21">
        <v>105</v>
      </c>
      <c r="AG564" s="87">
        <f t="shared" si="138"/>
        <v>2014</v>
      </c>
      <c r="AH564" s="83">
        <f t="shared" si="139"/>
        <v>7</v>
      </c>
      <c r="AI564" s="87">
        <f t="shared" si="134"/>
        <v>2014</v>
      </c>
      <c r="AJ564" s="16">
        <f t="shared" si="134"/>
        <v>7</v>
      </c>
      <c r="AK564" s="9">
        <f>IF(ISERROR(VLOOKUP(E564,[4]CostoXpedido!$A$15:$B$1690,2,FALSE)),0,(VLOOKUP(E564,[4]CostoXpedido!$A$15:$B$1690,2,FALSE)))</f>
        <v>0</v>
      </c>
      <c r="AL564" s="20"/>
      <c r="AM564" s="93">
        <f t="shared" si="135"/>
        <v>41822</v>
      </c>
      <c r="AN564" s="93">
        <f t="shared" si="135"/>
        <v>1</v>
      </c>
      <c r="AO564" s="20"/>
    </row>
    <row r="565" spans="1:41" x14ac:dyDescent="0.2">
      <c r="A565" s="88">
        <v>2014</v>
      </c>
      <c r="B565" s="16">
        <v>7</v>
      </c>
      <c r="C565" s="17">
        <v>41822</v>
      </c>
      <c r="D565" s="18">
        <v>45</v>
      </c>
      <c r="E565" s="32">
        <v>11822</v>
      </c>
      <c r="F565" s="92" t="str">
        <f>VLOOKUP(E565,'[3]pedidos 2012'!$E$327:$AE$6000,2,FALSE)</f>
        <v>a - Entregado</v>
      </c>
      <c r="G565" s="14">
        <f>VLOOKUP(E565,'[3]pedidos 2012'!$E$327:$AE$6000,4,FALSE)</f>
        <v>41866</v>
      </c>
      <c r="H565" s="20" t="s">
        <v>593</v>
      </c>
      <c r="I565" s="21">
        <v>16000</v>
      </c>
      <c r="J565" s="21"/>
      <c r="K565" s="21">
        <f t="shared" si="133"/>
        <v>16000</v>
      </c>
      <c r="L565" s="21">
        <f t="shared" si="131"/>
        <v>13223.140495867769</v>
      </c>
      <c r="M565" s="84">
        <f>SUMIF('[1]Movimientos Caja'!$G:$G,E565,'[1]Movimientos Caja'!$I:$I)</f>
        <v>16000</v>
      </c>
      <c r="N565" s="84">
        <f>SUMIF('[2]Movimientos Bancarios'!$G:$G,E565,'[2]Movimientos Bancarios'!$I:$I)</f>
        <v>0</v>
      </c>
      <c r="O565" s="8">
        <f t="shared" si="140"/>
        <v>16000</v>
      </c>
      <c r="P565" s="12">
        <f t="shared" si="141"/>
        <v>0</v>
      </c>
      <c r="Q565" s="86">
        <f t="shared" si="142"/>
        <v>1</v>
      </c>
      <c r="R565" s="18" t="s">
        <v>51</v>
      </c>
      <c r="S565" s="18"/>
      <c r="T565" s="13"/>
      <c r="U565" s="22"/>
      <c r="V565" s="9"/>
      <c r="W565" s="23"/>
      <c r="X565" s="22"/>
      <c r="Y565" s="24" t="s">
        <v>55</v>
      </c>
      <c r="Z565" s="24"/>
      <c r="AA565" s="24"/>
      <c r="AB565" s="95" t="str">
        <f t="shared" si="136"/>
        <v>entregado</v>
      </c>
      <c r="AC565" s="96" t="str">
        <f t="shared" ca="1" si="137"/>
        <v>Entregado</v>
      </c>
      <c r="AD565" s="21">
        <v>104</v>
      </c>
      <c r="AE565" s="21">
        <v>104</v>
      </c>
      <c r="AF565" s="21">
        <v>105</v>
      </c>
      <c r="AG565" s="87">
        <f t="shared" si="138"/>
        <v>2014</v>
      </c>
      <c r="AH565" s="83">
        <f t="shared" si="139"/>
        <v>8</v>
      </c>
      <c r="AI565" s="87">
        <f t="shared" ref="AI565:AJ580" si="143">+A565</f>
        <v>2014</v>
      </c>
      <c r="AJ565" s="16">
        <f t="shared" si="143"/>
        <v>7</v>
      </c>
      <c r="AK565" s="9">
        <f>IF(ISERROR(VLOOKUP(E565,[4]CostoXpedido!$A$15:$B$1690,2,FALSE)),0,(VLOOKUP(E565,[4]CostoXpedido!$A$15:$B$1690,2,FALSE)))</f>
        <v>0</v>
      </c>
      <c r="AL565" s="20"/>
      <c r="AM565" s="93">
        <f t="shared" si="135"/>
        <v>41822</v>
      </c>
      <c r="AN565" s="93">
        <f t="shared" si="135"/>
        <v>45</v>
      </c>
      <c r="AO565" s="20"/>
    </row>
    <row r="566" spans="1:41" x14ac:dyDescent="0.2">
      <c r="A566" s="88">
        <v>2014</v>
      </c>
      <c r="B566" s="16">
        <v>7</v>
      </c>
      <c r="C566" s="17">
        <v>41823</v>
      </c>
      <c r="D566" s="18">
        <v>35</v>
      </c>
      <c r="E566" s="32">
        <v>11823</v>
      </c>
      <c r="F566" s="92" t="str">
        <f>VLOOKUP(E566,'[3]pedidos 2012'!$E$327:$AE$6000,2,FALSE)</f>
        <v>a - Entregado</v>
      </c>
      <c r="G566" s="14">
        <f>VLOOKUP(E566,'[3]pedidos 2012'!$E$327:$AE$6000,4,FALSE)</f>
        <v>41861</v>
      </c>
      <c r="H566" s="28" t="s">
        <v>594</v>
      </c>
      <c r="I566" s="27">
        <v>13300</v>
      </c>
      <c r="J566" s="21"/>
      <c r="K566" s="21">
        <f t="shared" si="133"/>
        <v>13300</v>
      </c>
      <c r="L566" s="21">
        <f t="shared" si="131"/>
        <v>10991.735537190083</v>
      </c>
      <c r="M566" s="84">
        <f>SUMIF('[1]Movimientos Caja'!$G:$G,E566,'[1]Movimientos Caja'!$I:$I)</f>
        <v>0</v>
      </c>
      <c r="N566" s="84">
        <f>SUMIF('[2]Movimientos Bancarios'!$G:$G,E566,'[2]Movimientos Bancarios'!$I:$I)</f>
        <v>13300</v>
      </c>
      <c r="O566" s="8">
        <f t="shared" si="140"/>
        <v>13300</v>
      </c>
      <c r="P566" s="12">
        <f t="shared" si="141"/>
        <v>0</v>
      </c>
      <c r="Q566" s="86">
        <f t="shared" si="142"/>
        <v>1</v>
      </c>
      <c r="R566" s="18" t="s">
        <v>51</v>
      </c>
      <c r="S566" s="18"/>
      <c r="T566" s="13"/>
      <c r="U566" s="22"/>
      <c r="V566" s="9"/>
      <c r="W566" s="23"/>
      <c r="X566" s="22"/>
      <c r="Y566" s="24" t="s">
        <v>55</v>
      </c>
      <c r="Z566" s="24"/>
      <c r="AA566" s="24"/>
      <c r="AB566" s="95" t="str">
        <f t="shared" si="136"/>
        <v>entregado</v>
      </c>
      <c r="AC566" s="96" t="str">
        <f t="shared" ca="1" si="137"/>
        <v>Entregado</v>
      </c>
      <c r="AD566" s="21">
        <v>104</v>
      </c>
      <c r="AE566" s="21">
        <v>104</v>
      </c>
      <c r="AF566" s="21">
        <v>105</v>
      </c>
      <c r="AG566" s="87">
        <f t="shared" si="138"/>
        <v>2014</v>
      </c>
      <c r="AH566" s="83">
        <f t="shared" si="139"/>
        <v>8</v>
      </c>
      <c r="AI566" s="87">
        <f t="shared" si="143"/>
        <v>2014</v>
      </c>
      <c r="AJ566" s="16">
        <f t="shared" si="143"/>
        <v>7</v>
      </c>
      <c r="AK566" s="9">
        <f>IF(ISERROR(VLOOKUP(E566,[4]CostoXpedido!$A$15:$B$1690,2,FALSE)),0,(VLOOKUP(E566,[4]CostoXpedido!$A$15:$B$1690,2,FALSE)))</f>
        <v>0</v>
      </c>
      <c r="AL566" s="20"/>
      <c r="AM566" s="93">
        <f t="shared" si="135"/>
        <v>41823</v>
      </c>
      <c r="AN566" s="93">
        <f t="shared" si="135"/>
        <v>35</v>
      </c>
      <c r="AO566" s="20"/>
    </row>
    <row r="567" spans="1:41" x14ac:dyDescent="0.2">
      <c r="A567" s="88">
        <v>2014</v>
      </c>
      <c r="B567" s="16">
        <v>7</v>
      </c>
      <c r="C567" s="17">
        <v>41825</v>
      </c>
      <c r="D567" s="18">
        <v>45</v>
      </c>
      <c r="E567" s="32">
        <v>11824</v>
      </c>
      <c r="F567" s="92" t="str">
        <f>VLOOKUP(E567,'[3]pedidos 2012'!$E$327:$AE$6000,2,FALSE)</f>
        <v>a - Entregado</v>
      </c>
      <c r="G567" s="14">
        <f>VLOOKUP(E567,'[3]pedidos 2012'!$E$327:$AE$6000,4,FALSE)</f>
        <v>41881</v>
      </c>
      <c r="H567" s="20" t="s">
        <v>595</v>
      </c>
      <c r="I567" s="21">
        <v>26000</v>
      </c>
      <c r="J567" s="21">
        <v>600</v>
      </c>
      <c r="K567" s="21">
        <f t="shared" si="133"/>
        <v>26600</v>
      </c>
      <c r="L567" s="21">
        <f t="shared" si="131"/>
        <v>21983.471074380166</v>
      </c>
      <c r="M567" s="84">
        <f>SUMIF('[1]Movimientos Caja'!$G:$G,E567,'[1]Movimientos Caja'!$I:$I)</f>
        <v>26600</v>
      </c>
      <c r="N567" s="84">
        <f>SUMIF('[2]Movimientos Bancarios'!$G:$G,E567,'[2]Movimientos Bancarios'!$I:$I)</f>
        <v>0</v>
      </c>
      <c r="O567" s="8">
        <f t="shared" si="140"/>
        <v>26600</v>
      </c>
      <c r="P567" s="12">
        <f t="shared" si="141"/>
        <v>0</v>
      </c>
      <c r="Q567" s="86">
        <f t="shared" si="142"/>
        <v>1</v>
      </c>
      <c r="R567" s="18" t="s">
        <v>51</v>
      </c>
      <c r="S567" s="18"/>
      <c r="T567" s="13"/>
      <c r="U567" s="22"/>
      <c r="V567" s="9"/>
      <c r="W567" s="23"/>
      <c r="X567" s="22"/>
      <c r="Y567" s="24" t="s">
        <v>55</v>
      </c>
      <c r="Z567" s="24"/>
      <c r="AA567" s="24"/>
      <c r="AB567" s="95" t="str">
        <f t="shared" si="136"/>
        <v>entregado</v>
      </c>
      <c r="AC567" s="96" t="str">
        <f t="shared" ca="1" si="137"/>
        <v>Entregado</v>
      </c>
      <c r="AD567" s="21">
        <v>104</v>
      </c>
      <c r="AE567" s="21">
        <v>104</v>
      </c>
      <c r="AF567" s="21">
        <v>105</v>
      </c>
      <c r="AG567" s="87">
        <f t="shared" si="138"/>
        <v>2014</v>
      </c>
      <c r="AH567" s="83">
        <f t="shared" si="139"/>
        <v>8</v>
      </c>
      <c r="AI567" s="87">
        <f t="shared" si="143"/>
        <v>2014</v>
      </c>
      <c r="AJ567" s="16">
        <f t="shared" si="143"/>
        <v>7</v>
      </c>
      <c r="AK567" s="9">
        <f>IF(ISERROR(VLOOKUP(E567,[4]CostoXpedido!$A$15:$B$1690,2,FALSE)),0,(VLOOKUP(E567,[4]CostoXpedido!$A$15:$B$1690,2,FALSE)))</f>
        <v>0</v>
      </c>
      <c r="AL567" s="20"/>
      <c r="AM567" s="93">
        <f t="shared" si="135"/>
        <v>41825</v>
      </c>
      <c r="AN567" s="93">
        <f t="shared" si="135"/>
        <v>45</v>
      </c>
      <c r="AO567" s="20"/>
    </row>
    <row r="568" spans="1:41" x14ac:dyDescent="0.2">
      <c r="A568" s="88">
        <v>2014</v>
      </c>
      <c r="B568" s="16">
        <v>7</v>
      </c>
      <c r="C568" s="17">
        <v>41825</v>
      </c>
      <c r="D568" s="18">
        <v>45</v>
      </c>
      <c r="E568" s="32">
        <v>11825</v>
      </c>
      <c r="F568" s="92" t="str">
        <f>VLOOKUP(E568,'[3]pedidos 2012'!$E$327:$AE$6000,2,FALSE)</f>
        <v>d - Pendiente</v>
      </c>
      <c r="G568" s="14">
        <f>VLOOKUP(E568,'[3]pedidos 2012'!$E$327:$AE$6000,4,FALSE)</f>
        <v>0</v>
      </c>
      <c r="H568" s="20" t="s">
        <v>596</v>
      </c>
      <c r="I568" s="21">
        <v>45000</v>
      </c>
      <c r="J568" s="21">
        <v>300</v>
      </c>
      <c r="K568" s="21">
        <f t="shared" si="133"/>
        <v>45300</v>
      </c>
      <c r="L568" s="21">
        <f t="shared" si="131"/>
        <v>37438.016528925618</v>
      </c>
      <c r="M568" s="84">
        <f>SUMIF('[1]Movimientos Caja'!$G:$G,E568,'[1]Movimientos Caja'!$I:$I)</f>
        <v>0</v>
      </c>
      <c r="N568" s="84">
        <f>SUMIF('[2]Movimientos Bancarios'!$G:$G,E568,'[2]Movimientos Bancarios'!$I:$I)</f>
        <v>45300</v>
      </c>
      <c r="O568" s="8">
        <f t="shared" si="140"/>
        <v>45300</v>
      </c>
      <c r="P568" s="12">
        <f t="shared" si="141"/>
        <v>0</v>
      </c>
      <c r="Q568" s="86">
        <f t="shared" si="142"/>
        <v>1</v>
      </c>
      <c r="R568" s="18" t="s">
        <v>51</v>
      </c>
      <c r="S568" s="18"/>
      <c r="T568" s="13"/>
      <c r="U568" s="22"/>
      <c r="V568" s="9"/>
      <c r="W568" s="23"/>
      <c r="X568" s="22"/>
      <c r="Y568" s="24" t="s">
        <v>55</v>
      </c>
      <c r="Z568" s="24"/>
      <c r="AA568" s="24"/>
      <c r="AB568" s="95">
        <f t="shared" si="136"/>
        <v>41870</v>
      </c>
      <c r="AC568" s="96">
        <f t="shared" ca="1" si="137"/>
        <v>-23</v>
      </c>
      <c r="AD568" s="21">
        <v>104</v>
      </c>
      <c r="AE568" s="21">
        <v>104</v>
      </c>
      <c r="AF568" s="21">
        <v>105</v>
      </c>
      <c r="AG568" s="87">
        <f t="shared" si="138"/>
        <v>0</v>
      </c>
      <c r="AH568" s="83">
        <f t="shared" si="139"/>
        <v>0</v>
      </c>
      <c r="AI568" s="87">
        <f t="shared" si="143"/>
        <v>2014</v>
      </c>
      <c r="AJ568" s="16">
        <f t="shared" si="143"/>
        <v>7</v>
      </c>
      <c r="AK568" s="9">
        <f>IF(ISERROR(VLOOKUP(E568,[4]CostoXpedido!$A$15:$B$1690,2,FALSE)),0,(VLOOKUP(E568,[4]CostoXpedido!$A$15:$B$1690,2,FALSE)))</f>
        <v>0</v>
      </c>
      <c r="AL568" s="20"/>
      <c r="AM568" s="93">
        <f t="shared" si="135"/>
        <v>41825</v>
      </c>
      <c r="AN568" s="93">
        <f t="shared" si="135"/>
        <v>45</v>
      </c>
      <c r="AO568" s="20"/>
    </row>
    <row r="569" spans="1:41" x14ac:dyDescent="0.2">
      <c r="A569" s="88">
        <v>2014</v>
      </c>
      <c r="B569" s="16">
        <v>7</v>
      </c>
      <c r="C569" s="17">
        <v>41828</v>
      </c>
      <c r="D569" s="18">
        <v>15</v>
      </c>
      <c r="E569" s="32">
        <v>11826</v>
      </c>
      <c r="F569" s="92" t="str">
        <f>VLOOKUP(E569,'[3]pedidos 2012'!$E$327:$AE$6000,2,FALSE)</f>
        <v>a - Entregado</v>
      </c>
      <c r="G569" s="14">
        <f>VLOOKUP(E569,'[3]pedidos 2012'!$E$327:$AE$6000,4,FALSE)</f>
        <v>41883</v>
      </c>
      <c r="H569" s="20" t="s">
        <v>597</v>
      </c>
      <c r="I569" s="21">
        <v>2000</v>
      </c>
      <c r="J569" s="21"/>
      <c r="K569" s="21">
        <f t="shared" si="133"/>
        <v>2000</v>
      </c>
      <c r="L569" s="21">
        <f t="shared" si="131"/>
        <v>1652.8925619834711</v>
      </c>
      <c r="M569" s="84">
        <f>SUMIF('[1]Movimientos Caja'!$G:$G,E569,'[1]Movimientos Caja'!$I:$I)</f>
        <v>2000</v>
      </c>
      <c r="N569" s="84">
        <f>SUMIF('[2]Movimientos Bancarios'!$G:$G,E569,'[2]Movimientos Bancarios'!$I:$I)</f>
        <v>0</v>
      </c>
      <c r="O569" s="8">
        <f t="shared" si="140"/>
        <v>2000</v>
      </c>
      <c r="P569" s="12">
        <f t="shared" si="141"/>
        <v>0</v>
      </c>
      <c r="Q569" s="86">
        <f t="shared" si="142"/>
        <v>1</v>
      </c>
      <c r="R569" s="18" t="s">
        <v>51</v>
      </c>
      <c r="S569" s="18"/>
      <c r="T569" s="13"/>
      <c r="U569" s="22"/>
      <c r="V569" s="9"/>
      <c r="W569" s="23"/>
      <c r="X569" s="22"/>
      <c r="Y569" s="24" t="s">
        <v>55</v>
      </c>
      <c r="Z569" s="24"/>
      <c r="AA569" s="24"/>
      <c r="AB569" s="95" t="str">
        <f t="shared" si="136"/>
        <v>entregado</v>
      </c>
      <c r="AC569" s="96" t="str">
        <f t="shared" ca="1" si="137"/>
        <v>Entregado</v>
      </c>
      <c r="AD569" s="21">
        <v>104</v>
      </c>
      <c r="AE569" s="21">
        <v>104</v>
      </c>
      <c r="AF569" s="21">
        <v>105</v>
      </c>
      <c r="AG569" s="87">
        <f t="shared" si="138"/>
        <v>2014</v>
      </c>
      <c r="AH569" s="83">
        <f t="shared" si="139"/>
        <v>9</v>
      </c>
      <c r="AI569" s="87">
        <f t="shared" si="143"/>
        <v>2014</v>
      </c>
      <c r="AJ569" s="16">
        <f t="shared" si="143"/>
        <v>7</v>
      </c>
      <c r="AK569" s="9">
        <f>IF(ISERROR(VLOOKUP(E569,[4]CostoXpedido!$A$15:$B$1690,2,FALSE)),0,(VLOOKUP(E569,[4]CostoXpedido!$A$15:$B$1690,2,FALSE)))</f>
        <v>0</v>
      </c>
      <c r="AL569" s="20"/>
      <c r="AM569" s="93">
        <f t="shared" si="135"/>
        <v>41828</v>
      </c>
      <c r="AN569" s="93">
        <f t="shared" si="135"/>
        <v>15</v>
      </c>
      <c r="AO569" s="20"/>
    </row>
    <row r="570" spans="1:41" x14ac:dyDescent="0.2">
      <c r="A570" s="88">
        <v>2014</v>
      </c>
      <c r="B570" s="16">
        <v>7</v>
      </c>
      <c r="C570" s="17">
        <v>41830</v>
      </c>
      <c r="D570" s="18">
        <v>15</v>
      </c>
      <c r="E570" s="32">
        <v>11827</v>
      </c>
      <c r="F570" s="92" t="str">
        <f>VLOOKUP(E570,'[3]pedidos 2012'!$E$327:$AE$6000,2,FALSE)</f>
        <v>a - Entregado</v>
      </c>
      <c r="G570" s="14">
        <f>VLOOKUP(E570,'[3]pedidos 2012'!$E$327:$AE$6000,4,FALSE)</f>
        <v>41851</v>
      </c>
      <c r="H570" s="20" t="s">
        <v>598</v>
      </c>
      <c r="I570" s="21">
        <v>3700</v>
      </c>
      <c r="J570" s="21"/>
      <c r="K570" s="21">
        <f t="shared" si="133"/>
        <v>3700</v>
      </c>
      <c r="L570" s="21">
        <f t="shared" si="131"/>
        <v>3057.8512396694214</v>
      </c>
      <c r="M570" s="84">
        <f>SUMIF('[1]Movimientos Caja'!$G:$G,E570,'[1]Movimientos Caja'!$I:$I)</f>
        <v>2000</v>
      </c>
      <c r="N570" s="84">
        <f>SUMIF('[2]Movimientos Bancarios'!$G:$G,E570,'[2]Movimientos Bancarios'!$I:$I)</f>
        <v>0</v>
      </c>
      <c r="O570" s="8">
        <f t="shared" si="140"/>
        <v>2000</v>
      </c>
      <c r="P570" s="12">
        <f t="shared" si="141"/>
        <v>1700</v>
      </c>
      <c r="Q570" s="86">
        <f t="shared" si="142"/>
        <v>0.54054054054054057</v>
      </c>
      <c r="R570" s="18" t="s">
        <v>51</v>
      </c>
      <c r="S570" s="18"/>
      <c r="T570" s="13"/>
      <c r="U570" s="22"/>
      <c r="V570" s="9"/>
      <c r="W570" s="23"/>
      <c r="X570" s="22"/>
      <c r="Y570" s="24" t="s">
        <v>55</v>
      </c>
      <c r="Z570" s="24"/>
      <c r="AA570" s="24"/>
      <c r="AB570" s="95" t="str">
        <f t="shared" si="136"/>
        <v>entregado</v>
      </c>
      <c r="AC570" s="96" t="str">
        <f t="shared" ca="1" si="137"/>
        <v>Entregado</v>
      </c>
      <c r="AD570" s="21">
        <v>104</v>
      </c>
      <c r="AE570" s="21">
        <v>104</v>
      </c>
      <c r="AF570" s="21">
        <v>105</v>
      </c>
      <c r="AG570" s="87">
        <f t="shared" si="138"/>
        <v>2014</v>
      </c>
      <c r="AH570" s="83">
        <f t="shared" si="139"/>
        <v>7</v>
      </c>
      <c r="AI570" s="87">
        <f t="shared" si="143"/>
        <v>2014</v>
      </c>
      <c r="AJ570" s="16">
        <f t="shared" si="143"/>
        <v>7</v>
      </c>
      <c r="AK570" s="9">
        <f>IF(ISERROR(VLOOKUP(E570,[4]CostoXpedido!$A$15:$B$1690,2,FALSE)),0,(VLOOKUP(E570,[4]CostoXpedido!$A$15:$B$1690,2,FALSE)))</f>
        <v>0</v>
      </c>
      <c r="AL570" s="20"/>
      <c r="AM570" s="93">
        <f t="shared" si="135"/>
        <v>41830</v>
      </c>
      <c r="AN570" s="93">
        <f t="shared" si="135"/>
        <v>15</v>
      </c>
      <c r="AO570" s="20"/>
    </row>
    <row r="571" spans="1:41" x14ac:dyDescent="0.2">
      <c r="A571" s="88">
        <v>2014</v>
      </c>
      <c r="B571" s="16">
        <v>7</v>
      </c>
      <c r="C571" s="17">
        <v>41831</v>
      </c>
      <c r="D571" s="18">
        <v>1</v>
      </c>
      <c r="E571" s="32">
        <v>11828</v>
      </c>
      <c r="F571" s="92" t="str">
        <f>VLOOKUP(E571,'[3]pedidos 2012'!$E$327:$AE$6000,2,FALSE)</f>
        <v>a - Entregado</v>
      </c>
      <c r="G571" s="14">
        <f>VLOOKUP(E571,'[3]pedidos 2012'!$E$327:$AE$6000,4,FALSE)</f>
        <v>41831</v>
      </c>
      <c r="H571" s="26" t="s">
        <v>599</v>
      </c>
      <c r="I571" s="27">
        <v>1500</v>
      </c>
      <c r="J571" s="21"/>
      <c r="K571" s="21">
        <f t="shared" si="133"/>
        <v>1500</v>
      </c>
      <c r="L571" s="21">
        <f t="shared" si="131"/>
        <v>1239.6694214876034</v>
      </c>
      <c r="M571" s="84">
        <f>SUMIF('[1]Movimientos Caja'!$G:$G,E571,'[1]Movimientos Caja'!$I:$I)</f>
        <v>0</v>
      </c>
      <c r="N571" s="84">
        <f>SUMIF('[2]Movimientos Bancarios'!$G:$G,E571,'[2]Movimientos Bancarios'!$I:$I)</f>
        <v>1500</v>
      </c>
      <c r="O571" s="8">
        <f t="shared" si="140"/>
        <v>1500</v>
      </c>
      <c r="P571" s="12">
        <f t="shared" si="141"/>
        <v>0</v>
      </c>
      <c r="Q571" s="86">
        <f t="shared" si="142"/>
        <v>1</v>
      </c>
      <c r="R571" s="18" t="s">
        <v>51</v>
      </c>
      <c r="S571" s="18"/>
      <c r="T571" s="13"/>
      <c r="U571" s="22"/>
      <c r="V571" s="9"/>
      <c r="W571" s="23"/>
      <c r="X571" s="22"/>
      <c r="Y571" s="24" t="s">
        <v>55</v>
      </c>
      <c r="Z571" s="24"/>
      <c r="AA571" s="24"/>
      <c r="AB571" s="95" t="str">
        <f t="shared" si="136"/>
        <v>entregado</v>
      </c>
      <c r="AC571" s="96" t="str">
        <f t="shared" ca="1" si="137"/>
        <v>Entregado</v>
      </c>
      <c r="AD571" s="21">
        <v>104</v>
      </c>
      <c r="AE571" s="21">
        <v>104</v>
      </c>
      <c r="AF571" s="21">
        <v>105</v>
      </c>
      <c r="AG571" s="87">
        <f t="shared" si="138"/>
        <v>2014</v>
      </c>
      <c r="AH571" s="83">
        <f t="shared" si="139"/>
        <v>7</v>
      </c>
      <c r="AI571" s="87">
        <f t="shared" si="143"/>
        <v>2014</v>
      </c>
      <c r="AJ571" s="16">
        <f t="shared" si="143"/>
        <v>7</v>
      </c>
      <c r="AK571" s="9">
        <f>IF(ISERROR(VLOOKUP(E571,[4]CostoXpedido!$A$15:$B$1690,2,FALSE)),0,(VLOOKUP(E571,[4]CostoXpedido!$A$15:$B$1690,2,FALSE)))</f>
        <v>0</v>
      </c>
      <c r="AL571" s="20"/>
      <c r="AM571" s="93">
        <f t="shared" si="135"/>
        <v>41831</v>
      </c>
      <c r="AN571" s="93">
        <f t="shared" si="135"/>
        <v>1</v>
      </c>
      <c r="AO571" s="20"/>
    </row>
    <row r="572" spans="1:41" x14ac:dyDescent="0.2">
      <c r="A572" s="88">
        <v>2014</v>
      </c>
      <c r="B572" s="16">
        <v>7</v>
      </c>
      <c r="C572" s="17">
        <v>41831</v>
      </c>
      <c r="D572" s="18">
        <v>30</v>
      </c>
      <c r="E572" s="32">
        <v>11829</v>
      </c>
      <c r="F572" s="92" t="str">
        <f>VLOOKUP(E572,'[3]pedidos 2012'!$E$327:$AE$6000,2,FALSE)</f>
        <v>a - Entregado</v>
      </c>
      <c r="G572" s="14">
        <f>VLOOKUP(E572,'[3]pedidos 2012'!$E$327:$AE$6000,4,FALSE)</f>
        <v>41883</v>
      </c>
      <c r="H572" s="26" t="s">
        <v>600</v>
      </c>
      <c r="I572" s="27">
        <v>2650</v>
      </c>
      <c r="J572" s="21"/>
      <c r="K572" s="21">
        <f t="shared" si="133"/>
        <v>2650</v>
      </c>
      <c r="L572" s="21">
        <f t="shared" si="131"/>
        <v>2190.0826446280994</v>
      </c>
      <c r="M572" s="84">
        <f>SUMIF('[1]Movimientos Caja'!$G:$G,E572,'[1]Movimientos Caja'!$I:$I)</f>
        <v>0</v>
      </c>
      <c r="N572" s="84">
        <f>SUMIF('[2]Movimientos Bancarios'!$G:$G,E572,'[2]Movimientos Bancarios'!$I:$I)</f>
        <v>2650</v>
      </c>
      <c r="O572" s="8">
        <f t="shared" si="140"/>
        <v>2650</v>
      </c>
      <c r="P572" s="12">
        <f t="shared" si="141"/>
        <v>0</v>
      </c>
      <c r="Q572" s="86">
        <f t="shared" si="142"/>
        <v>1</v>
      </c>
      <c r="R572" s="18" t="s">
        <v>51</v>
      </c>
      <c r="S572" s="18"/>
      <c r="T572" s="13"/>
      <c r="U572" s="22"/>
      <c r="V572" s="9"/>
      <c r="W572" s="23"/>
      <c r="X572" s="22"/>
      <c r="Y572" s="24" t="s">
        <v>55</v>
      </c>
      <c r="Z572" s="24"/>
      <c r="AA572" s="24"/>
      <c r="AB572" s="95" t="str">
        <f t="shared" si="136"/>
        <v>entregado</v>
      </c>
      <c r="AC572" s="96" t="str">
        <f t="shared" ca="1" si="137"/>
        <v>Entregado</v>
      </c>
      <c r="AD572" s="21">
        <v>104</v>
      </c>
      <c r="AE572" s="21">
        <v>104</v>
      </c>
      <c r="AF572" s="21">
        <v>105</v>
      </c>
      <c r="AG572" s="87">
        <f t="shared" si="138"/>
        <v>2014</v>
      </c>
      <c r="AH572" s="83">
        <f t="shared" si="139"/>
        <v>9</v>
      </c>
      <c r="AI572" s="87">
        <f t="shared" si="143"/>
        <v>2014</v>
      </c>
      <c r="AJ572" s="16">
        <f t="shared" si="143"/>
        <v>7</v>
      </c>
      <c r="AK572" s="9">
        <f>IF(ISERROR(VLOOKUP(E572,[4]CostoXpedido!$A$15:$B$1690,2,FALSE)),0,(VLOOKUP(E572,[4]CostoXpedido!$A$15:$B$1690,2,FALSE)))</f>
        <v>0</v>
      </c>
      <c r="AL572" s="20"/>
      <c r="AM572" s="93">
        <f t="shared" si="135"/>
        <v>41831</v>
      </c>
      <c r="AN572" s="93">
        <f t="shared" si="135"/>
        <v>30</v>
      </c>
      <c r="AO572" s="20"/>
    </row>
    <row r="573" spans="1:41" x14ac:dyDescent="0.2">
      <c r="A573" s="88">
        <v>2014</v>
      </c>
      <c r="B573" s="16">
        <v>7</v>
      </c>
      <c r="C573" s="17">
        <v>41831</v>
      </c>
      <c r="D573" s="18">
        <v>30</v>
      </c>
      <c r="E573" s="32">
        <v>11830</v>
      </c>
      <c r="F573" s="92" t="str">
        <f>VLOOKUP(E573,'[3]pedidos 2012'!$E$327:$AE$6000,2,FALSE)</f>
        <v>a - Entregado</v>
      </c>
      <c r="G573" s="14">
        <f>VLOOKUP(E573,'[3]pedidos 2012'!$E$327:$AE$6000,4,FALSE)</f>
        <v>41857</v>
      </c>
      <c r="H573" s="26" t="s">
        <v>601</v>
      </c>
      <c r="I573" s="27">
        <v>29500</v>
      </c>
      <c r="J573" s="21">
        <v>300</v>
      </c>
      <c r="K573" s="21">
        <f t="shared" si="133"/>
        <v>29800</v>
      </c>
      <c r="L573" s="21">
        <f t="shared" si="131"/>
        <v>24628.099173553721</v>
      </c>
      <c r="M573" s="84">
        <f>SUMIF('[1]Movimientos Caja'!$G:$G,E573,'[1]Movimientos Caja'!$I:$I)</f>
        <v>9000</v>
      </c>
      <c r="N573" s="84">
        <f>SUMIF('[2]Movimientos Bancarios'!$G:$G,E573,'[2]Movimientos Bancarios'!$I:$I)</f>
        <v>18720</v>
      </c>
      <c r="O573" s="8">
        <f t="shared" si="140"/>
        <v>27720</v>
      </c>
      <c r="P573" s="12">
        <f t="shared" si="141"/>
        <v>2080</v>
      </c>
      <c r="Q573" s="86">
        <f t="shared" si="142"/>
        <v>0.93020134228187923</v>
      </c>
      <c r="R573" s="18" t="s">
        <v>51</v>
      </c>
      <c r="S573" s="18"/>
      <c r="T573" s="13"/>
      <c r="U573" s="22"/>
      <c r="V573" s="9"/>
      <c r="W573" s="23"/>
      <c r="X573" s="22"/>
      <c r="Y573" s="24" t="s">
        <v>55</v>
      </c>
      <c r="Z573" s="24"/>
      <c r="AA573" s="24"/>
      <c r="AB573" s="95" t="str">
        <f t="shared" si="136"/>
        <v>entregado</v>
      </c>
      <c r="AC573" s="96" t="str">
        <f t="shared" ca="1" si="137"/>
        <v>Entregado</v>
      </c>
      <c r="AD573" s="21">
        <v>104</v>
      </c>
      <c r="AE573" s="21">
        <v>104</v>
      </c>
      <c r="AF573" s="21">
        <v>105</v>
      </c>
      <c r="AG573" s="87">
        <f t="shared" si="138"/>
        <v>2014</v>
      </c>
      <c r="AH573" s="83">
        <f t="shared" si="139"/>
        <v>8</v>
      </c>
      <c r="AI573" s="87">
        <f t="shared" si="143"/>
        <v>2014</v>
      </c>
      <c r="AJ573" s="16">
        <f t="shared" si="143"/>
        <v>7</v>
      </c>
      <c r="AK573" s="9">
        <f>IF(ISERROR(VLOOKUP(E573,[4]CostoXpedido!$A$15:$B$1690,2,FALSE)),0,(VLOOKUP(E573,[4]CostoXpedido!$A$15:$B$1690,2,FALSE)))</f>
        <v>0</v>
      </c>
      <c r="AL573" s="20"/>
      <c r="AM573" s="93">
        <f t="shared" si="135"/>
        <v>41831</v>
      </c>
      <c r="AN573" s="93">
        <f t="shared" si="135"/>
        <v>30</v>
      </c>
      <c r="AO573" s="20"/>
    </row>
    <row r="574" spans="1:41" x14ac:dyDescent="0.2">
      <c r="A574" s="88">
        <v>2014</v>
      </c>
      <c r="B574" s="16">
        <v>7</v>
      </c>
      <c r="C574" s="17">
        <v>41831</v>
      </c>
      <c r="D574" s="18">
        <v>15</v>
      </c>
      <c r="E574" s="32">
        <v>11831</v>
      </c>
      <c r="F574" s="92" t="str">
        <f>VLOOKUP(E574,'[3]pedidos 2012'!$E$327:$AE$6000,2,FALSE)</f>
        <v>a - Entregado</v>
      </c>
      <c r="G574" s="14">
        <f>VLOOKUP(E574,'[3]pedidos 2012'!$E$327:$AE$6000,4,FALSE)</f>
        <v>41881</v>
      </c>
      <c r="H574" s="26" t="s">
        <v>602</v>
      </c>
      <c r="I574" s="27">
        <v>1800</v>
      </c>
      <c r="J574" s="21"/>
      <c r="K574" s="21">
        <f t="shared" si="133"/>
        <v>1800</v>
      </c>
      <c r="L574" s="21">
        <f t="shared" si="131"/>
        <v>1487.6033057851241</v>
      </c>
      <c r="M574" s="84">
        <f>SUMIF('[1]Movimientos Caja'!$G:$G,E574,'[1]Movimientos Caja'!$I:$I)</f>
        <v>1400</v>
      </c>
      <c r="N574" s="84">
        <f>SUMIF('[2]Movimientos Bancarios'!$G:$G,E574,'[2]Movimientos Bancarios'!$I:$I)</f>
        <v>400</v>
      </c>
      <c r="O574" s="8">
        <f t="shared" si="140"/>
        <v>1800</v>
      </c>
      <c r="P574" s="12">
        <f t="shared" si="141"/>
        <v>0</v>
      </c>
      <c r="Q574" s="86">
        <f t="shared" si="142"/>
        <v>1</v>
      </c>
      <c r="R574" s="18" t="s">
        <v>51</v>
      </c>
      <c r="S574" s="18"/>
      <c r="T574" s="13"/>
      <c r="U574" s="22"/>
      <c r="V574" s="9"/>
      <c r="W574" s="23"/>
      <c r="X574" s="22"/>
      <c r="Y574" s="24" t="s">
        <v>55</v>
      </c>
      <c r="Z574" s="24"/>
      <c r="AA574" s="24"/>
      <c r="AB574" s="95" t="str">
        <f t="shared" si="136"/>
        <v>entregado</v>
      </c>
      <c r="AC574" s="96" t="str">
        <f t="shared" ca="1" si="137"/>
        <v>Entregado</v>
      </c>
      <c r="AD574" s="21">
        <v>104</v>
      </c>
      <c r="AE574" s="21">
        <v>104</v>
      </c>
      <c r="AF574" s="21">
        <v>105</v>
      </c>
      <c r="AG574" s="87">
        <f t="shared" si="138"/>
        <v>2014</v>
      </c>
      <c r="AH574" s="83">
        <f t="shared" si="139"/>
        <v>8</v>
      </c>
      <c r="AI574" s="87">
        <f t="shared" si="143"/>
        <v>2014</v>
      </c>
      <c r="AJ574" s="16">
        <f t="shared" si="143"/>
        <v>7</v>
      </c>
      <c r="AK574" s="9">
        <f>IF(ISERROR(VLOOKUP(E574,[4]CostoXpedido!$A$15:$B$1690,2,FALSE)),0,(VLOOKUP(E574,[4]CostoXpedido!$A$15:$B$1690,2,FALSE)))</f>
        <v>0</v>
      </c>
      <c r="AL574" s="20"/>
      <c r="AM574" s="93">
        <f t="shared" ref="AM574:AN589" si="144">C574</f>
        <v>41831</v>
      </c>
      <c r="AN574" s="93">
        <f t="shared" si="144"/>
        <v>15</v>
      </c>
      <c r="AO574" s="20"/>
    </row>
    <row r="575" spans="1:41" x14ac:dyDescent="0.2">
      <c r="A575" s="88">
        <v>2014</v>
      </c>
      <c r="B575" s="16">
        <v>7</v>
      </c>
      <c r="C575" s="17">
        <v>41831</v>
      </c>
      <c r="D575" s="18">
        <v>1</v>
      </c>
      <c r="E575" s="32">
        <v>11832</v>
      </c>
      <c r="F575" s="92" t="str">
        <f>VLOOKUP(E575,'[3]pedidos 2012'!$E$327:$AE$6000,2,FALSE)</f>
        <v>h - Anulado</v>
      </c>
      <c r="G575" s="14">
        <f>VLOOKUP(E575,'[3]pedidos 2012'!$E$327:$AE$6000,4,FALSE)</f>
        <v>0</v>
      </c>
      <c r="H575" s="28" t="s">
        <v>603</v>
      </c>
      <c r="I575" s="27"/>
      <c r="J575" s="21"/>
      <c r="K575" s="21">
        <f t="shared" si="133"/>
        <v>0</v>
      </c>
      <c r="L575" s="21">
        <f t="shared" si="131"/>
        <v>0</v>
      </c>
      <c r="M575" s="84">
        <f>SUMIF('[1]Movimientos Caja'!$G:$G,E575,'[1]Movimientos Caja'!$I:$I)</f>
        <v>0</v>
      </c>
      <c r="N575" s="84">
        <f>SUMIF('[2]Movimientos Bancarios'!$G:$G,E575,'[2]Movimientos Bancarios'!$I:$I)</f>
        <v>200</v>
      </c>
      <c r="O575" s="8">
        <f t="shared" si="140"/>
        <v>200</v>
      </c>
      <c r="P575" s="12">
        <f t="shared" si="141"/>
        <v>-200</v>
      </c>
      <c r="Q575" s="86">
        <f t="shared" si="142"/>
        <v>0</v>
      </c>
      <c r="R575" s="18" t="s">
        <v>51</v>
      </c>
      <c r="S575" s="18"/>
      <c r="T575" s="13"/>
      <c r="U575" s="22"/>
      <c r="V575" s="9"/>
      <c r="W575" s="23"/>
      <c r="X575" s="22"/>
      <c r="Y575" s="24" t="s">
        <v>55</v>
      </c>
      <c r="Z575" s="24"/>
      <c r="AA575" s="24"/>
      <c r="AB575" s="95">
        <f t="shared" si="136"/>
        <v>41832</v>
      </c>
      <c r="AC575" s="96">
        <f t="shared" ca="1" si="137"/>
        <v>-61</v>
      </c>
      <c r="AD575" s="21">
        <v>104</v>
      </c>
      <c r="AE575" s="21">
        <v>104</v>
      </c>
      <c r="AF575" s="21">
        <v>105</v>
      </c>
      <c r="AG575" s="87">
        <f t="shared" si="138"/>
        <v>0</v>
      </c>
      <c r="AH575" s="83">
        <f t="shared" si="139"/>
        <v>0</v>
      </c>
      <c r="AI575" s="87">
        <f t="shared" si="143"/>
        <v>2014</v>
      </c>
      <c r="AJ575" s="16">
        <f t="shared" si="143"/>
        <v>7</v>
      </c>
      <c r="AK575" s="9">
        <f>IF(ISERROR(VLOOKUP(E575,[4]CostoXpedido!$A$15:$B$1690,2,FALSE)),0,(VLOOKUP(E575,[4]CostoXpedido!$A$15:$B$1690,2,FALSE)))</f>
        <v>0</v>
      </c>
      <c r="AL575" s="20"/>
      <c r="AM575" s="93">
        <f t="shared" si="144"/>
        <v>41831</v>
      </c>
      <c r="AN575" s="93">
        <f t="shared" si="144"/>
        <v>1</v>
      </c>
      <c r="AO575" s="20"/>
    </row>
    <row r="576" spans="1:41" x14ac:dyDescent="0.2">
      <c r="A576" s="88">
        <v>2014</v>
      </c>
      <c r="B576" s="16">
        <v>7</v>
      </c>
      <c r="C576" s="17">
        <v>41832</v>
      </c>
      <c r="D576" s="18">
        <v>30</v>
      </c>
      <c r="E576" s="32">
        <v>11833</v>
      </c>
      <c r="F576" s="92" t="str">
        <f>VLOOKUP(E576,'[3]pedidos 2012'!$E$327:$AE$6000,2,FALSE)</f>
        <v>a - Entregado</v>
      </c>
      <c r="G576" s="14">
        <f>VLOOKUP(E576,'[3]pedidos 2012'!$E$327:$AE$6000,4,FALSE)</f>
        <v>41873</v>
      </c>
      <c r="H576" s="26" t="s">
        <v>604</v>
      </c>
      <c r="I576" s="27">
        <v>6000</v>
      </c>
      <c r="J576" s="21">
        <v>200</v>
      </c>
      <c r="K576" s="21">
        <f t="shared" si="133"/>
        <v>6200</v>
      </c>
      <c r="L576" s="21">
        <f t="shared" si="131"/>
        <v>5123.9669421487606</v>
      </c>
      <c r="M576" s="84">
        <f>SUMIF('[1]Movimientos Caja'!$G:$G,E576,'[1]Movimientos Caja'!$I:$I)</f>
        <v>6200</v>
      </c>
      <c r="N576" s="84">
        <f>SUMIF('[2]Movimientos Bancarios'!$G:$G,E576,'[2]Movimientos Bancarios'!$I:$I)</f>
        <v>0</v>
      </c>
      <c r="O576" s="8">
        <f t="shared" si="140"/>
        <v>6200</v>
      </c>
      <c r="P576" s="12">
        <f t="shared" si="141"/>
        <v>0</v>
      </c>
      <c r="Q576" s="86">
        <f t="shared" si="142"/>
        <v>1</v>
      </c>
      <c r="R576" s="18" t="s">
        <v>51</v>
      </c>
      <c r="S576" s="18"/>
      <c r="T576" s="13"/>
      <c r="U576" s="22"/>
      <c r="V576" s="9"/>
      <c r="W576" s="23"/>
      <c r="X576" s="22"/>
      <c r="Y576" s="24" t="s">
        <v>55</v>
      </c>
      <c r="Z576" s="24"/>
      <c r="AA576" s="24"/>
      <c r="AB576" s="95" t="str">
        <f t="shared" si="136"/>
        <v>entregado</v>
      </c>
      <c r="AC576" s="96" t="str">
        <f t="shared" ca="1" si="137"/>
        <v>Entregado</v>
      </c>
      <c r="AD576" s="21">
        <v>104</v>
      </c>
      <c r="AE576" s="21">
        <v>104</v>
      </c>
      <c r="AF576" s="21">
        <v>105</v>
      </c>
      <c r="AG576" s="87">
        <f t="shared" si="138"/>
        <v>2014</v>
      </c>
      <c r="AH576" s="83">
        <f t="shared" si="139"/>
        <v>8</v>
      </c>
      <c r="AI576" s="87">
        <f t="shared" si="143"/>
        <v>2014</v>
      </c>
      <c r="AJ576" s="16">
        <f t="shared" si="143"/>
        <v>7</v>
      </c>
      <c r="AK576" s="9">
        <f>IF(ISERROR(VLOOKUP(E576,[4]CostoXpedido!$A$15:$B$1690,2,FALSE)),0,(VLOOKUP(E576,[4]CostoXpedido!$A$15:$B$1690,2,FALSE)))</f>
        <v>0</v>
      </c>
      <c r="AL576" s="20"/>
      <c r="AM576" s="93">
        <f t="shared" si="144"/>
        <v>41832</v>
      </c>
      <c r="AN576" s="93">
        <f t="shared" si="144"/>
        <v>30</v>
      </c>
      <c r="AO576" s="20"/>
    </row>
    <row r="577" spans="1:41" x14ac:dyDescent="0.2">
      <c r="A577" s="88">
        <v>2014</v>
      </c>
      <c r="B577" s="16">
        <v>7</v>
      </c>
      <c r="C577" s="17">
        <v>41832</v>
      </c>
      <c r="D577" s="18">
        <v>90</v>
      </c>
      <c r="E577" s="32">
        <v>11834</v>
      </c>
      <c r="F577" s="92" t="str">
        <f>VLOOKUP(E577,'[3]pedidos 2012'!$E$327:$AE$6000,2,FALSE)</f>
        <v>h - Anulado</v>
      </c>
      <c r="G577" s="14">
        <f>VLOOKUP(E577,'[3]pedidos 2012'!$E$327:$AE$6000,4,FALSE)</f>
        <v>0</v>
      </c>
      <c r="H577" s="28" t="s">
        <v>605</v>
      </c>
      <c r="I577" s="27"/>
      <c r="J577" s="21"/>
      <c r="K577" s="21">
        <f t="shared" si="133"/>
        <v>0</v>
      </c>
      <c r="L577" s="21">
        <f t="shared" si="131"/>
        <v>0</v>
      </c>
      <c r="M577" s="84">
        <f>SUMIF('[1]Movimientos Caja'!$G:$G,E577,'[1]Movimientos Caja'!$I:$I)</f>
        <v>100</v>
      </c>
      <c r="N577" s="84">
        <f>SUMIF('[2]Movimientos Bancarios'!$G:$G,E577,'[2]Movimientos Bancarios'!$I:$I)</f>
        <v>0</v>
      </c>
      <c r="O577" s="8">
        <f t="shared" si="140"/>
        <v>100</v>
      </c>
      <c r="P577" s="12">
        <f t="shared" si="141"/>
        <v>-100</v>
      </c>
      <c r="Q577" s="86">
        <f t="shared" si="142"/>
        <v>0</v>
      </c>
      <c r="R577" s="18" t="s">
        <v>51</v>
      </c>
      <c r="S577" s="18"/>
      <c r="T577" s="13"/>
      <c r="U577" s="22"/>
      <c r="V577" s="9"/>
      <c r="W577" s="23"/>
      <c r="X577" s="22"/>
      <c r="Y577" s="24" t="s">
        <v>55</v>
      </c>
      <c r="Z577" s="24"/>
      <c r="AA577" s="24"/>
      <c r="AB577" s="95">
        <f t="shared" si="136"/>
        <v>41922</v>
      </c>
      <c r="AC577" s="96">
        <f t="shared" ca="1" si="137"/>
        <v>29</v>
      </c>
      <c r="AD577" s="21">
        <v>104</v>
      </c>
      <c r="AE577" s="21">
        <v>104</v>
      </c>
      <c r="AF577" s="21">
        <v>105</v>
      </c>
      <c r="AG577" s="87">
        <f t="shared" si="138"/>
        <v>0</v>
      </c>
      <c r="AH577" s="83">
        <f t="shared" si="139"/>
        <v>0</v>
      </c>
      <c r="AI577" s="87">
        <f t="shared" si="143"/>
        <v>2014</v>
      </c>
      <c r="AJ577" s="16">
        <f t="shared" si="143"/>
        <v>7</v>
      </c>
      <c r="AK577" s="9">
        <f>IF(ISERROR(VLOOKUP(E577,[4]CostoXpedido!$A$15:$B$1690,2,FALSE)),0,(VLOOKUP(E577,[4]CostoXpedido!$A$15:$B$1690,2,FALSE)))</f>
        <v>0</v>
      </c>
      <c r="AL577" s="20"/>
      <c r="AM577" s="93">
        <f t="shared" si="144"/>
        <v>41832</v>
      </c>
      <c r="AN577" s="93">
        <f t="shared" si="144"/>
        <v>90</v>
      </c>
      <c r="AO577" s="20"/>
    </row>
    <row r="578" spans="1:41" x14ac:dyDescent="0.2">
      <c r="A578" s="88">
        <v>2014</v>
      </c>
      <c r="B578" s="16">
        <v>7</v>
      </c>
      <c r="C578" s="17">
        <v>41832</v>
      </c>
      <c r="D578" s="18">
        <v>45</v>
      </c>
      <c r="E578" s="32">
        <v>11835</v>
      </c>
      <c r="F578" s="92" t="str">
        <f>VLOOKUP(E578,'[3]pedidos 2012'!$E$327:$AE$6000,2,FALSE)</f>
        <v>d - Pendiente</v>
      </c>
      <c r="G578" s="14">
        <f>VLOOKUP(E578,'[3]pedidos 2012'!$E$327:$AE$6000,4,FALSE)</f>
        <v>0</v>
      </c>
      <c r="H578" s="28" t="s">
        <v>606</v>
      </c>
      <c r="I578" s="27">
        <v>13104</v>
      </c>
      <c r="J578" s="27"/>
      <c r="K578" s="21">
        <f t="shared" si="133"/>
        <v>13104</v>
      </c>
      <c r="L578" s="21">
        <f t="shared" si="131"/>
        <v>10829.752066115703</v>
      </c>
      <c r="M578" s="84">
        <f>SUMIF('[1]Movimientos Caja'!$G:$G,E578,'[1]Movimientos Caja'!$I:$I)</f>
        <v>8750</v>
      </c>
      <c r="N578" s="84">
        <f>SUMIF('[2]Movimientos Bancarios'!$G:$G,E578,'[2]Movimientos Bancarios'!$I:$I)</f>
        <v>0</v>
      </c>
      <c r="O578" s="8">
        <f t="shared" si="140"/>
        <v>8750</v>
      </c>
      <c r="P578" s="12">
        <f t="shared" si="141"/>
        <v>4354</v>
      </c>
      <c r="Q578" s="86">
        <f t="shared" si="142"/>
        <v>0.66773504273504269</v>
      </c>
      <c r="R578" s="18" t="s">
        <v>51</v>
      </c>
      <c r="S578" s="18"/>
      <c r="T578" s="13"/>
      <c r="U578" s="22"/>
      <c r="V578" s="9"/>
      <c r="W578" s="23"/>
      <c r="X578" s="22"/>
      <c r="Y578" s="24" t="s">
        <v>55</v>
      </c>
      <c r="Z578" s="24"/>
      <c r="AA578" s="24"/>
      <c r="AB578" s="95">
        <f t="shared" si="136"/>
        <v>41877</v>
      </c>
      <c r="AC578" s="96">
        <f t="shared" ca="1" si="137"/>
        <v>-16</v>
      </c>
      <c r="AD578" s="21">
        <v>104</v>
      </c>
      <c r="AE578" s="21">
        <v>104</v>
      </c>
      <c r="AF578" s="21">
        <v>105</v>
      </c>
      <c r="AG578" s="87">
        <f t="shared" si="138"/>
        <v>0</v>
      </c>
      <c r="AH578" s="83">
        <f t="shared" si="139"/>
        <v>0</v>
      </c>
      <c r="AI578" s="87">
        <f t="shared" si="143"/>
        <v>2014</v>
      </c>
      <c r="AJ578" s="16">
        <f t="shared" si="143"/>
        <v>7</v>
      </c>
      <c r="AK578" s="9">
        <f>IF(ISERROR(VLOOKUP(E578,[4]CostoXpedido!$A$15:$B$1690,2,FALSE)),0,(VLOOKUP(E578,[4]CostoXpedido!$A$15:$B$1690,2,FALSE)))</f>
        <v>0</v>
      </c>
      <c r="AL578" s="20"/>
      <c r="AM578" s="93">
        <f t="shared" si="144"/>
        <v>41832</v>
      </c>
      <c r="AN578" s="93">
        <f t="shared" si="144"/>
        <v>45</v>
      </c>
      <c r="AO578" s="20"/>
    </row>
    <row r="579" spans="1:41" x14ac:dyDescent="0.2">
      <c r="A579" s="88">
        <v>2014</v>
      </c>
      <c r="B579" s="16">
        <v>7</v>
      </c>
      <c r="C579" s="17">
        <v>41832</v>
      </c>
      <c r="D579" s="18">
        <v>50</v>
      </c>
      <c r="E579" s="32">
        <v>11836</v>
      </c>
      <c r="F579" s="92" t="str">
        <f>VLOOKUP(E579,'[3]pedidos 2012'!$E$327:$AE$6000,2,FALSE)</f>
        <v>d - Pendiente</v>
      </c>
      <c r="G579" s="14">
        <f>VLOOKUP(E579,'[3]pedidos 2012'!$E$327:$AE$6000,4,FALSE)</f>
        <v>0</v>
      </c>
      <c r="H579" s="28" t="s">
        <v>607</v>
      </c>
      <c r="I579" s="27">
        <v>54900</v>
      </c>
      <c r="J579" s="21"/>
      <c r="K579" s="21">
        <f t="shared" si="133"/>
        <v>54900</v>
      </c>
      <c r="L579" s="21">
        <f t="shared" si="131"/>
        <v>45371.900826446283</v>
      </c>
      <c r="M579" s="84">
        <f>SUMIF('[1]Movimientos Caja'!$G:$G,E579,'[1]Movimientos Caja'!$I:$I)</f>
        <v>27500</v>
      </c>
      <c r="N579" s="84">
        <f>SUMIF('[2]Movimientos Bancarios'!$G:$G,E579,'[2]Movimientos Bancarios'!$I:$I)</f>
        <v>0</v>
      </c>
      <c r="O579" s="8">
        <f t="shared" si="140"/>
        <v>27500</v>
      </c>
      <c r="P579" s="12">
        <f t="shared" si="141"/>
        <v>27400</v>
      </c>
      <c r="Q579" s="86">
        <f t="shared" si="142"/>
        <v>0.50091074681238612</v>
      </c>
      <c r="R579" s="18" t="s">
        <v>51</v>
      </c>
      <c r="S579" s="18"/>
      <c r="T579" s="13"/>
      <c r="U579" s="22"/>
      <c r="V579" s="9"/>
      <c r="W579" s="23"/>
      <c r="X579" s="22"/>
      <c r="Y579" s="24" t="s">
        <v>55</v>
      </c>
      <c r="Z579" s="24"/>
      <c r="AA579" s="24"/>
      <c r="AB579" s="95">
        <f t="shared" si="136"/>
        <v>41882</v>
      </c>
      <c r="AC579" s="96">
        <f t="shared" ca="1" si="137"/>
        <v>-11</v>
      </c>
      <c r="AD579" s="21">
        <v>104</v>
      </c>
      <c r="AE579" s="21">
        <v>104</v>
      </c>
      <c r="AF579" s="21">
        <v>105</v>
      </c>
      <c r="AG579" s="87">
        <f t="shared" si="138"/>
        <v>0</v>
      </c>
      <c r="AH579" s="83">
        <f t="shared" si="139"/>
        <v>0</v>
      </c>
      <c r="AI579" s="87">
        <f t="shared" si="143"/>
        <v>2014</v>
      </c>
      <c r="AJ579" s="16">
        <f t="shared" si="143"/>
        <v>7</v>
      </c>
      <c r="AK579" s="9">
        <f>IF(ISERROR(VLOOKUP(E579,[4]CostoXpedido!$A$15:$B$1690,2,FALSE)),0,(VLOOKUP(E579,[4]CostoXpedido!$A$15:$B$1690,2,FALSE)))</f>
        <v>0</v>
      </c>
      <c r="AL579" s="20"/>
      <c r="AM579" s="93">
        <f t="shared" si="144"/>
        <v>41832</v>
      </c>
      <c r="AN579" s="93">
        <f t="shared" si="144"/>
        <v>50</v>
      </c>
      <c r="AO579" s="20"/>
    </row>
    <row r="580" spans="1:41" x14ac:dyDescent="0.2">
      <c r="A580" s="88">
        <v>2014</v>
      </c>
      <c r="B580" s="16">
        <v>7</v>
      </c>
      <c r="C580" s="17">
        <v>41832</v>
      </c>
      <c r="D580" s="18">
        <v>40</v>
      </c>
      <c r="E580" s="32">
        <v>11837</v>
      </c>
      <c r="F580" s="92" t="str">
        <f>VLOOKUP(E580,'[3]pedidos 2012'!$E$327:$AE$6000,2,FALSE)</f>
        <v>a - Entregado</v>
      </c>
      <c r="G580" s="14">
        <f>VLOOKUP(E580,'[3]pedidos 2012'!$E$327:$AE$6000,4,FALSE)</f>
        <v>41873</v>
      </c>
      <c r="H580" s="26" t="s">
        <v>608</v>
      </c>
      <c r="I580" s="27">
        <v>9480</v>
      </c>
      <c r="J580" s="21"/>
      <c r="K580" s="21">
        <f t="shared" si="133"/>
        <v>9480</v>
      </c>
      <c r="L580" s="21">
        <f t="shared" si="131"/>
        <v>7834.7107438016528</v>
      </c>
      <c r="M580" s="84">
        <f>SUMIF('[1]Movimientos Caja'!$G:$G,E580,'[1]Movimientos Caja'!$I:$I)</f>
        <v>9540</v>
      </c>
      <c r="N580" s="84">
        <f>SUMIF('[2]Movimientos Bancarios'!$G:$G,E580,'[2]Movimientos Bancarios'!$I:$I)</f>
        <v>0</v>
      </c>
      <c r="O580" s="8">
        <f t="shared" si="140"/>
        <v>9540</v>
      </c>
      <c r="P580" s="12">
        <f t="shared" si="141"/>
        <v>-60</v>
      </c>
      <c r="Q580" s="86">
        <f t="shared" si="142"/>
        <v>1.0063291139240507</v>
      </c>
      <c r="R580" s="18" t="s">
        <v>51</v>
      </c>
      <c r="S580" s="18"/>
      <c r="T580" s="13"/>
      <c r="U580" s="22"/>
      <c r="V580" s="9"/>
      <c r="W580" s="23"/>
      <c r="X580" s="22"/>
      <c r="Y580" s="24" t="s">
        <v>55</v>
      </c>
      <c r="Z580" s="24"/>
      <c r="AA580" s="24"/>
      <c r="AB580" s="95" t="str">
        <f t="shared" si="136"/>
        <v>entregado</v>
      </c>
      <c r="AC580" s="96" t="str">
        <f t="shared" ca="1" si="137"/>
        <v>Entregado</v>
      </c>
      <c r="AD580" s="21">
        <v>104</v>
      </c>
      <c r="AE580" s="21">
        <v>104</v>
      </c>
      <c r="AF580" s="21">
        <v>105</v>
      </c>
      <c r="AG580" s="87">
        <f t="shared" si="138"/>
        <v>2014</v>
      </c>
      <c r="AH580" s="83">
        <f t="shared" si="139"/>
        <v>8</v>
      </c>
      <c r="AI580" s="87">
        <f t="shared" si="143"/>
        <v>2014</v>
      </c>
      <c r="AJ580" s="16">
        <f t="shared" si="143"/>
        <v>7</v>
      </c>
      <c r="AK580" s="9">
        <f>IF(ISERROR(VLOOKUP(E580,[4]CostoXpedido!$A$15:$B$1690,2,FALSE)),0,(VLOOKUP(E580,[4]CostoXpedido!$A$15:$B$1690,2,FALSE)))</f>
        <v>0</v>
      </c>
      <c r="AL580" s="20"/>
      <c r="AM580" s="93">
        <f t="shared" si="144"/>
        <v>41832</v>
      </c>
      <c r="AN580" s="93">
        <f t="shared" si="144"/>
        <v>40</v>
      </c>
      <c r="AO580" s="20"/>
    </row>
    <row r="581" spans="1:41" x14ac:dyDescent="0.2">
      <c r="A581" s="88">
        <v>2014</v>
      </c>
      <c r="B581" s="16">
        <v>7</v>
      </c>
      <c r="C581" s="17">
        <v>41832</v>
      </c>
      <c r="D581" s="18">
        <v>30</v>
      </c>
      <c r="E581" s="32">
        <v>11838</v>
      </c>
      <c r="F581" s="92" t="str">
        <f>VLOOKUP(E581,'[3]pedidos 2012'!$E$327:$AE$6000,2,FALSE)</f>
        <v>a - Entregado</v>
      </c>
      <c r="G581" s="14">
        <f>VLOOKUP(E581,'[3]pedidos 2012'!$E$327:$AE$6000,4,FALSE)</f>
        <v>41885</v>
      </c>
      <c r="H581" s="26" t="s">
        <v>609</v>
      </c>
      <c r="I581" s="27">
        <v>24300</v>
      </c>
      <c r="J581" s="21">
        <v>400</v>
      </c>
      <c r="K581" s="21">
        <f t="shared" si="133"/>
        <v>24700</v>
      </c>
      <c r="L581" s="21">
        <f t="shared" si="131"/>
        <v>20413.223140495869</v>
      </c>
      <c r="M581" s="84">
        <f>SUMIF('[1]Movimientos Caja'!$G:$G,E581,'[1]Movimientos Caja'!$I:$I)</f>
        <v>1400</v>
      </c>
      <c r="N581" s="84">
        <f>SUMIF('[2]Movimientos Bancarios'!$G:$G,E581,'[2]Movimientos Bancarios'!$I:$I)</f>
        <v>24000</v>
      </c>
      <c r="O581" s="8">
        <f t="shared" si="140"/>
        <v>25400</v>
      </c>
      <c r="P581" s="12">
        <f t="shared" si="141"/>
        <v>-700</v>
      </c>
      <c r="Q581" s="86">
        <f t="shared" si="142"/>
        <v>1.0283400809716599</v>
      </c>
      <c r="R581" s="18" t="s">
        <v>51</v>
      </c>
      <c r="S581" s="18"/>
      <c r="T581" s="13"/>
      <c r="U581" s="22"/>
      <c r="V581" s="9"/>
      <c r="W581" s="23"/>
      <c r="X581" s="22"/>
      <c r="Y581" s="24" t="s">
        <v>55</v>
      </c>
      <c r="Z581" s="24"/>
      <c r="AA581" s="24"/>
      <c r="AB581" s="95" t="str">
        <f t="shared" si="136"/>
        <v>entregado</v>
      </c>
      <c r="AC581" s="96" t="str">
        <f t="shared" ca="1" si="137"/>
        <v>Entregado</v>
      </c>
      <c r="AD581" s="21">
        <v>104</v>
      </c>
      <c r="AE581" s="21">
        <v>104</v>
      </c>
      <c r="AF581" s="21">
        <v>105</v>
      </c>
      <c r="AG581" s="87">
        <f t="shared" si="138"/>
        <v>2014</v>
      </c>
      <c r="AH581" s="83">
        <f t="shared" si="139"/>
        <v>9</v>
      </c>
      <c r="AI581" s="87">
        <f t="shared" ref="AI581:AJ596" si="145">+A581</f>
        <v>2014</v>
      </c>
      <c r="AJ581" s="16">
        <f t="shared" si="145"/>
        <v>7</v>
      </c>
      <c r="AK581" s="9">
        <f>IF(ISERROR(VLOOKUP(E581,[4]CostoXpedido!$A$15:$B$1690,2,FALSE)),0,(VLOOKUP(E581,[4]CostoXpedido!$A$15:$B$1690,2,FALSE)))</f>
        <v>0</v>
      </c>
      <c r="AL581" s="20"/>
      <c r="AM581" s="93">
        <f t="shared" si="144"/>
        <v>41832</v>
      </c>
      <c r="AN581" s="93">
        <f t="shared" si="144"/>
        <v>30</v>
      </c>
      <c r="AO581" s="20"/>
    </row>
    <row r="582" spans="1:41" x14ac:dyDescent="0.2">
      <c r="A582" s="88">
        <v>2014</v>
      </c>
      <c r="B582" s="16">
        <v>7</v>
      </c>
      <c r="C582" s="17">
        <v>41832</v>
      </c>
      <c r="D582" s="18">
        <v>60</v>
      </c>
      <c r="E582" s="32">
        <v>11839</v>
      </c>
      <c r="F582" s="92" t="str">
        <f>VLOOKUP(E582,'[3]pedidos 2012'!$E$327:$AE$6000,2,FALSE)</f>
        <v>d - Pendiente</v>
      </c>
      <c r="G582" s="14">
        <f>VLOOKUP(E582,'[3]pedidos 2012'!$E$327:$AE$6000,4,FALSE)</f>
        <v>0</v>
      </c>
      <c r="H582" s="26" t="s">
        <v>610</v>
      </c>
      <c r="I582" s="27">
        <v>15300</v>
      </c>
      <c r="J582" s="21"/>
      <c r="K582" s="21">
        <f t="shared" si="133"/>
        <v>15300</v>
      </c>
      <c r="L582" s="21">
        <f t="shared" si="131"/>
        <v>12644.628099173555</v>
      </c>
      <c r="M582" s="84">
        <f>SUMIF('[1]Movimientos Caja'!$G:$G,E582,'[1]Movimientos Caja'!$I:$I)</f>
        <v>2000</v>
      </c>
      <c r="N582" s="84">
        <f>SUMIF('[2]Movimientos Bancarios'!$G:$G,E582,'[2]Movimientos Bancarios'!$I:$I)</f>
        <v>3300</v>
      </c>
      <c r="O582" s="8">
        <f t="shared" si="140"/>
        <v>5300</v>
      </c>
      <c r="P582" s="12">
        <f t="shared" si="141"/>
        <v>10000</v>
      </c>
      <c r="Q582" s="86">
        <f t="shared" si="142"/>
        <v>0.34640522875816993</v>
      </c>
      <c r="R582" s="18" t="s">
        <v>51</v>
      </c>
      <c r="S582" s="18"/>
      <c r="T582" s="13"/>
      <c r="U582" s="22"/>
      <c r="V582" s="9"/>
      <c r="W582" s="23"/>
      <c r="X582" s="22"/>
      <c r="Y582" s="24" t="s">
        <v>55</v>
      </c>
      <c r="Z582" s="24"/>
      <c r="AA582" s="24"/>
      <c r="AB582" s="95">
        <f t="shared" si="136"/>
        <v>41892</v>
      </c>
      <c r="AC582" s="96">
        <f t="shared" ca="1" si="137"/>
        <v>-1</v>
      </c>
      <c r="AD582" s="21">
        <v>104</v>
      </c>
      <c r="AE582" s="21">
        <v>104</v>
      </c>
      <c r="AF582" s="21">
        <v>105</v>
      </c>
      <c r="AG582" s="87">
        <f t="shared" si="138"/>
        <v>0</v>
      </c>
      <c r="AH582" s="83">
        <f t="shared" si="139"/>
        <v>0</v>
      </c>
      <c r="AI582" s="87">
        <f t="shared" si="145"/>
        <v>2014</v>
      </c>
      <c r="AJ582" s="16">
        <f t="shared" si="145"/>
        <v>7</v>
      </c>
      <c r="AK582" s="9">
        <f>IF(ISERROR(VLOOKUP(E582,[4]CostoXpedido!$A$15:$B$1690,2,FALSE)),0,(VLOOKUP(E582,[4]CostoXpedido!$A$15:$B$1690,2,FALSE)))</f>
        <v>0</v>
      </c>
      <c r="AL582" s="20"/>
      <c r="AM582" s="93">
        <f t="shared" si="144"/>
        <v>41832</v>
      </c>
      <c r="AN582" s="93">
        <f t="shared" si="144"/>
        <v>60</v>
      </c>
      <c r="AO582" s="20"/>
    </row>
    <row r="583" spans="1:41" x14ac:dyDescent="0.2">
      <c r="A583" s="88">
        <v>2014</v>
      </c>
      <c r="B583" s="16">
        <v>7</v>
      </c>
      <c r="C583" s="17">
        <v>41834</v>
      </c>
      <c r="D583" s="18">
        <v>45</v>
      </c>
      <c r="E583" s="32">
        <v>11840</v>
      </c>
      <c r="F583" s="92" t="str">
        <f>VLOOKUP(E583,'[3]pedidos 2012'!$E$327:$AE$6000,2,FALSE)</f>
        <v>d - Pendiente</v>
      </c>
      <c r="G583" s="14">
        <f>VLOOKUP(E583,'[3]pedidos 2012'!$E$327:$AE$6000,4,FALSE)</f>
        <v>0</v>
      </c>
      <c r="H583" s="26" t="s">
        <v>611</v>
      </c>
      <c r="I583" s="27">
        <v>22790</v>
      </c>
      <c r="J583" s="21"/>
      <c r="K583" s="21">
        <f t="shared" si="133"/>
        <v>22790</v>
      </c>
      <c r="L583" s="21">
        <f t="shared" si="131"/>
        <v>18834.710743801654</v>
      </c>
      <c r="M583" s="84">
        <f>SUMIF('[1]Movimientos Caja'!$G:$G,E583,'[1]Movimientos Caja'!$I:$I)</f>
        <v>12000</v>
      </c>
      <c r="N583" s="84">
        <f>SUMIF('[2]Movimientos Bancarios'!$G:$G,E583,'[2]Movimientos Bancarios'!$I:$I)</f>
        <v>0</v>
      </c>
      <c r="O583" s="8">
        <f t="shared" si="140"/>
        <v>12000</v>
      </c>
      <c r="P583" s="12">
        <f t="shared" si="141"/>
        <v>10790</v>
      </c>
      <c r="Q583" s="86">
        <f t="shared" si="142"/>
        <v>0.52654673102237826</v>
      </c>
      <c r="R583" s="18" t="s">
        <v>51</v>
      </c>
      <c r="S583" s="18"/>
      <c r="T583" s="13"/>
      <c r="U583" s="22"/>
      <c r="V583" s="9"/>
      <c r="W583" s="23"/>
      <c r="X583" s="22"/>
      <c r="Y583" s="24" t="s">
        <v>55</v>
      </c>
      <c r="Z583" s="24"/>
      <c r="AA583" s="24"/>
      <c r="AB583" s="95">
        <f t="shared" si="136"/>
        <v>41879</v>
      </c>
      <c r="AC583" s="96">
        <f t="shared" ca="1" si="137"/>
        <v>-14</v>
      </c>
      <c r="AD583" s="21">
        <v>104</v>
      </c>
      <c r="AE583" s="21">
        <v>104</v>
      </c>
      <c r="AF583" s="21">
        <v>105</v>
      </c>
      <c r="AG583" s="87">
        <f t="shared" si="138"/>
        <v>0</v>
      </c>
      <c r="AH583" s="83">
        <f t="shared" si="139"/>
        <v>0</v>
      </c>
      <c r="AI583" s="87">
        <f t="shared" si="145"/>
        <v>2014</v>
      </c>
      <c r="AJ583" s="16">
        <f t="shared" si="145"/>
        <v>7</v>
      </c>
      <c r="AK583" s="9">
        <f>IF(ISERROR(VLOOKUP(E583,[4]CostoXpedido!$A$15:$B$1690,2,FALSE)),0,(VLOOKUP(E583,[4]CostoXpedido!$A$15:$B$1690,2,FALSE)))</f>
        <v>0</v>
      </c>
      <c r="AL583" s="20"/>
      <c r="AM583" s="93">
        <f t="shared" si="144"/>
        <v>41834</v>
      </c>
      <c r="AN583" s="93">
        <f t="shared" si="144"/>
        <v>45</v>
      </c>
      <c r="AO583" s="129"/>
    </row>
    <row r="584" spans="1:41" x14ac:dyDescent="0.2">
      <c r="A584" s="88">
        <v>2014</v>
      </c>
      <c r="B584" s="16">
        <v>7</v>
      </c>
      <c r="C584" s="17">
        <v>41834</v>
      </c>
      <c r="D584" s="18">
        <v>20</v>
      </c>
      <c r="E584" s="32">
        <v>11841</v>
      </c>
      <c r="F584" s="92" t="str">
        <f>VLOOKUP(E584,'[3]pedidos 2012'!$E$327:$AE$6000,2,FALSE)</f>
        <v>a - Entregado</v>
      </c>
      <c r="G584" s="14">
        <f>VLOOKUP(E584,'[3]pedidos 2012'!$E$327:$AE$6000,4,FALSE)</f>
        <v>41883</v>
      </c>
      <c r="H584" s="26" t="s">
        <v>612</v>
      </c>
      <c r="I584" s="27">
        <v>2100</v>
      </c>
      <c r="J584" s="21"/>
      <c r="K584" s="21">
        <f t="shared" si="133"/>
        <v>2100</v>
      </c>
      <c r="L584" s="21">
        <f t="shared" si="131"/>
        <v>1735.5371900826447</v>
      </c>
      <c r="M584" s="84">
        <f>SUMIF('[1]Movimientos Caja'!$G:$G,E584,'[1]Movimientos Caja'!$I:$I)</f>
        <v>2100</v>
      </c>
      <c r="N584" s="84">
        <f>SUMIF('[2]Movimientos Bancarios'!$G:$G,E584,'[2]Movimientos Bancarios'!$I:$I)</f>
        <v>0</v>
      </c>
      <c r="O584" s="8">
        <f t="shared" si="140"/>
        <v>2100</v>
      </c>
      <c r="P584" s="12">
        <f t="shared" si="141"/>
        <v>0</v>
      </c>
      <c r="Q584" s="86">
        <f t="shared" si="142"/>
        <v>1</v>
      </c>
      <c r="R584" s="18" t="s">
        <v>51</v>
      </c>
      <c r="S584" s="18"/>
      <c r="T584" s="13"/>
      <c r="U584" s="22"/>
      <c r="V584" s="9"/>
      <c r="W584" s="23"/>
      <c r="X584" s="22"/>
      <c r="Y584" s="24" t="s">
        <v>55</v>
      </c>
      <c r="Z584" s="24"/>
      <c r="AA584" s="24"/>
      <c r="AB584" s="95" t="str">
        <f t="shared" si="136"/>
        <v>entregado</v>
      </c>
      <c r="AC584" s="96" t="str">
        <f t="shared" ca="1" si="137"/>
        <v>Entregado</v>
      </c>
      <c r="AD584" s="21">
        <v>104</v>
      </c>
      <c r="AE584" s="21">
        <v>104</v>
      </c>
      <c r="AF584" s="21">
        <v>105</v>
      </c>
      <c r="AG584" s="87">
        <f t="shared" si="138"/>
        <v>2014</v>
      </c>
      <c r="AH584" s="83">
        <f t="shared" si="139"/>
        <v>9</v>
      </c>
      <c r="AI584" s="87">
        <f t="shared" si="145"/>
        <v>2014</v>
      </c>
      <c r="AJ584" s="16">
        <f t="shared" si="145"/>
        <v>7</v>
      </c>
      <c r="AK584" s="9">
        <f>IF(ISERROR(VLOOKUP(E584,[4]CostoXpedido!$A$15:$B$1690,2,FALSE)),0,(VLOOKUP(E584,[4]CostoXpedido!$A$15:$B$1690,2,FALSE)))</f>
        <v>0</v>
      </c>
      <c r="AL584" s="20"/>
      <c r="AM584" s="93">
        <f t="shared" si="144"/>
        <v>41834</v>
      </c>
      <c r="AN584" s="93">
        <f t="shared" si="144"/>
        <v>20</v>
      </c>
      <c r="AO584" s="129"/>
    </row>
    <row r="585" spans="1:41" x14ac:dyDescent="0.2">
      <c r="A585" s="88">
        <v>2014</v>
      </c>
      <c r="B585" s="16">
        <v>7</v>
      </c>
      <c r="C585" s="17">
        <v>41836</v>
      </c>
      <c r="D585" s="18">
        <v>30</v>
      </c>
      <c r="E585" s="32">
        <v>11842</v>
      </c>
      <c r="F585" s="92" t="str">
        <f>VLOOKUP(E585,'[3]pedidos 2012'!$E$327:$AE$6000,2,FALSE)</f>
        <v>a - Entregado</v>
      </c>
      <c r="G585" s="14">
        <f>VLOOKUP(E585,'[3]pedidos 2012'!$E$327:$AE$6000,4,FALSE)</f>
        <v>41855</v>
      </c>
      <c r="H585" s="26" t="s">
        <v>613</v>
      </c>
      <c r="I585" s="27">
        <f>6289+500</f>
        <v>6789</v>
      </c>
      <c r="J585" s="21">
        <v>200</v>
      </c>
      <c r="K585" s="21">
        <f t="shared" si="133"/>
        <v>6989</v>
      </c>
      <c r="L585" s="21">
        <f t="shared" si="131"/>
        <v>5776.0330578512394</v>
      </c>
      <c r="M585" s="84">
        <f>SUMIF('[1]Movimientos Caja'!$G:$G,E585,'[1]Movimientos Caja'!$I:$I)</f>
        <v>6989</v>
      </c>
      <c r="N585" s="84">
        <f>SUMIF('[2]Movimientos Bancarios'!$G:$G,E585,'[2]Movimientos Bancarios'!$I:$I)</f>
        <v>0</v>
      </c>
      <c r="O585" s="8">
        <f t="shared" si="140"/>
        <v>6989</v>
      </c>
      <c r="P585" s="12">
        <f t="shared" si="141"/>
        <v>0</v>
      </c>
      <c r="Q585" s="86">
        <f t="shared" si="142"/>
        <v>1</v>
      </c>
      <c r="R585" s="18" t="s">
        <v>51</v>
      </c>
      <c r="S585" s="18"/>
      <c r="T585" s="13"/>
      <c r="U585" s="22"/>
      <c r="V585" s="9"/>
      <c r="W585" s="23"/>
      <c r="X585" s="22"/>
      <c r="Y585" s="24" t="s">
        <v>55</v>
      </c>
      <c r="Z585" s="24"/>
      <c r="AA585" s="24"/>
      <c r="AB585" s="95" t="str">
        <f t="shared" si="136"/>
        <v>entregado</v>
      </c>
      <c r="AC585" s="96" t="str">
        <f t="shared" ca="1" si="137"/>
        <v>Entregado</v>
      </c>
      <c r="AD585" s="21">
        <v>104</v>
      </c>
      <c r="AE585" s="21">
        <v>104</v>
      </c>
      <c r="AF585" s="21">
        <v>105</v>
      </c>
      <c r="AG585" s="87">
        <f t="shared" si="138"/>
        <v>2014</v>
      </c>
      <c r="AH585" s="83">
        <f t="shared" si="139"/>
        <v>8</v>
      </c>
      <c r="AI585" s="87">
        <f t="shared" si="145"/>
        <v>2014</v>
      </c>
      <c r="AJ585" s="16">
        <f t="shared" si="145"/>
        <v>7</v>
      </c>
      <c r="AK585" s="9">
        <f>IF(ISERROR(VLOOKUP(E585,[4]CostoXpedido!$A$15:$B$1690,2,FALSE)),0,(VLOOKUP(E585,[4]CostoXpedido!$A$15:$B$1690,2,FALSE)))</f>
        <v>0</v>
      </c>
      <c r="AL585" s="20"/>
      <c r="AM585" s="93">
        <f t="shared" si="144"/>
        <v>41836</v>
      </c>
      <c r="AN585" s="93">
        <f t="shared" si="144"/>
        <v>30</v>
      </c>
      <c r="AO585" s="129"/>
    </row>
    <row r="586" spans="1:41" x14ac:dyDescent="0.2">
      <c r="A586" s="88">
        <v>2014</v>
      </c>
      <c r="B586" s="16">
        <v>7</v>
      </c>
      <c r="C586" s="17">
        <v>41836</v>
      </c>
      <c r="D586" s="18">
        <v>15</v>
      </c>
      <c r="E586" s="32">
        <v>11843</v>
      </c>
      <c r="F586" s="92" t="str">
        <f>VLOOKUP(E586,'[3]pedidos 2012'!$E$327:$AE$6000,2,FALSE)</f>
        <v>d - Pendiente</v>
      </c>
      <c r="G586" s="14">
        <f>VLOOKUP(E586,'[3]pedidos 2012'!$E$327:$AE$6000,4,FALSE)</f>
        <v>0</v>
      </c>
      <c r="H586" s="20" t="s">
        <v>614</v>
      </c>
      <c r="I586" s="21">
        <v>2400</v>
      </c>
      <c r="J586" s="21"/>
      <c r="K586" s="21">
        <f t="shared" si="133"/>
        <v>2400</v>
      </c>
      <c r="L586" s="21">
        <f t="shared" si="131"/>
        <v>1983.4710743801654</v>
      </c>
      <c r="M586" s="84">
        <f>SUMIF('[1]Movimientos Caja'!$G:$G,E586,'[1]Movimientos Caja'!$I:$I)</f>
        <v>0</v>
      </c>
      <c r="N586" s="84">
        <f>SUMIF('[2]Movimientos Bancarios'!$G:$G,E586,'[2]Movimientos Bancarios'!$I:$I)</f>
        <v>2400</v>
      </c>
      <c r="O586" s="8">
        <f t="shared" si="140"/>
        <v>2400</v>
      </c>
      <c r="P586" s="12">
        <f t="shared" si="141"/>
        <v>0</v>
      </c>
      <c r="Q586" s="86">
        <f t="shared" si="142"/>
        <v>1</v>
      </c>
      <c r="R586" s="18" t="s">
        <v>51</v>
      </c>
      <c r="S586" s="18"/>
      <c r="T586" s="13"/>
      <c r="U586" s="22"/>
      <c r="V586" s="9"/>
      <c r="W586" s="23"/>
      <c r="X586" s="22"/>
      <c r="Y586" s="24" t="s">
        <v>55</v>
      </c>
      <c r="Z586" s="24"/>
      <c r="AA586" s="24"/>
      <c r="AB586" s="95">
        <f t="shared" si="136"/>
        <v>41851</v>
      </c>
      <c r="AC586" s="96">
        <f t="shared" ca="1" si="137"/>
        <v>-42</v>
      </c>
      <c r="AD586" s="21">
        <v>104</v>
      </c>
      <c r="AE586" s="21">
        <v>104</v>
      </c>
      <c r="AF586" s="21">
        <v>105</v>
      </c>
      <c r="AG586" s="87">
        <f t="shared" si="138"/>
        <v>0</v>
      </c>
      <c r="AH586" s="83">
        <f t="shared" si="139"/>
        <v>0</v>
      </c>
      <c r="AI586" s="87">
        <f t="shared" si="145"/>
        <v>2014</v>
      </c>
      <c r="AJ586" s="16">
        <f t="shared" si="145"/>
        <v>7</v>
      </c>
      <c r="AK586" s="9">
        <f>IF(ISERROR(VLOOKUP(E586,[4]CostoXpedido!$A$15:$B$1690,2,FALSE)),0,(VLOOKUP(E586,[4]CostoXpedido!$A$15:$B$1690,2,FALSE)))</f>
        <v>0</v>
      </c>
      <c r="AL586" s="20"/>
      <c r="AM586" s="93">
        <f t="shared" si="144"/>
        <v>41836</v>
      </c>
      <c r="AN586" s="93">
        <f t="shared" si="144"/>
        <v>15</v>
      </c>
      <c r="AO586" s="129"/>
    </row>
    <row r="587" spans="1:41" x14ac:dyDescent="0.2">
      <c r="A587" s="88">
        <v>2014</v>
      </c>
      <c r="B587" s="16">
        <v>7</v>
      </c>
      <c r="C587" s="17">
        <v>41837</v>
      </c>
      <c r="D587" s="18">
        <v>1</v>
      </c>
      <c r="E587" s="32">
        <v>11844</v>
      </c>
      <c r="F587" s="92" t="str">
        <f>VLOOKUP(E587,'[3]pedidos 2012'!$E$327:$AE$6000,2,FALSE)</f>
        <v>h - Anulado</v>
      </c>
      <c r="G587" s="14">
        <f>VLOOKUP(E587,'[3]pedidos 2012'!$E$327:$AE$6000,4,FALSE)</f>
        <v>0</v>
      </c>
      <c r="H587" s="28" t="s">
        <v>615</v>
      </c>
      <c r="I587" s="27">
        <v>0</v>
      </c>
      <c r="J587" s="21"/>
      <c r="K587" s="21">
        <f t="shared" si="133"/>
        <v>0</v>
      </c>
      <c r="L587" s="21">
        <f t="shared" si="131"/>
        <v>0</v>
      </c>
      <c r="M587" s="84">
        <f>SUMIF('[1]Movimientos Caja'!$G:$G,E587,'[1]Movimientos Caja'!$I:$I)</f>
        <v>0</v>
      </c>
      <c r="N587" s="84">
        <f>SUMIF('[2]Movimientos Bancarios'!$G:$G,E587,'[2]Movimientos Bancarios'!$I:$I)</f>
        <v>0</v>
      </c>
      <c r="O587" s="8">
        <f t="shared" si="140"/>
        <v>0</v>
      </c>
      <c r="P587" s="12">
        <f t="shared" si="141"/>
        <v>0</v>
      </c>
      <c r="Q587" s="86">
        <f t="shared" si="142"/>
        <v>0</v>
      </c>
      <c r="R587" s="18" t="s">
        <v>51</v>
      </c>
      <c r="S587" s="18"/>
      <c r="T587" s="13"/>
      <c r="U587" s="22"/>
      <c r="V587" s="9"/>
      <c r="W587" s="23"/>
      <c r="X587" s="22"/>
      <c r="Y587" s="24" t="s">
        <v>55</v>
      </c>
      <c r="Z587" s="24"/>
      <c r="AA587" s="24"/>
      <c r="AB587" s="95">
        <f t="shared" si="136"/>
        <v>41838</v>
      </c>
      <c r="AC587" s="96">
        <f t="shared" ca="1" si="137"/>
        <v>-55</v>
      </c>
      <c r="AD587" s="21">
        <v>104</v>
      </c>
      <c r="AE587" s="21">
        <v>104</v>
      </c>
      <c r="AF587" s="21">
        <v>105</v>
      </c>
      <c r="AG587" s="87">
        <f t="shared" si="138"/>
        <v>0</v>
      </c>
      <c r="AH587" s="83">
        <f t="shared" si="139"/>
        <v>0</v>
      </c>
      <c r="AI587" s="87">
        <f t="shared" si="145"/>
        <v>2014</v>
      </c>
      <c r="AJ587" s="16">
        <f t="shared" si="145"/>
        <v>7</v>
      </c>
      <c r="AK587" s="9">
        <f>IF(ISERROR(VLOOKUP(E587,[4]CostoXpedido!$A$15:$B$1690,2,FALSE)),0,(VLOOKUP(E587,[4]CostoXpedido!$A$15:$B$1690,2,FALSE)))</f>
        <v>0</v>
      </c>
      <c r="AL587" s="20"/>
      <c r="AM587" s="93">
        <f t="shared" si="144"/>
        <v>41837</v>
      </c>
      <c r="AN587" s="93">
        <f t="shared" si="144"/>
        <v>1</v>
      </c>
      <c r="AO587" s="129"/>
    </row>
    <row r="588" spans="1:41" x14ac:dyDescent="0.2">
      <c r="A588" s="88">
        <v>2014</v>
      </c>
      <c r="B588" s="16">
        <v>7</v>
      </c>
      <c r="C588" s="17">
        <v>41839</v>
      </c>
      <c r="D588" s="18">
        <v>15</v>
      </c>
      <c r="E588" s="32">
        <v>11845</v>
      </c>
      <c r="F588" s="92" t="str">
        <f>VLOOKUP(E588,'[3]pedidos 2012'!$E$327:$AE$6000,2,FALSE)</f>
        <v>a - Entregado</v>
      </c>
      <c r="G588" s="14">
        <f>VLOOKUP(E588,'[3]pedidos 2012'!$E$327:$AE$6000,4,FALSE)</f>
        <v>41883</v>
      </c>
      <c r="H588" s="26" t="s">
        <v>616</v>
      </c>
      <c r="I588" s="27">
        <v>2400</v>
      </c>
      <c r="J588" s="21"/>
      <c r="K588" s="21">
        <f t="shared" si="133"/>
        <v>2400</v>
      </c>
      <c r="L588" s="21">
        <f t="shared" si="131"/>
        <v>1983.4710743801654</v>
      </c>
      <c r="M588" s="84">
        <f>SUMIF('[1]Movimientos Caja'!$G:$G,E588,'[1]Movimientos Caja'!$I:$I)</f>
        <v>2400</v>
      </c>
      <c r="N588" s="84">
        <f>SUMIF('[2]Movimientos Bancarios'!$G:$G,E588,'[2]Movimientos Bancarios'!$I:$I)</f>
        <v>0</v>
      </c>
      <c r="O588" s="8">
        <f t="shared" si="140"/>
        <v>2400</v>
      </c>
      <c r="P588" s="12">
        <f t="shared" si="141"/>
        <v>0</v>
      </c>
      <c r="Q588" s="86">
        <f t="shared" si="142"/>
        <v>1</v>
      </c>
      <c r="R588" s="18" t="s">
        <v>51</v>
      </c>
      <c r="S588" s="18"/>
      <c r="T588" s="13"/>
      <c r="U588" s="22"/>
      <c r="V588" s="9"/>
      <c r="W588" s="23"/>
      <c r="X588" s="22"/>
      <c r="Y588" s="24" t="s">
        <v>55</v>
      </c>
      <c r="Z588" s="24"/>
      <c r="AA588" s="24"/>
      <c r="AB588" s="95" t="str">
        <f t="shared" si="136"/>
        <v>entregado</v>
      </c>
      <c r="AC588" s="96" t="str">
        <f t="shared" ca="1" si="137"/>
        <v>Entregado</v>
      </c>
      <c r="AD588" s="21">
        <v>104</v>
      </c>
      <c r="AE588" s="21">
        <v>104</v>
      </c>
      <c r="AF588" s="21">
        <v>105</v>
      </c>
      <c r="AG588" s="87">
        <f t="shared" si="138"/>
        <v>2014</v>
      </c>
      <c r="AH588" s="83">
        <f t="shared" si="139"/>
        <v>9</v>
      </c>
      <c r="AI588" s="87">
        <f t="shared" si="145"/>
        <v>2014</v>
      </c>
      <c r="AJ588" s="16">
        <f t="shared" si="145"/>
        <v>7</v>
      </c>
      <c r="AK588" s="9">
        <f>IF(ISERROR(VLOOKUP(E588,[4]CostoXpedido!$A$15:$B$1690,2,FALSE)),0,(VLOOKUP(E588,[4]CostoXpedido!$A$15:$B$1690,2,FALSE)))</f>
        <v>0</v>
      </c>
      <c r="AL588" s="20"/>
      <c r="AM588" s="93">
        <f t="shared" si="144"/>
        <v>41839</v>
      </c>
      <c r="AN588" s="93">
        <f t="shared" si="144"/>
        <v>15</v>
      </c>
      <c r="AO588" s="129"/>
    </row>
    <row r="589" spans="1:41" x14ac:dyDescent="0.2">
      <c r="A589" s="88">
        <v>2014</v>
      </c>
      <c r="B589" s="16">
        <v>7</v>
      </c>
      <c r="C589" s="17">
        <v>41839</v>
      </c>
      <c r="D589" s="18">
        <v>45</v>
      </c>
      <c r="E589" s="32">
        <v>11846</v>
      </c>
      <c r="F589" s="92" t="str">
        <f>VLOOKUP(E589,'[3]pedidos 2012'!$E$327:$AE$6000,2,FALSE)</f>
        <v>d - Pendiente</v>
      </c>
      <c r="G589" s="14">
        <f>VLOOKUP(E589,'[3]pedidos 2012'!$E$327:$AE$6000,4,FALSE)</f>
        <v>0</v>
      </c>
      <c r="H589" s="20" t="s">
        <v>617</v>
      </c>
      <c r="I589" s="21">
        <v>34660</v>
      </c>
      <c r="J589" s="21"/>
      <c r="K589" s="21">
        <f t="shared" si="133"/>
        <v>34660</v>
      </c>
      <c r="L589" s="21">
        <f t="shared" si="131"/>
        <v>28644.628099173555</v>
      </c>
      <c r="M589" s="84">
        <f>SUMIF('[1]Movimientos Caja'!$G:$G,E589,'[1]Movimientos Caja'!$I:$I)</f>
        <v>0</v>
      </c>
      <c r="N589" s="84">
        <f>SUMIF('[2]Movimientos Bancarios'!$G:$G,E589,'[2]Movimientos Bancarios'!$I:$I)</f>
        <v>34660</v>
      </c>
      <c r="O589" s="8">
        <f t="shared" si="140"/>
        <v>34660</v>
      </c>
      <c r="P589" s="12">
        <f t="shared" si="141"/>
        <v>0</v>
      </c>
      <c r="Q589" s="86">
        <f t="shared" si="142"/>
        <v>1</v>
      </c>
      <c r="R589" s="18" t="s">
        <v>51</v>
      </c>
      <c r="S589" s="18"/>
      <c r="T589" s="13"/>
      <c r="U589" s="22"/>
      <c r="V589" s="9"/>
      <c r="W589" s="23"/>
      <c r="X589" s="22"/>
      <c r="Y589" s="24" t="s">
        <v>55</v>
      </c>
      <c r="Z589" s="24"/>
      <c r="AA589" s="24"/>
      <c r="AB589" s="95">
        <f t="shared" si="136"/>
        <v>41884</v>
      </c>
      <c r="AC589" s="96">
        <f t="shared" ca="1" si="137"/>
        <v>-9</v>
      </c>
      <c r="AD589" s="21">
        <v>104</v>
      </c>
      <c r="AE589" s="21">
        <v>104</v>
      </c>
      <c r="AF589" s="21">
        <v>105</v>
      </c>
      <c r="AG589" s="87">
        <f t="shared" si="138"/>
        <v>0</v>
      </c>
      <c r="AH589" s="83">
        <f t="shared" si="139"/>
        <v>0</v>
      </c>
      <c r="AI589" s="87">
        <f t="shared" si="145"/>
        <v>2014</v>
      </c>
      <c r="AJ589" s="16">
        <f t="shared" si="145"/>
        <v>7</v>
      </c>
      <c r="AK589" s="9">
        <f>IF(ISERROR(VLOOKUP(E589,[4]CostoXpedido!$A$15:$B$1690,2,FALSE)),0,(VLOOKUP(E589,[4]CostoXpedido!$A$15:$B$1690,2,FALSE)))</f>
        <v>0</v>
      </c>
      <c r="AL589" s="20"/>
      <c r="AM589" s="93">
        <f t="shared" si="144"/>
        <v>41839</v>
      </c>
      <c r="AN589" s="93">
        <f t="shared" si="144"/>
        <v>45</v>
      </c>
      <c r="AO589" s="129"/>
    </row>
    <row r="590" spans="1:41" x14ac:dyDescent="0.2">
      <c r="A590" s="88">
        <v>2014</v>
      </c>
      <c r="B590" s="16">
        <v>7</v>
      </c>
      <c r="C590" s="17">
        <v>41839</v>
      </c>
      <c r="D590" s="18">
        <v>1</v>
      </c>
      <c r="E590" s="32">
        <v>11847</v>
      </c>
      <c r="F590" s="92" t="str">
        <f>VLOOKUP(E590,'[3]pedidos 2012'!$E$327:$AE$6000,2,FALSE)</f>
        <v>a - Entregado</v>
      </c>
      <c r="G590" s="14">
        <f>VLOOKUP(E590,'[3]pedidos 2012'!$E$327:$AE$6000,4,FALSE)</f>
        <v>41881</v>
      </c>
      <c r="H590" s="20" t="s">
        <v>317</v>
      </c>
      <c r="I590" s="21">
        <v>5614</v>
      </c>
      <c r="J590" s="21"/>
      <c r="K590" s="21">
        <f t="shared" si="133"/>
        <v>5614</v>
      </c>
      <c r="L590" s="21">
        <f t="shared" si="131"/>
        <v>4639.6694214876034</v>
      </c>
      <c r="M590" s="84">
        <f>SUMIF('[1]Movimientos Caja'!$G:$G,E590,'[1]Movimientos Caja'!$I:$I)</f>
        <v>0</v>
      </c>
      <c r="N590" s="84">
        <f>SUMIF('[2]Movimientos Bancarios'!$G:$G,E590,'[2]Movimientos Bancarios'!$I:$I)</f>
        <v>5614</v>
      </c>
      <c r="O590" s="8">
        <f t="shared" si="140"/>
        <v>5614</v>
      </c>
      <c r="P590" s="12">
        <f t="shared" si="141"/>
        <v>0</v>
      </c>
      <c r="Q590" s="86">
        <f t="shared" si="142"/>
        <v>1</v>
      </c>
      <c r="R590" s="18" t="s">
        <v>51</v>
      </c>
      <c r="S590" s="18"/>
      <c r="T590" s="13"/>
      <c r="U590" s="22"/>
      <c r="V590" s="9"/>
      <c r="W590" s="23"/>
      <c r="X590" s="22"/>
      <c r="Y590" s="24" t="s">
        <v>55</v>
      </c>
      <c r="Z590" s="24"/>
      <c r="AA590" s="24"/>
      <c r="AB590" s="95" t="str">
        <f t="shared" si="136"/>
        <v>entregado</v>
      </c>
      <c r="AC590" s="96" t="str">
        <f t="shared" ca="1" si="137"/>
        <v>Entregado</v>
      </c>
      <c r="AD590" s="21">
        <v>104</v>
      </c>
      <c r="AE590" s="21">
        <v>104</v>
      </c>
      <c r="AF590" s="21">
        <v>105</v>
      </c>
      <c r="AG590" s="87">
        <f t="shared" si="138"/>
        <v>2014</v>
      </c>
      <c r="AH590" s="83">
        <f t="shared" si="139"/>
        <v>8</v>
      </c>
      <c r="AI590" s="87">
        <f t="shared" si="145"/>
        <v>2014</v>
      </c>
      <c r="AJ590" s="16">
        <f t="shared" si="145"/>
        <v>7</v>
      </c>
      <c r="AK590" s="9">
        <f>IF(ISERROR(VLOOKUP(E590,[4]CostoXpedido!$A$15:$B$1690,2,FALSE)),0,(VLOOKUP(E590,[4]CostoXpedido!$A$15:$B$1690,2,FALSE)))</f>
        <v>0</v>
      </c>
      <c r="AL590" s="20"/>
      <c r="AM590" s="93">
        <f t="shared" ref="AM590:AN597" si="146">C590</f>
        <v>41839</v>
      </c>
      <c r="AN590" s="93">
        <f t="shared" si="146"/>
        <v>1</v>
      </c>
      <c r="AO590" s="129"/>
    </row>
    <row r="591" spans="1:41" x14ac:dyDescent="0.2">
      <c r="A591" s="88">
        <v>2014</v>
      </c>
      <c r="B591" s="16">
        <v>7</v>
      </c>
      <c r="C591" s="17">
        <v>41839</v>
      </c>
      <c r="D591" s="18">
        <v>25</v>
      </c>
      <c r="E591" s="32">
        <v>11848</v>
      </c>
      <c r="F591" s="92" t="str">
        <f>VLOOKUP(E591,'[3]pedidos 2012'!$E$327:$AE$6000,2,FALSE)</f>
        <v>d - Pendiente</v>
      </c>
      <c r="G591" s="14">
        <f>VLOOKUP(E591,'[3]pedidos 2012'!$E$327:$AE$6000,4,FALSE)</f>
        <v>0</v>
      </c>
      <c r="H591" s="20" t="s">
        <v>618</v>
      </c>
      <c r="I591" s="21">
        <v>20116</v>
      </c>
      <c r="J591" s="21"/>
      <c r="K591" s="21">
        <f t="shared" si="133"/>
        <v>20116</v>
      </c>
      <c r="L591" s="21">
        <f t="shared" si="131"/>
        <v>16624.793388429753</v>
      </c>
      <c r="M591" s="84">
        <f>SUMIF('[1]Movimientos Caja'!$G:$G,E591,'[1]Movimientos Caja'!$I:$I)</f>
        <v>0</v>
      </c>
      <c r="N591" s="84">
        <f>SUMIF('[2]Movimientos Bancarios'!$G:$G,E591,'[2]Movimientos Bancarios'!$I:$I)</f>
        <v>10058</v>
      </c>
      <c r="O591" s="8">
        <f t="shared" si="140"/>
        <v>10058</v>
      </c>
      <c r="P591" s="12">
        <f t="shared" si="141"/>
        <v>10058</v>
      </c>
      <c r="Q591" s="86">
        <f t="shared" si="142"/>
        <v>0.5</v>
      </c>
      <c r="R591" s="18" t="s">
        <v>51</v>
      </c>
      <c r="S591" s="18"/>
      <c r="T591" s="13"/>
      <c r="U591" s="22"/>
      <c r="V591" s="9"/>
      <c r="W591" s="23"/>
      <c r="X591" s="22"/>
      <c r="Y591" s="24" t="s">
        <v>55</v>
      </c>
      <c r="Z591" s="24"/>
      <c r="AA591" s="24"/>
      <c r="AB591" s="95">
        <f t="shared" si="136"/>
        <v>41864</v>
      </c>
      <c r="AC591" s="96">
        <f t="shared" ca="1" si="137"/>
        <v>-29</v>
      </c>
      <c r="AD591" s="21">
        <v>104</v>
      </c>
      <c r="AE591" s="21">
        <v>104</v>
      </c>
      <c r="AF591" s="21">
        <v>105</v>
      </c>
      <c r="AG591" s="87">
        <f t="shared" si="138"/>
        <v>0</v>
      </c>
      <c r="AH591" s="83">
        <f t="shared" si="139"/>
        <v>0</v>
      </c>
      <c r="AI591" s="87">
        <f t="shared" si="145"/>
        <v>2014</v>
      </c>
      <c r="AJ591" s="16">
        <f t="shared" si="145"/>
        <v>7</v>
      </c>
      <c r="AK591" s="9">
        <f>IF(ISERROR(VLOOKUP(E591,[4]CostoXpedido!$A$15:$B$1690,2,FALSE)),0,(VLOOKUP(E591,[4]CostoXpedido!$A$15:$B$1690,2,FALSE)))</f>
        <v>0</v>
      </c>
      <c r="AL591" s="20"/>
      <c r="AM591" s="93">
        <f t="shared" si="146"/>
        <v>41839</v>
      </c>
      <c r="AN591" s="93">
        <f t="shared" si="146"/>
        <v>25</v>
      </c>
      <c r="AO591" s="129"/>
    </row>
    <row r="592" spans="1:41" x14ac:dyDescent="0.2">
      <c r="A592" s="88">
        <v>2014</v>
      </c>
      <c r="B592" s="16">
        <v>7</v>
      </c>
      <c r="C592" s="17">
        <v>41839</v>
      </c>
      <c r="D592" s="18">
        <v>15</v>
      </c>
      <c r="E592" s="32">
        <v>11849</v>
      </c>
      <c r="F592" s="92" t="str">
        <f>VLOOKUP(E592,'[3]pedidos 2012'!$E$327:$AE$6000,2,FALSE)</f>
        <v>a - Entregado</v>
      </c>
      <c r="G592" s="14">
        <f>VLOOKUP(E592,'[3]pedidos 2012'!$E$327:$AE$6000,4,FALSE)</f>
        <v>41855</v>
      </c>
      <c r="H592" s="20" t="s">
        <v>619</v>
      </c>
      <c r="I592" s="130">
        <v>1047</v>
      </c>
      <c r="J592" s="21"/>
      <c r="K592" s="21">
        <f t="shared" si="133"/>
        <v>1047</v>
      </c>
      <c r="L592" s="21">
        <f t="shared" ref="L592:L655" si="147">+K592/1.21</f>
        <v>865.28925619834718</v>
      </c>
      <c r="M592" s="84">
        <f>SUMIF('[1]Movimientos Caja'!$G:$G,E592,'[1]Movimientos Caja'!$I:$I)</f>
        <v>1050</v>
      </c>
      <c r="N592" s="84">
        <f>SUMIF('[2]Movimientos Bancarios'!$G:$G,E592,'[2]Movimientos Bancarios'!$I:$I)</f>
        <v>0</v>
      </c>
      <c r="O592" s="8">
        <f t="shared" si="140"/>
        <v>1050</v>
      </c>
      <c r="P592" s="12">
        <f t="shared" si="141"/>
        <v>-3</v>
      </c>
      <c r="Q592" s="86">
        <f t="shared" si="142"/>
        <v>1.002865329512894</v>
      </c>
      <c r="R592" s="18" t="s">
        <v>51</v>
      </c>
      <c r="S592" s="18"/>
      <c r="T592" s="13"/>
      <c r="U592" s="22"/>
      <c r="V592" s="9"/>
      <c r="W592" s="23"/>
      <c r="X592" s="22"/>
      <c r="Y592" s="24" t="s">
        <v>55</v>
      </c>
      <c r="Z592" s="24"/>
      <c r="AA592" s="24"/>
      <c r="AB592" s="95" t="str">
        <f t="shared" si="136"/>
        <v>entregado</v>
      </c>
      <c r="AC592" s="96" t="str">
        <f t="shared" ca="1" si="137"/>
        <v>Entregado</v>
      </c>
      <c r="AD592" s="21">
        <v>104</v>
      </c>
      <c r="AE592" s="21">
        <v>104</v>
      </c>
      <c r="AF592" s="21">
        <v>105</v>
      </c>
      <c r="AG592" s="87">
        <f t="shared" si="138"/>
        <v>2014</v>
      </c>
      <c r="AH592" s="83">
        <f t="shared" si="139"/>
        <v>8</v>
      </c>
      <c r="AI592" s="87">
        <f t="shared" si="145"/>
        <v>2014</v>
      </c>
      <c r="AJ592" s="16">
        <f t="shared" si="145"/>
        <v>7</v>
      </c>
      <c r="AK592" s="9">
        <f>IF(ISERROR(VLOOKUP(E592,[4]CostoXpedido!$A$15:$B$1690,2,FALSE)),0,(VLOOKUP(E592,[4]CostoXpedido!$A$15:$B$1690,2,FALSE)))</f>
        <v>0</v>
      </c>
      <c r="AL592" s="20"/>
      <c r="AM592" s="93">
        <f t="shared" si="146"/>
        <v>41839</v>
      </c>
      <c r="AN592" s="93">
        <f t="shared" si="146"/>
        <v>15</v>
      </c>
      <c r="AO592" s="129"/>
    </row>
    <row r="593" spans="1:41" x14ac:dyDescent="0.2">
      <c r="A593" s="88">
        <v>2014</v>
      </c>
      <c r="B593" s="16">
        <v>7</v>
      </c>
      <c r="C593" s="131">
        <v>41840</v>
      </c>
      <c r="D593" s="132">
        <v>30</v>
      </c>
      <c r="E593" s="32">
        <v>11850</v>
      </c>
      <c r="F593" s="92" t="str">
        <f>VLOOKUP(E593,'[3]pedidos 2012'!$E$327:$AE$6000,2,FALSE)</f>
        <v>a - Entregado</v>
      </c>
      <c r="G593" s="14">
        <f>VLOOKUP(E593,'[3]pedidos 2012'!$E$327:$AE$6000,4,FALSE)</f>
        <v>41883</v>
      </c>
      <c r="H593" s="20" t="s">
        <v>620</v>
      </c>
      <c r="I593" s="133">
        <v>26880</v>
      </c>
      <c r="J593" s="21"/>
      <c r="K593" s="21">
        <f t="shared" si="133"/>
        <v>26880</v>
      </c>
      <c r="L593" s="21">
        <f t="shared" si="147"/>
        <v>22214.876033057852</v>
      </c>
      <c r="M593" s="84">
        <f>SUMIF('[1]Movimientos Caja'!$G:$G,E593,'[1]Movimientos Caja'!$I:$I)</f>
        <v>0</v>
      </c>
      <c r="N593" s="84">
        <f>SUMIF('[2]Movimientos Bancarios'!$G:$G,E593,'[2]Movimientos Bancarios'!$I:$I)</f>
        <v>26880</v>
      </c>
      <c r="O593" s="8">
        <f t="shared" si="140"/>
        <v>26880</v>
      </c>
      <c r="P593" s="12">
        <f t="shared" si="141"/>
        <v>0</v>
      </c>
      <c r="Q593" s="86">
        <f t="shared" si="142"/>
        <v>1</v>
      </c>
      <c r="R593" s="18" t="s">
        <v>51</v>
      </c>
      <c r="S593" s="18"/>
      <c r="T593" s="13"/>
      <c r="U593" s="22"/>
      <c r="V593" s="9"/>
      <c r="W593" s="23"/>
      <c r="X593" s="22"/>
      <c r="Y593" s="24" t="s">
        <v>55</v>
      </c>
      <c r="Z593" s="24"/>
      <c r="AA593" s="24"/>
      <c r="AB593" s="95" t="str">
        <f>IF(F593="a - Entregado","entregado",(C594+D594))</f>
        <v>entregado</v>
      </c>
      <c r="AC593" s="96" t="str">
        <f t="shared" ca="1" si="137"/>
        <v>Entregado</v>
      </c>
      <c r="AD593" s="21">
        <v>104</v>
      </c>
      <c r="AE593" s="21">
        <v>104</v>
      </c>
      <c r="AF593" s="21">
        <v>105</v>
      </c>
      <c r="AG593" s="87">
        <f t="shared" si="138"/>
        <v>2014</v>
      </c>
      <c r="AH593" s="83">
        <f t="shared" si="139"/>
        <v>9</v>
      </c>
      <c r="AI593" s="87">
        <f t="shared" si="145"/>
        <v>2014</v>
      </c>
      <c r="AJ593" s="16">
        <f t="shared" si="145"/>
        <v>7</v>
      </c>
      <c r="AK593" s="9">
        <f>IF(ISERROR(VLOOKUP(E593,[4]CostoXpedido!$A$15:$B$1690,2,FALSE)),0,(VLOOKUP(E593,[4]CostoXpedido!$A$15:$B$1690,2,FALSE)))</f>
        <v>0</v>
      </c>
      <c r="AL593" s="20"/>
      <c r="AM593" s="93">
        <f>C594</f>
        <v>41841</v>
      </c>
      <c r="AN593" s="93">
        <f>D594</f>
        <v>1</v>
      </c>
      <c r="AO593" s="129"/>
    </row>
    <row r="594" spans="1:41" x14ac:dyDescent="0.2">
      <c r="A594" s="88">
        <v>2014</v>
      </c>
      <c r="B594" s="16">
        <v>7</v>
      </c>
      <c r="C594" s="17">
        <v>41841</v>
      </c>
      <c r="D594" s="18">
        <v>1</v>
      </c>
      <c r="E594" s="32">
        <v>11851</v>
      </c>
      <c r="F594" s="92" t="str">
        <f>VLOOKUP(E594,'[3]pedidos 2012'!$E$327:$AE$6000,2,FALSE)</f>
        <v>a - Entregado</v>
      </c>
      <c r="G594" s="14">
        <f>VLOOKUP(E594,'[3]pedidos 2012'!$E$327:$AE$6000,4,FALSE)</f>
        <v>41851</v>
      </c>
      <c r="H594" s="20" t="s">
        <v>621</v>
      </c>
      <c r="I594" s="130">
        <v>10800</v>
      </c>
      <c r="J594" s="21"/>
      <c r="K594" s="21">
        <f t="shared" si="133"/>
        <v>10800</v>
      </c>
      <c r="L594" s="21">
        <f t="shared" si="147"/>
        <v>8925.6198347107438</v>
      </c>
      <c r="M594" s="84">
        <f>SUMIF('[1]Movimientos Caja'!$G:$G,E594,'[1]Movimientos Caja'!$I:$I)</f>
        <v>10800</v>
      </c>
      <c r="N594" s="84">
        <f>SUMIF('[2]Movimientos Bancarios'!$G:$G,E594,'[2]Movimientos Bancarios'!$I:$I)</f>
        <v>0</v>
      </c>
      <c r="O594" s="8">
        <f t="shared" si="140"/>
        <v>10800</v>
      </c>
      <c r="P594" s="12">
        <f t="shared" si="141"/>
        <v>0</v>
      </c>
      <c r="Q594" s="86">
        <f t="shared" si="142"/>
        <v>1</v>
      </c>
      <c r="R594" s="18" t="s">
        <v>51</v>
      </c>
      <c r="S594" s="18"/>
      <c r="T594" s="13"/>
      <c r="U594" s="22"/>
      <c r="V594" s="9"/>
      <c r="W594" s="23"/>
      <c r="X594" s="22"/>
      <c r="Y594" s="24" t="s">
        <v>55</v>
      </c>
      <c r="Z594" s="24"/>
      <c r="AA594" s="24"/>
      <c r="AB594" s="95" t="str">
        <f>IF(F594="a - Entregado","entregado",(#REF!+#REF!))</f>
        <v>entregado</v>
      </c>
      <c r="AC594" s="96" t="str">
        <f t="shared" ca="1" si="137"/>
        <v>Entregado</v>
      </c>
      <c r="AD594" s="21">
        <v>104</v>
      </c>
      <c r="AE594" s="21">
        <v>104</v>
      </c>
      <c r="AF594" s="21">
        <v>105</v>
      </c>
      <c r="AG594" s="87">
        <f t="shared" si="138"/>
        <v>2014</v>
      </c>
      <c r="AH594" s="83">
        <f t="shared" si="139"/>
        <v>7</v>
      </c>
      <c r="AI594" s="87">
        <f t="shared" si="145"/>
        <v>2014</v>
      </c>
      <c r="AJ594" s="16">
        <f t="shared" si="145"/>
        <v>7</v>
      </c>
      <c r="AK594" s="9">
        <f>IF(ISERROR(VLOOKUP(E594,[4]CostoXpedido!$A$15:$B$1690,2,FALSE)),0,(VLOOKUP(E594,[4]CostoXpedido!$A$15:$B$1690,2,FALSE)))</f>
        <v>0</v>
      </c>
      <c r="AL594" s="20"/>
      <c r="AM594" s="93" t="e">
        <f>#REF!</f>
        <v>#REF!</v>
      </c>
      <c r="AN594" s="93" t="e">
        <f>#REF!</f>
        <v>#REF!</v>
      </c>
      <c r="AO594" s="129"/>
    </row>
    <row r="595" spans="1:41" x14ac:dyDescent="0.2">
      <c r="A595" s="88">
        <v>2014</v>
      </c>
      <c r="B595" s="16">
        <v>7</v>
      </c>
      <c r="C595" s="17">
        <v>41842</v>
      </c>
      <c r="D595" s="18">
        <v>30</v>
      </c>
      <c r="E595" s="32">
        <v>11852</v>
      </c>
      <c r="F595" s="92" t="str">
        <f>VLOOKUP(E595,'[3]pedidos 2012'!$E$327:$AE$6000,2,FALSE)</f>
        <v>a - Entregado</v>
      </c>
      <c r="G595" s="14">
        <f>VLOOKUP(E595,'[3]pedidos 2012'!$E$327:$AE$6000,4,FALSE)</f>
        <v>41883</v>
      </c>
      <c r="H595" s="20" t="s">
        <v>622</v>
      </c>
      <c r="I595" s="130">
        <v>7264</v>
      </c>
      <c r="J595" s="21"/>
      <c r="K595" s="21">
        <f t="shared" si="133"/>
        <v>7264</v>
      </c>
      <c r="L595" s="21">
        <f t="shared" si="147"/>
        <v>6003.3057851239673</v>
      </c>
      <c r="M595" s="84">
        <f>SUMIF('[1]Movimientos Caja'!$G:$G,E595,'[1]Movimientos Caja'!$I:$I)</f>
        <v>7264</v>
      </c>
      <c r="N595" s="84">
        <f>SUMIF('[2]Movimientos Bancarios'!$G:$G,E595,'[2]Movimientos Bancarios'!$I:$I)</f>
        <v>0</v>
      </c>
      <c r="O595" s="8">
        <f t="shared" si="140"/>
        <v>7264</v>
      </c>
      <c r="P595" s="12">
        <f t="shared" si="141"/>
        <v>0</v>
      </c>
      <c r="Q595" s="86">
        <f t="shared" si="142"/>
        <v>1</v>
      </c>
      <c r="R595" s="18" t="s">
        <v>51</v>
      </c>
      <c r="S595" s="18"/>
      <c r="T595" s="13"/>
      <c r="U595" s="22"/>
      <c r="V595" s="9"/>
      <c r="W595" s="23"/>
      <c r="X595" s="22"/>
      <c r="Y595" s="24" t="s">
        <v>55</v>
      </c>
      <c r="Z595" s="24"/>
      <c r="AA595" s="24"/>
      <c r="AB595" s="95" t="str">
        <f t="shared" ref="AB595:AB658" si="148">IF(F595="a - Entregado","entregado",(C595+D595))</f>
        <v>entregado</v>
      </c>
      <c r="AC595" s="96" t="str">
        <f t="shared" ca="1" si="137"/>
        <v>Entregado</v>
      </c>
      <c r="AD595" s="21">
        <v>104</v>
      </c>
      <c r="AE595" s="21">
        <v>104</v>
      </c>
      <c r="AF595" s="21">
        <v>105</v>
      </c>
      <c r="AG595" s="87">
        <f t="shared" si="138"/>
        <v>2014</v>
      </c>
      <c r="AH595" s="83">
        <f t="shared" si="139"/>
        <v>9</v>
      </c>
      <c r="AI595" s="87">
        <f t="shared" si="145"/>
        <v>2014</v>
      </c>
      <c r="AJ595" s="16">
        <f t="shared" si="145"/>
        <v>7</v>
      </c>
      <c r="AK595" s="9">
        <f>IF(ISERROR(VLOOKUP(E595,[4]CostoXpedido!$A$15:$B$1690,2,FALSE)),0,(VLOOKUP(E595,[4]CostoXpedido!$A$15:$B$1690,2,FALSE)))</f>
        <v>0</v>
      </c>
      <c r="AL595" s="20"/>
      <c r="AM595" s="93">
        <f t="shared" ref="AM595:AN610" si="149">C595</f>
        <v>41842</v>
      </c>
      <c r="AN595" s="93">
        <f t="shared" si="149"/>
        <v>30</v>
      </c>
      <c r="AO595" s="129"/>
    </row>
    <row r="596" spans="1:41" x14ac:dyDescent="0.2">
      <c r="A596" s="88">
        <v>2014</v>
      </c>
      <c r="B596" s="16">
        <v>7</v>
      </c>
      <c r="C596" s="17">
        <v>41842</v>
      </c>
      <c r="D596" s="18">
        <v>15</v>
      </c>
      <c r="E596" s="32">
        <v>11853</v>
      </c>
      <c r="F596" s="92" t="str">
        <f>VLOOKUP(E596,'[3]pedidos 2012'!$E$327:$AE$6000,2,FALSE)</f>
        <v>a - Entregado</v>
      </c>
      <c r="G596" s="14">
        <f>VLOOKUP(E596,'[3]pedidos 2012'!$E$327:$AE$6000,4,FALSE)</f>
        <v>41883</v>
      </c>
      <c r="H596" s="20" t="s">
        <v>623</v>
      </c>
      <c r="I596" s="21">
        <v>1850</v>
      </c>
      <c r="J596" s="21"/>
      <c r="K596" s="21">
        <f t="shared" ref="K596:K659" si="150">+I596+J596</f>
        <v>1850</v>
      </c>
      <c r="L596" s="21">
        <f t="shared" si="147"/>
        <v>1528.9256198347107</v>
      </c>
      <c r="M596" s="84">
        <f>SUMIF('[1]Movimientos Caja'!$G:$G,E596,'[1]Movimientos Caja'!$I:$I)</f>
        <v>1855</v>
      </c>
      <c r="N596" s="84">
        <f>SUMIF('[2]Movimientos Bancarios'!$G:$G,E596,'[2]Movimientos Bancarios'!$I:$I)</f>
        <v>0</v>
      </c>
      <c r="O596" s="8">
        <f t="shared" si="140"/>
        <v>1855</v>
      </c>
      <c r="P596" s="12">
        <f t="shared" si="141"/>
        <v>-5</v>
      </c>
      <c r="Q596" s="86">
        <f t="shared" si="142"/>
        <v>1.0027027027027027</v>
      </c>
      <c r="R596" s="18" t="s">
        <v>51</v>
      </c>
      <c r="S596" s="18"/>
      <c r="T596" s="13"/>
      <c r="U596" s="22"/>
      <c r="V596" s="9"/>
      <c r="W596" s="23"/>
      <c r="X596" s="22"/>
      <c r="Y596" s="24" t="s">
        <v>55</v>
      </c>
      <c r="Z596" s="24"/>
      <c r="AA596" s="24"/>
      <c r="AB596" s="95" t="str">
        <f t="shared" si="148"/>
        <v>entregado</v>
      </c>
      <c r="AC596" s="96" t="str">
        <f t="shared" ca="1" si="137"/>
        <v>Entregado</v>
      </c>
      <c r="AD596" s="21">
        <v>104</v>
      </c>
      <c r="AE596" s="21">
        <v>104</v>
      </c>
      <c r="AF596" s="21">
        <v>105</v>
      </c>
      <c r="AG596" s="87">
        <f t="shared" si="138"/>
        <v>2014</v>
      </c>
      <c r="AH596" s="83">
        <f t="shared" si="139"/>
        <v>9</v>
      </c>
      <c r="AI596" s="87">
        <f t="shared" si="145"/>
        <v>2014</v>
      </c>
      <c r="AJ596" s="16">
        <f t="shared" si="145"/>
        <v>7</v>
      </c>
      <c r="AK596" s="9">
        <f>IF(ISERROR(VLOOKUP(E596,[4]CostoXpedido!$A$15:$B$1690,2,FALSE)),0,(VLOOKUP(E596,[4]CostoXpedido!$A$15:$B$1690,2,FALSE)))</f>
        <v>0</v>
      </c>
      <c r="AL596" s="20"/>
      <c r="AM596" s="93">
        <f t="shared" si="149"/>
        <v>41842</v>
      </c>
      <c r="AN596" s="93">
        <f t="shared" si="149"/>
        <v>15</v>
      </c>
      <c r="AO596" s="129"/>
    </row>
    <row r="597" spans="1:41" x14ac:dyDescent="0.2">
      <c r="A597" s="88">
        <v>2014</v>
      </c>
      <c r="B597" s="16">
        <v>7</v>
      </c>
      <c r="C597" s="17">
        <v>41842</v>
      </c>
      <c r="D597" s="18">
        <v>15</v>
      </c>
      <c r="E597" s="32">
        <v>11854</v>
      </c>
      <c r="F597" s="92" t="str">
        <f>VLOOKUP(E597,'[3]pedidos 2012'!$E$327:$AE$6000,2,FALSE)</f>
        <v>d - Pendiente</v>
      </c>
      <c r="G597" s="14">
        <f>VLOOKUP(E597,'[3]pedidos 2012'!$E$327:$AE$6000,4,FALSE)</f>
        <v>0</v>
      </c>
      <c r="H597" s="20" t="s">
        <v>624</v>
      </c>
      <c r="I597" s="21">
        <v>5550</v>
      </c>
      <c r="J597" s="21"/>
      <c r="K597" s="21">
        <f t="shared" si="150"/>
        <v>5550</v>
      </c>
      <c r="L597" s="21">
        <f t="shared" si="147"/>
        <v>4586.7768595041325</v>
      </c>
      <c r="M597" s="84">
        <f>SUMIF('[1]Movimientos Caja'!$G:$G,E597,'[1]Movimientos Caja'!$I:$I)</f>
        <v>5550</v>
      </c>
      <c r="N597" s="84">
        <f>SUMIF('[2]Movimientos Bancarios'!$G:$G,E597,'[2]Movimientos Bancarios'!$I:$I)</f>
        <v>0</v>
      </c>
      <c r="O597" s="8">
        <f t="shared" si="140"/>
        <v>5550</v>
      </c>
      <c r="P597" s="12">
        <f t="shared" si="141"/>
        <v>0</v>
      </c>
      <c r="Q597" s="86">
        <f t="shared" si="142"/>
        <v>1</v>
      </c>
      <c r="R597" s="18" t="s">
        <v>51</v>
      </c>
      <c r="S597" s="18"/>
      <c r="T597" s="13"/>
      <c r="U597" s="22"/>
      <c r="V597" s="9"/>
      <c r="W597" s="23"/>
      <c r="X597" s="22"/>
      <c r="Y597" s="24" t="s">
        <v>55</v>
      </c>
      <c r="Z597" s="24"/>
      <c r="AA597" s="24"/>
      <c r="AB597" s="95">
        <f t="shared" si="148"/>
        <v>41857</v>
      </c>
      <c r="AC597" s="96">
        <f t="shared" ca="1" si="137"/>
        <v>-36</v>
      </c>
      <c r="AD597" s="21">
        <v>104</v>
      </c>
      <c r="AE597" s="21">
        <v>104</v>
      </c>
      <c r="AF597" s="21">
        <v>105</v>
      </c>
      <c r="AG597" s="87">
        <f t="shared" si="138"/>
        <v>0</v>
      </c>
      <c r="AH597" s="83">
        <f t="shared" si="139"/>
        <v>0</v>
      </c>
      <c r="AI597" s="87">
        <f t="shared" ref="AI597:AJ612" si="151">+A597</f>
        <v>2014</v>
      </c>
      <c r="AJ597" s="16">
        <f t="shared" si="151"/>
        <v>7</v>
      </c>
      <c r="AK597" s="9">
        <f>IF(ISERROR(VLOOKUP(E597,[4]CostoXpedido!$A$15:$B$1690,2,FALSE)),0,(VLOOKUP(E597,[4]CostoXpedido!$A$15:$B$1690,2,FALSE)))</f>
        <v>0</v>
      </c>
      <c r="AL597" s="20"/>
      <c r="AM597" s="93">
        <f t="shared" si="149"/>
        <v>41842</v>
      </c>
      <c r="AN597" s="93">
        <f t="shared" si="149"/>
        <v>15</v>
      </c>
      <c r="AO597" s="129"/>
    </row>
    <row r="598" spans="1:41" x14ac:dyDescent="0.2">
      <c r="A598" s="88">
        <v>2014</v>
      </c>
      <c r="B598" s="16">
        <v>7</v>
      </c>
      <c r="C598" s="17">
        <v>41843</v>
      </c>
      <c r="D598" s="18">
        <v>30</v>
      </c>
      <c r="E598" s="32">
        <v>11855</v>
      </c>
      <c r="F598" s="92" t="str">
        <f>VLOOKUP(E598,'[3]pedidos 2012'!$E$327:$AE$6000,2,FALSE)</f>
        <v>a - Entregado</v>
      </c>
      <c r="G598" s="14">
        <f>VLOOKUP(E598,'[3]pedidos 2012'!$E$327:$AE$6000,4,FALSE)</f>
        <v>41883</v>
      </c>
      <c r="H598" s="20" t="s">
        <v>625</v>
      </c>
      <c r="I598" s="21">
        <v>22618</v>
      </c>
      <c r="J598" s="21"/>
      <c r="K598" s="21">
        <f t="shared" si="150"/>
        <v>22618</v>
      </c>
      <c r="L598" s="21">
        <f t="shared" si="147"/>
        <v>18692.561983471074</v>
      </c>
      <c r="M598" s="84">
        <f>SUMIF('[1]Movimientos Caja'!$G:$G,E598,'[1]Movimientos Caja'!$I:$I)</f>
        <v>22618</v>
      </c>
      <c r="N598" s="84">
        <f>SUMIF('[2]Movimientos Bancarios'!$G:$G,E598,'[2]Movimientos Bancarios'!$I:$I)</f>
        <v>0</v>
      </c>
      <c r="O598" s="8">
        <f t="shared" si="140"/>
        <v>22618</v>
      </c>
      <c r="P598" s="12">
        <f t="shared" si="141"/>
        <v>0</v>
      </c>
      <c r="Q598" s="86">
        <f t="shared" si="142"/>
        <v>1</v>
      </c>
      <c r="R598" s="18" t="s">
        <v>51</v>
      </c>
      <c r="S598" s="18"/>
      <c r="T598" s="13"/>
      <c r="U598" s="22"/>
      <c r="V598" s="9"/>
      <c r="W598" s="23"/>
      <c r="X598" s="22"/>
      <c r="Y598" s="24" t="s">
        <v>55</v>
      </c>
      <c r="Z598" s="24"/>
      <c r="AA598" s="24"/>
      <c r="AB598" s="95" t="str">
        <f t="shared" si="148"/>
        <v>entregado</v>
      </c>
      <c r="AC598" s="96" t="str">
        <f t="shared" ca="1" si="137"/>
        <v>Entregado</v>
      </c>
      <c r="AD598" s="21">
        <v>104</v>
      </c>
      <c r="AE598" s="21">
        <v>104</v>
      </c>
      <c r="AF598" s="21">
        <v>105</v>
      </c>
      <c r="AG598" s="87">
        <f t="shared" si="138"/>
        <v>2014</v>
      </c>
      <c r="AH598" s="83">
        <f t="shared" si="139"/>
        <v>9</v>
      </c>
      <c r="AI598" s="87">
        <f t="shared" si="151"/>
        <v>2014</v>
      </c>
      <c r="AJ598" s="16">
        <f t="shared" si="151"/>
        <v>7</v>
      </c>
      <c r="AK598" s="9">
        <f>IF(ISERROR(VLOOKUP(E598,[4]CostoXpedido!$A$15:$B$1690,2,FALSE)),0,(VLOOKUP(E598,[4]CostoXpedido!$A$15:$B$1690,2,FALSE)))</f>
        <v>0</v>
      </c>
      <c r="AL598" s="20"/>
      <c r="AM598" s="93">
        <f t="shared" si="149"/>
        <v>41843</v>
      </c>
      <c r="AN598" s="93">
        <f t="shared" si="149"/>
        <v>30</v>
      </c>
      <c r="AO598" s="129"/>
    </row>
    <row r="599" spans="1:41" x14ac:dyDescent="0.2">
      <c r="A599" s="88">
        <v>2014</v>
      </c>
      <c r="B599" s="16">
        <v>7</v>
      </c>
      <c r="C599" s="17">
        <v>41843</v>
      </c>
      <c r="D599" s="18">
        <v>20</v>
      </c>
      <c r="E599" s="32">
        <v>11856</v>
      </c>
      <c r="F599" s="92" t="str">
        <f>VLOOKUP(E599,'[3]pedidos 2012'!$E$327:$AE$6000,2,FALSE)</f>
        <v>a - Entregado</v>
      </c>
      <c r="G599" s="14">
        <f>VLOOKUP(E599,'[3]pedidos 2012'!$E$327:$AE$6000,4,FALSE)</f>
        <v>41855</v>
      </c>
      <c r="H599" s="20" t="s">
        <v>626</v>
      </c>
      <c r="I599" s="21">
        <v>17714</v>
      </c>
      <c r="J599" s="21"/>
      <c r="K599" s="21">
        <f t="shared" si="150"/>
        <v>17714</v>
      </c>
      <c r="L599" s="21">
        <f t="shared" si="147"/>
        <v>14639.669421487604</v>
      </c>
      <c r="M599" s="84">
        <f>SUMIF('[1]Movimientos Caja'!$G:$G,E599,'[1]Movimientos Caja'!$I:$I)</f>
        <v>17714</v>
      </c>
      <c r="N599" s="84">
        <f>SUMIF('[2]Movimientos Bancarios'!$G:$G,E599,'[2]Movimientos Bancarios'!$I:$I)</f>
        <v>0</v>
      </c>
      <c r="O599" s="8">
        <f t="shared" si="140"/>
        <v>17714</v>
      </c>
      <c r="P599" s="12">
        <f t="shared" si="141"/>
        <v>0</v>
      </c>
      <c r="Q599" s="86">
        <f t="shared" si="142"/>
        <v>1</v>
      </c>
      <c r="R599" s="18" t="s">
        <v>51</v>
      </c>
      <c r="S599" s="18"/>
      <c r="T599" s="13"/>
      <c r="U599" s="22"/>
      <c r="V599" s="9"/>
      <c r="W599" s="23"/>
      <c r="X599" s="22"/>
      <c r="Y599" s="24" t="s">
        <v>55</v>
      </c>
      <c r="Z599" s="24"/>
      <c r="AA599" s="24"/>
      <c r="AB599" s="95" t="str">
        <f t="shared" si="148"/>
        <v>entregado</v>
      </c>
      <c r="AC599" s="96" t="str">
        <f t="shared" ca="1" si="137"/>
        <v>Entregado</v>
      </c>
      <c r="AD599" s="21">
        <v>104</v>
      </c>
      <c r="AE599" s="21">
        <v>104</v>
      </c>
      <c r="AF599" s="21">
        <v>105</v>
      </c>
      <c r="AG599" s="87">
        <f t="shared" si="138"/>
        <v>2014</v>
      </c>
      <c r="AH599" s="83">
        <f t="shared" si="139"/>
        <v>8</v>
      </c>
      <c r="AI599" s="87">
        <f t="shared" si="151"/>
        <v>2014</v>
      </c>
      <c r="AJ599" s="16">
        <f t="shared" si="151"/>
        <v>7</v>
      </c>
      <c r="AK599" s="9">
        <f>IF(ISERROR(VLOOKUP(E599,[4]CostoXpedido!$A$15:$B$1690,2,FALSE)),0,(VLOOKUP(E599,[4]CostoXpedido!$A$15:$B$1690,2,FALSE)))</f>
        <v>0</v>
      </c>
      <c r="AL599" s="20"/>
      <c r="AM599" s="93">
        <f t="shared" si="149"/>
        <v>41843</v>
      </c>
      <c r="AN599" s="93">
        <f t="shared" si="149"/>
        <v>20</v>
      </c>
      <c r="AO599" s="129"/>
    </row>
    <row r="600" spans="1:41" x14ac:dyDescent="0.2">
      <c r="A600" s="88">
        <v>2014</v>
      </c>
      <c r="B600" s="16">
        <v>7</v>
      </c>
      <c r="C600" s="17">
        <v>41844</v>
      </c>
      <c r="D600" s="18">
        <v>15</v>
      </c>
      <c r="E600" s="32">
        <v>11857</v>
      </c>
      <c r="F600" s="92" t="str">
        <f>VLOOKUP(E600,'[3]pedidos 2012'!$E$327:$AE$6000,2,FALSE)</f>
        <v>d - Pendiente</v>
      </c>
      <c r="G600" s="14">
        <f>VLOOKUP(E600,'[3]pedidos 2012'!$E$327:$AE$6000,4,FALSE)</f>
        <v>0</v>
      </c>
      <c r="H600" s="20" t="s">
        <v>627</v>
      </c>
      <c r="I600" s="21">
        <v>1850</v>
      </c>
      <c r="J600" s="21"/>
      <c r="K600" s="21">
        <f t="shared" si="150"/>
        <v>1850</v>
      </c>
      <c r="L600" s="21">
        <f t="shared" si="147"/>
        <v>1528.9256198347107</v>
      </c>
      <c r="M600" s="84">
        <f>SUMIF('[1]Movimientos Caja'!$G:$G,E600,'[1]Movimientos Caja'!$I:$I)</f>
        <v>500</v>
      </c>
      <c r="N600" s="84">
        <f>SUMIF('[2]Movimientos Bancarios'!$G:$G,E600,'[2]Movimientos Bancarios'!$I:$I)</f>
        <v>0</v>
      </c>
      <c r="O600" s="8">
        <f t="shared" si="140"/>
        <v>500</v>
      </c>
      <c r="P600" s="12">
        <f t="shared" si="141"/>
        <v>1350</v>
      </c>
      <c r="Q600" s="86">
        <f t="shared" si="142"/>
        <v>0.27027027027027029</v>
      </c>
      <c r="R600" s="18" t="s">
        <v>51</v>
      </c>
      <c r="S600" s="18"/>
      <c r="T600" s="13"/>
      <c r="U600" s="22"/>
      <c r="V600" s="9"/>
      <c r="W600" s="23"/>
      <c r="X600" s="22"/>
      <c r="Y600" s="24" t="s">
        <v>55</v>
      </c>
      <c r="Z600" s="24"/>
      <c r="AA600" s="24"/>
      <c r="AB600" s="95">
        <f t="shared" si="148"/>
        <v>41859</v>
      </c>
      <c r="AC600" s="96">
        <f t="shared" ca="1" si="137"/>
        <v>-34</v>
      </c>
      <c r="AD600" s="21">
        <v>104</v>
      </c>
      <c r="AE600" s="21">
        <v>104</v>
      </c>
      <c r="AF600" s="21">
        <v>105</v>
      </c>
      <c r="AG600" s="87">
        <f t="shared" si="138"/>
        <v>0</v>
      </c>
      <c r="AH600" s="83">
        <f t="shared" si="139"/>
        <v>0</v>
      </c>
      <c r="AI600" s="87">
        <f t="shared" si="151"/>
        <v>2014</v>
      </c>
      <c r="AJ600" s="16">
        <f t="shared" si="151"/>
        <v>7</v>
      </c>
      <c r="AK600" s="9">
        <f>IF(ISERROR(VLOOKUP(E600,[4]CostoXpedido!$A$15:$B$1690,2,FALSE)),0,(VLOOKUP(E600,[4]CostoXpedido!$A$15:$B$1690,2,FALSE)))</f>
        <v>0</v>
      </c>
      <c r="AL600" s="20"/>
      <c r="AM600" s="93">
        <f t="shared" si="149"/>
        <v>41844</v>
      </c>
      <c r="AN600" s="93">
        <f t="shared" si="149"/>
        <v>15</v>
      </c>
      <c r="AO600" s="129"/>
    </row>
    <row r="601" spans="1:41" x14ac:dyDescent="0.2">
      <c r="A601" s="88">
        <v>2014</v>
      </c>
      <c r="B601" s="16">
        <v>7</v>
      </c>
      <c r="C601" s="17">
        <v>41844</v>
      </c>
      <c r="D601" s="18">
        <v>20</v>
      </c>
      <c r="E601" s="32">
        <v>11858</v>
      </c>
      <c r="F601" s="92" t="str">
        <f>VLOOKUP(E601,'[3]pedidos 2012'!$E$327:$AE$6000,2,FALSE)</f>
        <v>a - Entregado</v>
      </c>
      <c r="G601" s="14">
        <f>VLOOKUP(E601,'[3]pedidos 2012'!$E$327:$AE$6000,4,FALSE)</f>
        <v>41866</v>
      </c>
      <c r="H601" s="20" t="s">
        <v>628</v>
      </c>
      <c r="I601" s="21">
        <v>29930</v>
      </c>
      <c r="J601" s="21"/>
      <c r="K601" s="21">
        <f t="shared" si="150"/>
        <v>29930</v>
      </c>
      <c r="L601" s="21">
        <f t="shared" si="147"/>
        <v>24735.537190082647</v>
      </c>
      <c r="M601" s="84">
        <f>SUMIF('[1]Movimientos Caja'!$G:$G,E601,'[1]Movimientos Caja'!$I:$I)</f>
        <v>0</v>
      </c>
      <c r="N601" s="84">
        <f>SUMIF('[2]Movimientos Bancarios'!$G:$G,E601,'[2]Movimientos Bancarios'!$I:$I)</f>
        <v>29930</v>
      </c>
      <c r="O601" s="8">
        <f t="shared" si="140"/>
        <v>29930</v>
      </c>
      <c r="P601" s="12">
        <f t="shared" si="141"/>
        <v>0</v>
      </c>
      <c r="Q601" s="86">
        <f t="shared" si="142"/>
        <v>1</v>
      </c>
      <c r="R601" s="18" t="s">
        <v>51</v>
      </c>
      <c r="S601" s="18"/>
      <c r="T601" s="13"/>
      <c r="U601" s="22"/>
      <c r="V601" s="9"/>
      <c r="W601" s="23"/>
      <c r="X601" s="22"/>
      <c r="Y601" s="24" t="s">
        <v>55</v>
      </c>
      <c r="Z601" s="24"/>
      <c r="AA601" s="24"/>
      <c r="AB601" s="95" t="str">
        <f t="shared" si="148"/>
        <v>entregado</v>
      </c>
      <c r="AC601" s="96" t="str">
        <f t="shared" ca="1" si="137"/>
        <v>Entregado</v>
      </c>
      <c r="AD601" s="21">
        <v>104</v>
      </c>
      <c r="AE601" s="21">
        <v>104</v>
      </c>
      <c r="AF601" s="21">
        <v>105</v>
      </c>
      <c r="AG601" s="87">
        <f t="shared" si="138"/>
        <v>2014</v>
      </c>
      <c r="AH601" s="83">
        <f t="shared" si="139"/>
        <v>8</v>
      </c>
      <c r="AI601" s="87">
        <f t="shared" si="151"/>
        <v>2014</v>
      </c>
      <c r="AJ601" s="16">
        <f t="shared" si="151"/>
        <v>7</v>
      </c>
      <c r="AK601" s="9">
        <f>IF(ISERROR(VLOOKUP(E601,[4]CostoXpedido!$A$15:$B$1690,2,FALSE)),0,(VLOOKUP(E601,[4]CostoXpedido!$A$15:$B$1690,2,FALSE)))</f>
        <v>0</v>
      </c>
      <c r="AL601" s="20"/>
      <c r="AM601" s="93">
        <f t="shared" si="149"/>
        <v>41844</v>
      </c>
      <c r="AN601" s="93">
        <f t="shared" si="149"/>
        <v>20</v>
      </c>
      <c r="AO601" s="129"/>
    </row>
    <row r="602" spans="1:41" x14ac:dyDescent="0.2">
      <c r="A602" s="88">
        <v>2014</v>
      </c>
      <c r="B602" s="16">
        <v>7</v>
      </c>
      <c r="C602" s="17">
        <v>41845</v>
      </c>
      <c r="D602" s="18">
        <v>30</v>
      </c>
      <c r="E602" s="32">
        <v>11859</v>
      </c>
      <c r="F602" s="92" t="str">
        <f>VLOOKUP(E602,'[3]pedidos 2012'!$E$327:$AE$6000,2,FALSE)</f>
        <v>a - Entregado</v>
      </c>
      <c r="G602" s="14">
        <f>VLOOKUP(E602,'[3]pedidos 2012'!$E$327:$AE$6000,4,FALSE)</f>
        <v>41883</v>
      </c>
      <c r="H602" s="20" t="s">
        <v>629</v>
      </c>
      <c r="I602" s="21">
        <v>17868</v>
      </c>
      <c r="J602" s="21"/>
      <c r="K602" s="21">
        <f t="shared" si="150"/>
        <v>17868</v>
      </c>
      <c r="L602" s="21">
        <f t="shared" si="147"/>
        <v>14766.94214876033</v>
      </c>
      <c r="M602" s="84">
        <f>SUMIF('[1]Movimientos Caja'!$G:$G,E602,'[1]Movimientos Caja'!$I:$I)</f>
        <v>17800</v>
      </c>
      <c r="N602" s="84">
        <f>SUMIF('[2]Movimientos Bancarios'!$G:$G,E602,'[2]Movimientos Bancarios'!$I:$I)</f>
        <v>0</v>
      </c>
      <c r="O602" s="8">
        <f t="shared" si="140"/>
        <v>17800</v>
      </c>
      <c r="P602" s="12">
        <f t="shared" si="141"/>
        <v>68</v>
      </c>
      <c r="Q602" s="86">
        <f t="shared" si="142"/>
        <v>0.99619431385717483</v>
      </c>
      <c r="R602" s="18" t="s">
        <v>51</v>
      </c>
      <c r="S602" s="18"/>
      <c r="T602" s="13"/>
      <c r="U602" s="22"/>
      <c r="V602" s="9"/>
      <c r="W602" s="23"/>
      <c r="X602" s="22"/>
      <c r="Y602" s="24" t="s">
        <v>55</v>
      </c>
      <c r="Z602" s="24"/>
      <c r="AA602" s="24"/>
      <c r="AB602" s="95" t="str">
        <f t="shared" si="148"/>
        <v>entregado</v>
      </c>
      <c r="AC602" s="96" t="str">
        <f t="shared" ca="1" si="137"/>
        <v>Entregado</v>
      </c>
      <c r="AD602" s="21">
        <v>104</v>
      </c>
      <c r="AE602" s="21">
        <v>104</v>
      </c>
      <c r="AF602" s="21">
        <v>105</v>
      </c>
      <c r="AG602" s="87">
        <f t="shared" si="138"/>
        <v>2014</v>
      </c>
      <c r="AH602" s="83">
        <f t="shared" si="139"/>
        <v>9</v>
      </c>
      <c r="AI602" s="87">
        <f t="shared" si="151"/>
        <v>2014</v>
      </c>
      <c r="AJ602" s="16">
        <f t="shared" si="151"/>
        <v>7</v>
      </c>
      <c r="AK602" s="9">
        <f>IF(ISERROR(VLOOKUP(E602,[4]CostoXpedido!$A$15:$B$1690,2,FALSE)),0,(VLOOKUP(E602,[4]CostoXpedido!$A$15:$B$1690,2,FALSE)))</f>
        <v>0</v>
      </c>
      <c r="AL602" s="20"/>
      <c r="AM602" s="93">
        <f t="shared" si="149"/>
        <v>41845</v>
      </c>
      <c r="AN602" s="93">
        <f t="shared" si="149"/>
        <v>30</v>
      </c>
      <c r="AO602" s="129"/>
    </row>
    <row r="603" spans="1:41" x14ac:dyDescent="0.2">
      <c r="A603" s="88">
        <v>2014</v>
      </c>
      <c r="B603" s="16">
        <v>7</v>
      </c>
      <c r="C603" s="17">
        <v>41845</v>
      </c>
      <c r="D603" s="18">
        <v>15</v>
      </c>
      <c r="E603" s="32">
        <v>11860</v>
      </c>
      <c r="F603" s="92" t="str">
        <f>VLOOKUP(E603,'[3]pedidos 2012'!$E$327:$AE$6000,2,FALSE)</f>
        <v>a - Entregado</v>
      </c>
      <c r="G603" s="14">
        <f>VLOOKUP(E603,'[3]pedidos 2012'!$E$327:$AE$6000,4,FALSE)</f>
        <v>41881</v>
      </c>
      <c r="H603" s="20" t="s">
        <v>630</v>
      </c>
      <c r="I603" s="21">
        <v>1850</v>
      </c>
      <c r="J603" s="21"/>
      <c r="K603" s="21">
        <f t="shared" si="150"/>
        <v>1850</v>
      </c>
      <c r="L603" s="21">
        <f t="shared" si="147"/>
        <v>1528.9256198347107</v>
      </c>
      <c r="M603" s="84">
        <f>SUMIF('[1]Movimientos Caja'!$G:$G,E603,'[1]Movimientos Caja'!$I:$I)</f>
        <v>900</v>
      </c>
      <c r="N603" s="84">
        <f>SUMIF('[2]Movimientos Bancarios'!$G:$G,E603,'[2]Movimientos Bancarios'!$I:$I)</f>
        <v>0</v>
      </c>
      <c r="O603" s="8">
        <f t="shared" si="140"/>
        <v>900</v>
      </c>
      <c r="P603" s="12">
        <f t="shared" si="141"/>
        <v>950</v>
      </c>
      <c r="Q603" s="86">
        <f t="shared" si="142"/>
        <v>0.48648648648648651</v>
      </c>
      <c r="R603" s="18" t="s">
        <v>51</v>
      </c>
      <c r="S603" s="18"/>
      <c r="T603" s="13"/>
      <c r="U603" s="22"/>
      <c r="V603" s="9"/>
      <c r="W603" s="23"/>
      <c r="X603" s="22"/>
      <c r="Y603" s="24" t="s">
        <v>55</v>
      </c>
      <c r="Z603" s="24"/>
      <c r="AA603" s="24"/>
      <c r="AB603" s="95" t="str">
        <f t="shared" si="148"/>
        <v>entregado</v>
      </c>
      <c r="AC603" s="96" t="str">
        <f t="shared" ca="1" si="137"/>
        <v>Entregado</v>
      </c>
      <c r="AD603" s="21">
        <v>104</v>
      </c>
      <c r="AE603" s="21">
        <v>104</v>
      </c>
      <c r="AF603" s="21">
        <v>105</v>
      </c>
      <c r="AG603" s="87">
        <f t="shared" si="138"/>
        <v>2014</v>
      </c>
      <c r="AH603" s="83">
        <f t="shared" si="139"/>
        <v>8</v>
      </c>
      <c r="AI603" s="87">
        <f t="shared" si="151"/>
        <v>2014</v>
      </c>
      <c r="AJ603" s="16">
        <f t="shared" si="151"/>
        <v>7</v>
      </c>
      <c r="AK603" s="9">
        <f>IF(ISERROR(VLOOKUP(E603,[4]CostoXpedido!$A$15:$B$1690,2,FALSE)),0,(VLOOKUP(E603,[4]CostoXpedido!$A$15:$B$1690,2,FALSE)))</f>
        <v>0</v>
      </c>
      <c r="AL603" s="20"/>
      <c r="AM603" s="93">
        <f t="shared" si="149"/>
        <v>41845</v>
      </c>
      <c r="AN603" s="93">
        <f t="shared" si="149"/>
        <v>15</v>
      </c>
      <c r="AO603" s="129"/>
    </row>
    <row r="604" spans="1:41" x14ac:dyDescent="0.2">
      <c r="A604" s="88">
        <v>2014</v>
      </c>
      <c r="B604" s="16">
        <v>7</v>
      </c>
      <c r="C604" s="17">
        <v>41846</v>
      </c>
      <c r="D604" s="18">
        <v>45</v>
      </c>
      <c r="E604" s="32">
        <v>11861</v>
      </c>
      <c r="F604" s="92" t="str">
        <f>VLOOKUP(E604,'[3]pedidos 2012'!$E$327:$AE$6000,2,FALSE)</f>
        <v>d - Pendiente</v>
      </c>
      <c r="G604" s="14">
        <f>VLOOKUP(E604,'[3]pedidos 2012'!$E$327:$AE$6000,4,FALSE)</f>
        <v>0</v>
      </c>
      <c r="H604" s="20" t="s">
        <v>631</v>
      </c>
      <c r="I604" s="21">
        <v>97500</v>
      </c>
      <c r="J604" s="21"/>
      <c r="K604" s="21">
        <f t="shared" si="150"/>
        <v>97500</v>
      </c>
      <c r="L604" s="21">
        <f t="shared" si="147"/>
        <v>80578.512396694219</v>
      </c>
      <c r="M604" s="84">
        <f>SUMIF('[1]Movimientos Caja'!$G:$G,E604,'[1]Movimientos Caja'!$I:$I)</f>
        <v>2000</v>
      </c>
      <c r="N604" s="84">
        <f>SUMIF('[2]Movimientos Bancarios'!$G:$G,E604,'[2]Movimientos Bancarios'!$I:$I)</f>
        <v>46750</v>
      </c>
      <c r="O604" s="8">
        <f t="shared" si="140"/>
        <v>48750</v>
      </c>
      <c r="P604" s="12">
        <f t="shared" si="141"/>
        <v>48750</v>
      </c>
      <c r="Q604" s="86">
        <f t="shared" si="142"/>
        <v>0.5</v>
      </c>
      <c r="R604" s="18" t="s">
        <v>51</v>
      </c>
      <c r="S604" s="18"/>
      <c r="T604" s="13"/>
      <c r="U604" s="22"/>
      <c r="V604" s="9"/>
      <c r="W604" s="23"/>
      <c r="X604" s="22"/>
      <c r="Y604" s="24" t="s">
        <v>55</v>
      </c>
      <c r="Z604" s="24"/>
      <c r="AA604" s="24"/>
      <c r="AB604" s="95">
        <f t="shared" si="148"/>
        <v>41891</v>
      </c>
      <c r="AC604" s="96">
        <f t="shared" ca="1" si="137"/>
        <v>-2</v>
      </c>
      <c r="AD604" s="21">
        <v>104</v>
      </c>
      <c r="AE604" s="21">
        <v>104</v>
      </c>
      <c r="AF604" s="21">
        <v>105</v>
      </c>
      <c r="AG604" s="87">
        <f t="shared" si="138"/>
        <v>0</v>
      </c>
      <c r="AH604" s="83">
        <f t="shared" si="139"/>
        <v>0</v>
      </c>
      <c r="AI604" s="87">
        <f t="shared" si="151"/>
        <v>2014</v>
      </c>
      <c r="AJ604" s="16">
        <f t="shared" si="151"/>
        <v>7</v>
      </c>
      <c r="AK604" s="9">
        <f>IF(ISERROR(VLOOKUP(E604,[4]CostoXpedido!$A$15:$B$1690,2,FALSE)),0,(VLOOKUP(E604,[4]CostoXpedido!$A$15:$B$1690,2,FALSE)))</f>
        <v>0</v>
      </c>
      <c r="AL604" s="20"/>
      <c r="AM604" s="93">
        <f t="shared" si="149"/>
        <v>41846</v>
      </c>
      <c r="AN604" s="93">
        <f t="shared" si="149"/>
        <v>45</v>
      </c>
      <c r="AO604" s="129"/>
    </row>
    <row r="605" spans="1:41" x14ac:dyDescent="0.2">
      <c r="A605" s="88">
        <v>2014</v>
      </c>
      <c r="B605" s="16">
        <v>7</v>
      </c>
      <c r="C605" s="17">
        <v>41846</v>
      </c>
      <c r="D605" s="18">
        <v>60</v>
      </c>
      <c r="E605" s="32">
        <v>11862</v>
      </c>
      <c r="F605" s="92" t="str">
        <f>VLOOKUP(E605,'[3]pedidos 2012'!$E$327:$AE$6000,2,FALSE)</f>
        <v>d - Pendiente</v>
      </c>
      <c r="G605" s="14">
        <f>VLOOKUP(E605,'[3]pedidos 2012'!$E$327:$AE$6000,4,FALSE)</f>
        <v>0</v>
      </c>
      <c r="H605" s="20" t="s">
        <v>632</v>
      </c>
      <c r="I605" s="21">
        <v>37600</v>
      </c>
      <c r="J605" s="21"/>
      <c r="K605" s="21">
        <f t="shared" si="150"/>
        <v>37600</v>
      </c>
      <c r="L605" s="21">
        <f t="shared" si="147"/>
        <v>31074.380165289258</v>
      </c>
      <c r="M605" s="84">
        <f>SUMIF('[1]Movimientos Caja'!$G:$G,E605,'[1]Movimientos Caja'!$I:$I)</f>
        <v>18000</v>
      </c>
      <c r="N605" s="84">
        <f>SUMIF('[2]Movimientos Bancarios'!$G:$G,E605,'[2]Movimientos Bancarios'!$I:$I)</f>
        <v>0</v>
      </c>
      <c r="O605" s="8">
        <f t="shared" si="140"/>
        <v>18000</v>
      </c>
      <c r="P605" s="12">
        <f t="shared" si="141"/>
        <v>19600</v>
      </c>
      <c r="Q605" s="86">
        <f t="shared" si="142"/>
        <v>0.47872340425531917</v>
      </c>
      <c r="R605" s="18" t="s">
        <v>51</v>
      </c>
      <c r="S605" s="18"/>
      <c r="T605" s="13"/>
      <c r="U605" s="22"/>
      <c r="V605" s="9"/>
      <c r="W605" s="23"/>
      <c r="X605" s="22"/>
      <c r="Y605" s="24" t="s">
        <v>55</v>
      </c>
      <c r="Z605" s="24"/>
      <c r="AA605" s="24"/>
      <c r="AB605" s="95">
        <f t="shared" si="148"/>
        <v>41906</v>
      </c>
      <c r="AC605" s="96">
        <f t="shared" ca="1" si="137"/>
        <v>13</v>
      </c>
      <c r="AD605" s="21">
        <v>104</v>
      </c>
      <c r="AE605" s="21">
        <v>104</v>
      </c>
      <c r="AF605" s="21">
        <v>105</v>
      </c>
      <c r="AG605" s="87">
        <f t="shared" si="138"/>
        <v>0</v>
      </c>
      <c r="AH605" s="83">
        <f t="shared" si="139"/>
        <v>0</v>
      </c>
      <c r="AI605" s="87">
        <f t="shared" si="151"/>
        <v>2014</v>
      </c>
      <c r="AJ605" s="16">
        <f t="shared" si="151"/>
        <v>7</v>
      </c>
      <c r="AK605" s="9">
        <f>IF(ISERROR(VLOOKUP(E605,[4]CostoXpedido!$A$15:$B$1690,2,FALSE)),0,(VLOOKUP(E605,[4]CostoXpedido!$A$15:$B$1690,2,FALSE)))</f>
        <v>0</v>
      </c>
      <c r="AL605" s="20"/>
      <c r="AM605" s="93">
        <f t="shared" si="149"/>
        <v>41846</v>
      </c>
      <c r="AN605" s="93">
        <f t="shared" si="149"/>
        <v>60</v>
      </c>
      <c r="AO605" s="129"/>
    </row>
    <row r="606" spans="1:41" x14ac:dyDescent="0.2">
      <c r="A606" s="88">
        <v>2014</v>
      </c>
      <c r="B606" s="16">
        <v>7</v>
      </c>
      <c r="C606" s="17">
        <v>41846</v>
      </c>
      <c r="D606" s="18">
        <v>1</v>
      </c>
      <c r="E606" s="32">
        <v>11863</v>
      </c>
      <c r="F606" s="92" t="str">
        <f>VLOOKUP(E606,'[3]pedidos 2012'!$E$327:$AE$6000,2,FALSE)</f>
        <v>a - Entregado</v>
      </c>
      <c r="G606" s="14">
        <f>VLOOKUP(E606,'[3]pedidos 2012'!$E$327:$AE$6000,4,FALSE)</f>
        <v>41846</v>
      </c>
      <c r="H606" s="20" t="s">
        <v>633</v>
      </c>
      <c r="I606" s="21">
        <v>500</v>
      </c>
      <c r="J606" s="21"/>
      <c r="K606" s="21">
        <f t="shared" si="150"/>
        <v>500</v>
      </c>
      <c r="L606" s="21">
        <f t="shared" si="147"/>
        <v>413.22314049586777</v>
      </c>
      <c r="M606" s="84">
        <f>SUMIF('[1]Movimientos Caja'!$G:$G,E606,'[1]Movimientos Caja'!$I:$I)</f>
        <v>500</v>
      </c>
      <c r="N606" s="84">
        <f>SUMIF('[2]Movimientos Bancarios'!$G:$G,E606,'[2]Movimientos Bancarios'!$I:$I)</f>
        <v>0</v>
      </c>
      <c r="O606" s="8">
        <f t="shared" si="140"/>
        <v>500</v>
      </c>
      <c r="P606" s="12">
        <f t="shared" si="141"/>
        <v>0</v>
      </c>
      <c r="Q606" s="86">
        <f t="shared" si="142"/>
        <v>1</v>
      </c>
      <c r="R606" s="18" t="s">
        <v>51</v>
      </c>
      <c r="S606" s="18"/>
      <c r="T606" s="13"/>
      <c r="U606" s="22"/>
      <c r="V606" s="9"/>
      <c r="W606" s="23"/>
      <c r="X606" s="22"/>
      <c r="Y606" s="24" t="s">
        <v>55</v>
      </c>
      <c r="Z606" s="24"/>
      <c r="AA606" s="24"/>
      <c r="AB606" s="95" t="str">
        <f t="shared" si="148"/>
        <v>entregado</v>
      </c>
      <c r="AC606" s="96" t="str">
        <f t="shared" ca="1" si="137"/>
        <v>Entregado</v>
      </c>
      <c r="AD606" s="21">
        <v>104</v>
      </c>
      <c r="AE606" s="21">
        <v>104</v>
      </c>
      <c r="AF606" s="21">
        <v>105</v>
      </c>
      <c r="AG606" s="87">
        <f t="shared" si="138"/>
        <v>2014</v>
      </c>
      <c r="AH606" s="83">
        <f t="shared" si="139"/>
        <v>7</v>
      </c>
      <c r="AI606" s="87">
        <f t="shared" si="151"/>
        <v>2014</v>
      </c>
      <c r="AJ606" s="16">
        <f t="shared" si="151"/>
        <v>7</v>
      </c>
      <c r="AK606" s="9">
        <f>IF(ISERROR(VLOOKUP(E606,[4]CostoXpedido!$A$15:$B$1690,2,FALSE)),0,(VLOOKUP(E606,[4]CostoXpedido!$A$15:$B$1690,2,FALSE)))</f>
        <v>0</v>
      </c>
      <c r="AL606" s="20"/>
      <c r="AM606" s="93">
        <f t="shared" si="149"/>
        <v>41846</v>
      </c>
      <c r="AN606" s="93">
        <f t="shared" si="149"/>
        <v>1</v>
      </c>
      <c r="AO606" s="129"/>
    </row>
    <row r="607" spans="1:41" x14ac:dyDescent="0.2">
      <c r="A607" s="88">
        <v>2014</v>
      </c>
      <c r="B607" s="16">
        <v>7</v>
      </c>
      <c r="C607" s="17">
        <v>41846</v>
      </c>
      <c r="D607" s="18">
        <v>40</v>
      </c>
      <c r="E607" s="32">
        <v>11864</v>
      </c>
      <c r="F607" s="92" t="str">
        <f>VLOOKUP(E607,'[3]pedidos 2012'!$E$327:$AE$6000,2,FALSE)</f>
        <v>d - Pendiente</v>
      </c>
      <c r="G607" s="14">
        <f>VLOOKUP(E607,'[3]pedidos 2012'!$E$327:$AE$6000,4,FALSE)</f>
        <v>0</v>
      </c>
      <c r="H607" s="20" t="s">
        <v>634</v>
      </c>
      <c r="I607" s="21">
        <v>8257</v>
      </c>
      <c r="J607" s="21"/>
      <c r="K607" s="21">
        <f t="shared" si="150"/>
        <v>8257</v>
      </c>
      <c r="L607" s="21">
        <f t="shared" si="147"/>
        <v>6823.9669421487606</v>
      </c>
      <c r="M607" s="84">
        <f>SUMIF('[1]Movimientos Caja'!$G:$G,E607,'[1]Movimientos Caja'!$I:$I)</f>
        <v>5457</v>
      </c>
      <c r="N607" s="84">
        <f>SUMIF('[2]Movimientos Bancarios'!$G:$G,E607,'[2]Movimientos Bancarios'!$I:$I)</f>
        <v>0</v>
      </c>
      <c r="O607" s="8">
        <f t="shared" si="140"/>
        <v>5457</v>
      </c>
      <c r="P607" s="12">
        <f t="shared" si="141"/>
        <v>2800</v>
      </c>
      <c r="Q607" s="86">
        <f t="shared" si="142"/>
        <v>0.660893787089742</v>
      </c>
      <c r="R607" s="18" t="s">
        <v>51</v>
      </c>
      <c r="S607" s="18"/>
      <c r="T607" s="13"/>
      <c r="U607" s="22"/>
      <c r="V607" s="9"/>
      <c r="W607" s="23"/>
      <c r="X607" s="22"/>
      <c r="Y607" s="24" t="s">
        <v>55</v>
      </c>
      <c r="Z607" s="24"/>
      <c r="AA607" s="24"/>
      <c r="AB607" s="95">
        <f t="shared" si="148"/>
        <v>41886</v>
      </c>
      <c r="AC607" s="96">
        <f t="shared" ca="1" si="137"/>
        <v>-7</v>
      </c>
      <c r="AD607" s="21">
        <v>104</v>
      </c>
      <c r="AE607" s="21">
        <v>104</v>
      </c>
      <c r="AF607" s="21">
        <v>105</v>
      </c>
      <c r="AG607" s="87">
        <f t="shared" si="138"/>
        <v>0</v>
      </c>
      <c r="AH607" s="83">
        <f t="shared" si="139"/>
        <v>0</v>
      </c>
      <c r="AI607" s="87">
        <f t="shared" si="151"/>
        <v>2014</v>
      </c>
      <c r="AJ607" s="16">
        <f t="shared" si="151"/>
        <v>7</v>
      </c>
      <c r="AK607" s="9">
        <f>IF(ISERROR(VLOOKUP(E607,[4]CostoXpedido!$A$15:$B$1690,2,FALSE)),0,(VLOOKUP(E607,[4]CostoXpedido!$A$15:$B$1690,2,FALSE)))</f>
        <v>0</v>
      </c>
      <c r="AL607" s="20"/>
      <c r="AM607" s="93">
        <f t="shared" si="149"/>
        <v>41846</v>
      </c>
      <c r="AN607" s="93">
        <f t="shared" si="149"/>
        <v>40</v>
      </c>
      <c r="AO607" s="129"/>
    </row>
    <row r="608" spans="1:41" x14ac:dyDescent="0.2">
      <c r="A608" s="88">
        <v>2014</v>
      </c>
      <c r="B608" s="16">
        <v>7</v>
      </c>
      <c r="C608" s="17">
        <v>41846</v>
      </c>
      <c r="D608" s="18">
        <v>60</v>
      </c>
      <c r="E608" s="32">
        <v>11865</v>
      </c>
      <c r="F608" s="92" t="str">
        <f>VLOOKUP(E608,'[3]pedidos 2012'!$E$327:$AE$6000,2,FALSE)</f>
        <v>h - Anulado</v>
      </c>
      <c r="G608" s="14">
        <f>VLOOKUP(E608,'[3]pedidos 2012'!$E$327:$AE$6000,4,FALSE)</f>
        <v>0</v>
      </c>
      <c r="H608" s="20" t="s">
        <v>635</v>
      </c>
      <c r="I608" s="21"/>
      <c r="J608" s="21"/>
      <c r="K608" s="21">
        <f t="shared" si="150"/>
        <v>0</v>
      </c>
      <c r="L608" s="21">
        <f t="shared" si="147"/>
        <v>0</v>
      </c>
      <c r="M608" s="84">
        <f>SUMIF('[1]Movimientos Caja'!$G:$G,E608,'[1]Movimientos Caja'!$I:$I)</f>
        <v>0</v>
      </c>
      <c r="N608" s="84">
        <f>SUMIF('[2]Movimientos Bancarios'!$G:$G,E608,'[2]Movimientos Bancarios'!$I:$I)</f>
        <v>0</v>
      </c>
      <c r="O608" s="8">
        <f t="shared" si="140"/>
        <v>0</v>
      </c>
      <c r="P608" s="12">
        <f t="shared" si="141"/>
        <v>0</v>
      </c>
      <c r="Q608" s="86">
        <f t="shared" si="142"/>
        <v>0</v>
      </c>
      <c r="R608" s="18" t="s">
        <v>51</v>
      </c>
      <c r="S608" s="18"/>
      <c r="T608" s="13"/>
      <c r="U608" s="22"/>
      <c r="V608" s="9"/>
      <c r="W608" s="23"/>
      <c r="X608" s="22"/>
      <c r="Y608" s="24" t="s">
        <v>55</v>
      </c>
      <c r="Z608" s="24"/>
      <c r="AA608" s="24"/>
      <c r="AB608" s="95">
        <f t="shared" si="148"/>
        <v>41906</v>
      </c>
      <c r="AC608" s="96">
        <f t="shared" ca="1" si="137"/>
        <v>13</v>
      </c>
      <c r="AD608" s="21">
        <v>104</v>
      </c>
      <c r="AE608" s="21">
        <v>104</v>
      </c>
      <c r="AF608" s="21">
        <v>105</v>
      </c>
      <c r="AG608" s="87">
        <f t="shared" si="138"/>
        <v>0</v>
      </c>
      <c r="AH608" s="83">
        <f t="shared" si="139"/>
        <v>0</v>
      </c>
      <c r="AI608" s="87">
        <f t="shared" si="151"/>
        <v>2014</v>
      </c>
      <c r="AJ608" s="16">
        <f t="shared" si="151"/>
        <v>7</v>
      </c>
      <c r="AK608" s="9">
        <f>IF(ISERROR(VLOOKUP(E608,[4]CostoXpedido!$A$15:$B$1690,2,FALSE)),0,(VLOOKUP(E608,[4]CostoXpedido!$A$15:$B$1690,2,FALSE)))</f>
        <v>0</v>
      </c>
      <c r="AL608" s="20"/>
      <c r="AM608" s="93">
        <f t="shared" si="149"/>
        <v>41846</v>
      </c>
      <c r="AN608" s="93">
        <f t="shared" si="149"/>
        <v>60</v>
      </c>
      <c r="AO608" s="129"/>
    </row>
    <row r="609" spans="1:41" x14ac:dyDescent="0.2">
      <c r="A609" s="88">
        <v>2014</v>
      </c>
      <c r="B609" s="16">
        <v>7</v>
      </c>
      <c r="C609" s="17">
        <v>41846</v>
      </c>
      <c r="D609" s="18">
        <v>40</v>
      </c>
      <c r="E609" s="32">
        <v>11866</v>
      </c>
      <c r="F609" s="92" t="str">
        <f>VLOOKUP(E609,'[3]pedidos 2012'!$E$327:$AE$6000,2,FALSE)</f>
        <v>d - Pendiente</v>
      </c>
      <c r="G609" s="14">
        <f>VLOOKUP(E609,'[3]pedidos 2012'!$E$327:$AE$6000,4,FALSE)</f>
        <v>0</v>
      </c>
      <c r="H609" s="20" t="s">
        <v>636</v>
      </c>
      <c r="I609" s="21">
        <v>17130</v>
      </c>
      <c r="J609" s="21"/>
      <c r="K609" s="21">
        <f t="shared" si="150"/>
        <v>17130</v>
      </c>
      <c r="L609" s="21">
        <f t="shared" si="147"/>
        <v>14157.024793388429</v>
      </c>
      <c r="M609" s="84">
        <f>SUMIF('[1]Movimientos Caja'!$G:$G,E609,'[1]Movimientos Caja'!$I:$I)</f>
        <v>500</v>
      </c>
      <c r="N609" s="84">
        <f>SUMIF('[2]Movimientos Bancarios'!$G:$G,E609,'[2]Movimientos Bancarios'!$I:$I)</f>
        <v>16630</v>
      </c>
      <c r="O609" s="8">
        <f t="shared" si="140"/>
        <v>17130</v>
      </c>
      <c r="P609" s="12">
        <f t="shared" si="141"/>
        <v>0</v>
      </c>
      <c r="Q609" s="86">
        <f t="shared" si="142"/>
        <v>1</v>
      </c>
      <c r="R609" s="18" t="s">
        <v>51</v>
      </c>
      <c r="S609" s="18"/>
      <c r="T609" s="13"/>
      <c r="U609" s="22"/>
      <c r="V609" s="9"/>
      <c r="W609" s="23"/>
      <c r="X609" s="22"/>
      <c r="Y609" s="24" t="s">
        <v>55</v>
      </c>
      <c r="Z609" s="24"/>
      <c r="AA609" s="24"/>
      <c r="AB609" s="95">
        <f t="shared" si="148"/>
        <v>41886</v>
      </c>
      <c r="AC609" s="96">
        <f t="shared" ca="1" si="137"/>
        <v>-7</v>
      </c>
      <c r="AD609" s="21">
        <v>104</v>
      </c>
      <c r="AE609" s="21">
        <v>104</v>
      </c>
      <c r="AF609" s="21">
        <v>105</v>
      </c>
      <c r="AG609" s="87">
        <f t="shared" si="138"/>
        <v>0</v>
      </c>
      <c r="AH609" s="83">
        <f t="shared" si="139"/>
        <v>0</v>
      </c>
      <c r="AI609" s="87">
        <f t="shared" si="151"/>
        <v>2014</v>
      </c>
      <c r="AJ609" s="16">
        <f t="shared" si="151"/>
        <v>7</v>
      </c>
      <c r="AK609" s="9">
        <f>IF(ISERROR(VLOOKUP(E609,[4]CostoXpedido!$A$15:$B$1690,2,FALSE)),0,(VLOOKUP(E609,[4]CostoXpedido!$A$15:$B$1690,2,FALSE)))</f>
        <v>0</v>
      </c>
      <c r="AL609" s="20"/>
      <c r="AM609" s="93">
        <f t="shared" si="149"/>
        <v>41846</v>
      </c>
      <c r="AN609" s="93">
        <f t="shared" si="149"/>
        <v>40</v>
      </c>
      <c r="AO609" s="129"/>
    </row>
    <row r="610" spans="1:41" x14ac:dyDescent="0.2">
      <c r="A610" s="88">
        <v>2014</v>
      </c>
      <c r="B610" s="16">
        <v>7</v>
      </c>
      <c r="C610" s="17">
        <v>41846</v>
      </c>
      <c r="D610" s="18">
        <v>15</v>
      </c>
      <c r="E610" s="32">
        <v>11867</v>
      </c>
      <c r="F610" s="92" t="str">
        <f>VLOOKUP(E610,'[3]pedidos 2012'!$E$327:$AE$6000,2,FALSE)</f>
        <v>a - Entregado</v>
      </c>
      <c r="G610" s="14">
        <f>VLOOKUP(E610,'[3]pedidos 2012'!$E$327:$AE$6000,4,FALSE)</f>
        <v>41883</v>
      </c>
      <c r="H610" s="20" t="s">
        <v>637</v>
      </c>
      <c r="I610" s="21">
        <v>5400</v>
      </c>
      <c r="J610" s="21"/>
      <c r="K610" s="21">
        <f t="shared" si="150"/>
        <v>5400</v>
      </c>
      <c r="L610" s="21">
        <f t="shared" si="147"/>
        <v>4462.8099173553719</v>
      </c>
      <c r="M610" s="84">
        <f>SUMIF('[1]Movimientos Caja'!$G:$G,E610,'[1]Movimientos Caja'!$I:$I)</f>
        <v>5400</v>
      </c>
      <c r="N610" s="84">
        <f>SUMIF('[2]Movimientos Bancarios'!$G:$G,E610,'[2]Movimientos Bancarios'!$I:$I)</f>
        <v>0</v>
      </c>
      <c r="O610" s="8">
        <f t="shared" si="140"/>
        <v>5400</v>
      </c>
      <c r="P610" s="12">
        <f t="shared" si="141"/>
        <v>0</v>
      </c>
      <c r="Q610" s="86">
        <f t="shared" si="142"/>
        <v>1</v>
      </c>
      <c r="R610" s="18" t="s">
        <v>51</v>
      </c>
      <c r="S610" s="18"/>
      <c r="T610" s="13"/>
      <c r="U610" s="22"/>
      <c r="V610" s="9"/>
      <c r="W610" s="23"/>
      <c r="X610" s="22"/>
      <c r="Y610" s="24" t="s">
        <v>55</v>
      </c>
      <c r="Z610" s="24"/>
      <c r="AA610" s="24"/>
      <c r="AB610" s="95" t="str">
        <f t="shared" si="148"/>
        <v>entregado</v>
      </c>
      <c r="AC610" s="96" t="str">
        <f t="shared" ca="1" si="137"/>
        <v>Entregado</v>
      </c>
      <c r="AD610" s="21">
        <v>104</v>
      </c>
      <c r="AE610" s="21">
        <v>104</v>
      </c>
      <c r="AF610" s="21">
        <v>105</v>
      </c>
      <c r="AG610" s="87">
        <f t="shared" si="138"/>
        <v>2014</v>
      </c>
      <c r="AH610" s="83">
        <f t="shared" si="139"/>
        <v>9</v>
      </c>
      <c r="AI610" s="87">
        <f t="shared" si="151"/>
        <v>2014</v>
      </c>
      <c r="AJ610" s="16">
        <f t="shared" si="151"/>
        <v>7</v>
      </c>
      <c r="AK610" s="9">
        <f>IF(ISERROR(VLOOKUP(E610,[4]CostoXpedido!$A$15:$B$1690,2,FALSE)),0,(VLOOKUP(E610,[4]CostoXpedido!$A$15:$B$1690,2,FALSE)))</f>
        <v>0</v>
      </c>
      <c r="AL610" s="20"/>
      <c r="AM610" s="93">
        <f t="shared" si="149"/>
        <v>41846</v>
      </c>
      <c r="AN610" s="93">
        <f t="shared" si="149"/>
        <v>15</v>
      </c>
      <c r="AO610" s="129"/>
    </row>
    <row r="611" spans="1:41" x14ac:dyDescent="0.2">
      <c r="A611" s="88">
        <v>2014</v>
      </c>
      <c r="B611" s="16">
        <v>7</v>
      </c>
      <c r="C611" s="17">
        <v>41846</v>
      </c>
      <c r="D611" s="18">
        <v>30</v>
      </c>
      <c r="E611" s="32">
        <v>11868</v>
      </c>
      <c r="F611" s="92" t="str">
        <f>VLOOKUP(E611,'[3]pedidos 2012'!$E$327:$AE$6000,2,FALSE)</f>
        <v>d - Pendiente</v>
      </c>
      <c r="G611" s="14">
        <f>VLOOKUP(E611,'[3]pedidos 2012'!$E$327:$AE$6000,4,FALSE)</f>
        <v>0</v>
      </c>
      <c r="H611" s="20" t="s">
        <v>638</v>
      </c>
      <c r="I611" s="21">
        <v>29000</v>
      </c>
      <c r="J611" s="21"/>
      <c r="K611" s="21">
        <f t="shared" si="150"/>
        <v>29000</v>
      </c>
      <c r="L611" s="21">
        <f t="shared" si="147"/>
        <v>23966.942148760332</v>
      </c>
      <c r="M611" s="84">
        <f>SUMIF('[1]Movimientos Caja'!$G:$G,E611,'[1]Movimientos Caja'!$I:$I)</f>
        <v>6000</v>
      </c>
      <c r="N611" s="84">
        <f>SUMIF('[2]Movimientos Bancarios'!$G:$G,E611,'[2]Movimientos Bancarios'!$I:$I)</f>
        <v>8000</v>
      </c>
      <c r="O611" s="8">
        <f t="shared" si="140"/>
        <v>14000</v>
      </c>
      <c r="P611" s="12">
        <f t="shared" si="141"/>
        <v>15000</v>
      </c>
      <c r="Q611" s="86">
        <f t="shared" si="142"/>
        <v>0.48275862068965519</v>
      </c>
      <c r="R611" s="18" t="s">
        <v>51</v>
      </c>
      <c r="S611" s="18"/>
      <c r="T611" s="13"/>
      <c r="U611" s="22"/>
      <c r="V611" s="9"/>
      <c r="W611" s="23"/>
      <c r="X611" s="22"/>
      <c r="Y611" s="24" t="s">
        <v>55</v>
      </c>
      <c r="Z611" s="24"/>
      <c r="AA611" s="24"/>
      <c r="AB611" s="95">
        <f t="shared" si="148"/>
        <v>41876</v>
      </c>
      <c r="AC611" s="96">
        <f t="shared" ca="1" si="137"/>
        <v>-17</v>
      </c>
      <c r="AD611" s="21">
        <v>104</v>
      </c>
      <c r="AE611" s="21">
        <v>104</v>
      </c>
      <c r="AF611" s="21">
        <v>105</v>
      </c>
      <c r="AG611" s="87">
        <f t="shared" si="138"/>
        <v>0</v>
      </c>
      <c r="AH611" s="83">
        <f t="shared" si="139"/>
        <v>0</v>
      </c>
      <c r="AI611" s="87">
        <f t="shared" si="151"/>
        <v>2014</v>
      </c>
      <c r="AJ611" s="16">
        <f t="shared" si="151"/>
        <v>7</v>
      </c>
      <c r="AK611" s="9">
        <f>IF(ISERROR(VLOOKUP(E611,[4]CostoXpedido!$A$15:$B$1690,2,FALSE)),0,(VLOOKUP(E611,[4]CostoXpedido!$A$15:$B$1690,2,FALSE)))</f>
        <v>0</v>
      </c>
      <c r="AL611" s="20"/>
      <c r="AM611" s="93">
        <f t="shared" ref="AM611:AN639" si="152">C611</f>
        <v>41846</v>
      </c>
      <c r="AN611" s="93">
        <f t="shared" si="152"/>
        <v>30</v>
      </c>
      <c r="AO611" s="129"/>
    </row>
    <row r="612" spans="1:41" x14ac:dyDescent="0.2">
      <c r="A612" s="88">
        <v>2014</v>
      </c>
      <c r="B612" s="16">
        <v>7</v>
      </c>
      <c r="C612" s="17">
        <v>41846</v>
      </c>
      <c r="D612" s="18">
        <v>30</v>
      </c>
      <c r="E612" s="32">
        <v>11869</v>
      </c>
      <c r="F612" s="92" t="str">
        <f>VLOOKUP(E612,'[3]pedidos 2012'!$E$327:$AE$6000,2,FALSE)</f>
        <v>d - Pendiente</v>
      </c>
      <c r="G612" s="14">
        <f>VLOOKUP(E612,'[3]pedidos 2012'!$E$327:$AE$6000,4,FALSE)</f>
        <v>0</v>
      </c>
      <c r="H612" s="20" t="s">
        <v>639</v>
      </c>
      <c r="I612" s="21">
        <v>13180</v>
      </c>
      <c r="J612" s="21"/>
      <c r="K612" s="21">
        <f t="shared" si="150"/>
        <v>13180</v>
      </c>
      <c r="L612" s="21">
        <f t="shared" si="147"/>
        <v>10892.561983471074</v>
      </c>
      <c r="M612" s="84">
        <f>SUMIF('[1]Movimientos Caja'!$G:$G,E612,'[1]Movimientos Caja'!$I:$I)</f>
        <v>5200</v>
      </c>
      <c r="N612" s="84">
        <f>SUMIF('[2]Movimientos Bancarios'!$G:$G,E612,'[2]Movimientos Bancarios'!$I:$I)</f>
        <v>0</v>
      </c>
      <c r="O612" s="8">
        <f t="shared" si="140"/>
        <v>5200</v>
      </c>
      <c r="P612" s="12">
        <f t="shared" si="141"/>
        <v>7980</v>
      </c>
      <c r="Q612" s="86">
        <f t="shared" si="142"/>
        <v>0.3945371775417299</v>
      </c>
      <c r="R612" s="18" t="s">
        <v>51</v>
      </c>
      <c r="S612" s="18"/>
      <c r="T612" s="13"/>
      <c r="U612" s="22"/>
      <c r="V612" s="9"/>
      <c r="W612" s="23"/>
      <c r="X612" s="22"/>
      <c r="Y612" s="24" t="s">
        <v>55</v>
      </c>
      <c r="Z612" s="24"/>
      <c r="AA612" s="24"/>
      <c r="AB612" s="95">
        <f t="shared" si="148"/>
        <v>41876</v>
      </c>
      <c r="AC612" s="96">
        <f t="shared" ca="1" si="137"/>
        <v>-17</v>
      </c>
      <c r="AD612" s="21">
        <v>104</v>
      </c>
      <c r="AE612" s="21">
        <v>104</v>
      </c>
      <c r="AF612" s="21">
        <v>105</v>
      </c>
      <c r="AG612" s="87">
        <f t="shared" si="138"/>
        <v>0</v>
      </c>
      <c r="AH612" s="83">
        <f t="shared" si="139"/>
        <v>0</v>
      </c>
      <c r="AI612" s="87">
        <f t="shared" si="151"/>
        <v>2014</v>
      </c>
      <c r="AJ612" s="16">
        <f t="shared" si="151"/>
        <v>7</v>
      </c>
      <c r="AK612" s="9">
        <f>IF(ISERROR(VLOOKUP(E612,[4]CostoXpedido!$A$15:$B$1690,2,FALSE)),0,(VLOOKUP(E612,[4]CostoXpedido!$A$15:$B$1690,2,FALSE)))</f>
        <v>0</v>
      </c>
      <c r="AL612" s="20"/>
      <c r="AM612" s="93">
        <f t="shared" si="152"/>
        <v>41846</v>
      </c>
      <c r="AN612" s="93">
        <f t="shared" si="152"/>
        <v>30</v>
      </c>
      <c r="AO612" s="129"/>
    </row>
    <row r="613" spans="1:41" x14ac:dyDescent="0.2">
      <c r="A613" s="88">
        <v>2014</v>
      </c>
      <c r="B613" s="16">
        <v>7</v>
      </c>
      <c r="C613" s="17">
        <v>41846</v>
      </c>
      <c r="D613" s="18">
        <v>70</v>
      </c>
      <c r="E613" s="32">
        <v>11870</v>
      </c>
      <c r="F613" s="92" t="str">
        <f>VLOOKUP(E613,'[3]pedidos 2012'!$E$327:$AE$6000,2,FALSE)</f>
        <v>d - Pendiente</v>
      </c>
      <c r="G613" s="14">
        <f>VLOOKUP(E613,'[3]pedidos 2012'!$E$327:$AE$6000,4,FALSE)</f>
        <v>0</v>
      </c>
      <c r="H613" s="20" t="s">
        <v>640</v>
      </c>
      <c r="I613" s="21">
        <v>40000</v>
      </c>
      <c r="J613" s="21"/>
      <c r="K613" s="21">
        <f t="shared" si="150"/>
        <v>40000</v>
      </c>
      <c r="L613" s="21">
        <f t="shared" si="147"/>
        <v>33057.85123966942</v>
      </c>
      <c r="M613" s="84">
        <f>SUMIF('[1]Movimientos Caja'!$G:$G,E613,'[1]Movimientos Caja'!$I:$I)</f>
        <v>100</v>
      </c>
      <c r="N613" s="84">
        <f>SUMIF('[2]Movimientos Bancarios'!$G:$G,E613,'[2]Movimientos Bancarios'!$I:$I)</f>
        <v>0</v>
      </c>
      <c r="O613" s="8">
        <f t="shared" si="140"/>
        <v>100</v>
      </c>
      <c r="P613" s="12">
        <f t="shared" si="141"/>
        <v>39900</v>
      </c>
      <c r="Q613" s="86">
        <f t="shared" si="142"/>
        <v>2.5000000000000001E-3</v>
      </c>
      <c r="R613" s="18" t="s">
        <v>51</v>
      </c>
      <c r="S613" s="18"/>
      <c r="T613" s="13"/>
      <c r="U613" s="22"/>
      <c r="V613" s="9"/>
      <c r="W613" s="23"/>
      <c r="X613" s="22"/>
      <c r="Y613" s="24" t="s">
        <v>55</v>
      </c>
      <c r="Z613" s="24"/>
      <c r="AA613" s="24"/>
      <c r="AB613" s="95">
        <f t="shared" si="148"/>
        <v>41916</v>
      </c>
      <c r="AC613" s="96">
        <f t="shared" ref="AC613:AC676" ca="1" si="153">IF(E613=0,0,(IF(AB613="entregado","Entregado",(AB613-TODAY()))))</f>
        <v>23</v>
      </c>
      <c r="AD613" s="21">
        <v>104</v>
      </c>
      <c r="AE613" s="21">
        <v>104</v>
      </c>
      <c r="AF613" s="21">
        <v>105</v>
      </c>
      <c r="AG613" s="87">
        <f t="shared" si="138"/>
        <v>0</v>
      </c>
      <c r="AH613" s="83">
        <f t="shared" si="139"/>
        <v>0</v>
      </c>
      <c r="AI613" s="87">
        <f t="shared" ref="AI613:AJ641" si="154">+A613</f>
        <v>2014</v>
      </c>
      <c r="AJ613" s="16">
        <f t="shared" si="154"/>
        <v>7</v>
      </c>
      <c r="AK613" s="9">
        <f>IF(ISERROR(VLOOKUP(E613,[4]CostoXpedido!$A$15:$B$1690,2,FALSE)),0,(VLOOKUP(E613,[4]CostoXpedido!$A$15:$B$1690,2,FALSE)))</f>
        <v>0</v>
      </c>
      <c r="AL613" s="20"/>
      <c r="AM613" s="93">
        <f t="shared" si="152"/>
        <v>41846</v>
      </c>
      <c r="AN613" s="93">
        <f t="shared" si="152"/>
        <v>70</v>
      </c>
      <c r="AO613" s="129"/>
    </row>
    <row r="614" spans="1:41" x14ac:dyDescent="0.2">
      <c r="A614" s="88">
        <v>2014</v>
      </c>
      <c r="B614" s="16">
        <v>7</v>
      </c>
      <c r="C614" s="17">
        <v>41846</v>
      </c>
      <c r="D614" s="18">
        <v>1</v>
      </c>
      <c r="E614" s="32">
        <v>11871</v>
      </c>
      <c r="F614" s="92" t="str">
        <f>VLOOKUP(E614,'[3]pedidos 2012'!$E$327:$AE$6000,2,FALSE)</f>
        <v>h - Anulado</v>
      </c>
      <c r="G614" s="14">
        <f>VLOOKUP(E614,'[3]pedidos 2012'!$E$327:$AE$6000,4,FALSE)</f>
        <v>0</v>
      </c>
      <c r="H614" s="26" t="s">
        <v>641</v>
      </c>
      <c r="I614" s="27"/>
      <c r="J614" s="21"/>
      <c r="K614" s="21">
        <f t="shared" si="150"/>
        <v>0</v>
      </c>
      <c r="L614" s="21">
        <f t="shared" si="147"/>
        <v>0</v>
      </c>
      <c r="M614" s="84">
        <f>SUMIF('[1]Movimientos Caja'!$G:$G,E614,'[1]Movimientos Caja'!$I:$I)</f>
        <v>200</v>
      </c>
      <c r="N614" s="84">
        <f>SUMIF('[2]Movimientos Bancarios'!$G:$G,E614,'[2]Movimientos Bancarios'!$I:$I)</f>
        <v>0</v>
      </c>
      <c r="O614" s="8">
        <f t="shared" si="140"/>
        <v>200</v>
      </c>
      <c r="P614" s="12">
        <f t="shared" si="141"/>
        <v>-200</v>
      </c>
      <c r="Q614" s="86">
        <f t="shared" si="142"/>
        <v>0</v>
      </c>
      <c r="R614" s="18" t="s">
        <v>51</v>
      </c>
      <c r="S614" s="18"/>
      <c r="T614" s="13"/>
      <c r="U614" s="22"/>
      <c r="V614" s="9"/>
      <c r="W614" s="23"/>
      <c r="X614" s="22"/>
      <c r="Y614" s="24" t="s">
        <v>55</v>
      </c>
      <c r="Z614" s="24"/>
      <c r="AA614" s="24"/>
      <c r="AB614" s="95">
        <f t="shared" si="148"/>
        <v>41847</v>
      </c>
      <c r="AC614" s="96">
        <f t="shared" ca="1" si="153"/>
        <v>-46</v>
      </c>
      <c r="AD614" s="21">
        <v>104</v>
      </c>
      <c r="AE614" s="21">
        <v>104</v>
      </c>
      <c r="AF614" s="21">
        <v>105</v>
      </c>
      <c r="AG614" s="87">
        <f t="shared" si="138"/>
        <v>0</v>
      </c>
      <c r="AH614" s="83">
        <f t="shared" si="139"/>
        <v>0</v>
      </c>
      <c r="AI614" s="87">
        <f t="shared" si="154"/>
        <v>2014</v>
      </c>
      <c r="AJ614" s="16">
        <f t="shared" si="154"/>
        <v>7</v>
      </c>
      <c r="AK614" s="9">
        <f>IF(ISERROR(VLOOKUP(E614,[4]CostoXpedido!$A$15:$B$1690,2,FALSE)),0,(VLOOKUP(E614,[4]CostoXpedido!$A$15:$B$1690,2,FALSE)))</f>
        <v>0</v>
      </c>
      <c r="AL614" s="20"/>
      <c r="AM614" s="93">
        <f t="shared" si="152"/>
        <v>41846</v>
      </c>
      <c r="AN614" s="93">
        <f t="shared" si="152"/>
        <v>1</v>
      </c>
      <c r="AO614" s="129"/>
    </row>
    <row r="615" spans="1:41" x14ac:dyDescent="0.2">
      <c r="A615" s="88">
        <v>2014</v>
      </c>
      <c r="B615" s="16">
        <v>7</v>
      </c>
      <c r="C615" s="17">
        <v>41846</v>
      </c>
      <c r="D615" s="18">
        <v>20</v>
      </c>
      <c r="E615" s="32">
        <v>11872</v>
      </c>
      <c r="F615" s="92" t="str">
        <f>VLOOKUP(E615,'[3]pedidos 2012'!$E$327:$AE$6000,2,FALSE)</f>
        <v>a - Entregado</v>
      </c>
      <c r="G615" s="14">
        <f>VLOOKUP(E615,'[3]pedidos 2012'!$E$327:$AE$6000,4,FALSE)</f>
        <v>41873</v>
      </c>
      <c r="H615" s="20" t="s">
        <v>642</v>
      </c>
      <c r="I615" s="21">
        <v>33400</v>
      </c>
      <c r="J615" s="21"/>
      <c r="K615" s="21">
        <f t="shared" si="150"/>
        <v>33400</v>
      </c>
      <c r="L615" s="21">
        <f t="shared" si="147"/>
        <v>27603.305785123968</v>
      </c>
      <c r="M615" s="84">
        <f>SUMIF('[1]Movimientos Caja'!$G:$G,E615,'[1]Movimientos Caja'!$I:$I)</f>
        <v>0</v>
      </c>
      <c r="N615" s="84">
        <f>SUMIF('[2]Movimientos Bancarios'!$G:$G,E615,'[2]Movimientos Bancarios'!$I:$I)</f>
        <v>33400</v>
      </c>
      <c r="O615" s="8">
        <f t="shared" si="140"/>
        <v>33400</v>
      </c>
      <c r="P615" s="12">
        <f t="shared" si="141"/>
        <v>0</v>
      </c>
      <c r="Q615" s="86">
        <f t="shared" si="142"/>
        <v>1</v>
      </c>
      <c r="R615" s="18" t="s">
        <v>51</v>
      </c>
      <c r="S615" s="18"/>
      <c r="T615" s="13"/>
      <c r="U615" s="22"/>
      <c r="V615" s="9"/>
      <c r="W615" s="23"/>
      <c r="X615" s="22"/>
      <c r="Y615" s="24" t="s">
        <v>55</v>
      </c>
      <c r="Z615" s="24"/>
      <c r="AA615" s="24"/>
      <c r="AB615" s="95" t="str">
        <f t="shared" si="148"/>
        <v>entregado</v>
      </c>
      <c r="AC615" s="96" t="str">
        <f t="shared" ca="1" si="153"/>
        <v>Entregado</v>
      </c>
      <c r="AD615" s="21">
        <v>104</v>
      </c>
      <c r="AE615" s="21">
        <v>104</v>
      </c>
      <c r="AF615" s="21">
        <v>105</v>
      </c>
      <c r="AG615" s="87">
        <f t="shared" si="138"/>
        <v>2014</v>
      </c>
      <c r="AH615" s="83">
        <f t="shared" si="139"/>
        <v>8</v>
      </c>
      <c r="AI615" s="87">
        <f t="shared" si="154"/>
        <v>2014</v>
      </c>
      <c r="AJ615" s="16">
        <f t="shared" si="154"/>
        <v>7</v>
      </c>
      <c r="AK615" s="9">
        <f>IF(ISERROR(VLOOKUP(E615,[4]CostoXpedido!$A$15:$B$1690,2,FALSE)),0,(VLOOKUP(E615,[4]CostoXpedido!$A$15:$B$1690,2,FALSE)))</f>
        <v>0</v>
      </c>
      <c r="AL615" s="20"/>
      <c r="AM615" s="93">
        <f t="shared" si="152"/>
        <v>41846</v>
      </c>
      <c r="AN615" s="93">
        <f t="shared" si="152"/>
        <v>20</v>
      </c>
      <c r="AO615" s="129"/>
    </row>
    <row r="616" spans="1:41" x14ac:dyDescent="0.2">
      <c r="A616" s="88">
        <v>2014</v>
      </c>
      <c r="B616" s="16">
        <v>7</v>
      </c>
      <c r="C616" s="17">
        <v>41849</v>
      </c>
      <c r="D616" s="18">
        <v>45</v>
      </c>
      <c r="E616" s="32">
        <v>11873</v>
      </c>
      <c r="F616" s="92" t="str">
        <f>VLOOKUP(E616,'[3]pedidos 2012'!$E$327:$AE$6000,2,FALSE)</f>
        <v>d - Pendiente</v>
      </c>
      <c r="G616" s="14">
        <f>VLOOKUP(E616,'[3]pedidos 2012'!$E$327:$AE$6000,4,FALSE)</f>
        <v>0</v>
      </c>
      <c r="H616" s="20" t="s">
        <v>643</v>
      </c>
      <c r="I616" s="21">
        <v>27800</v>
      </c>
      <c r="J616" s="21"/>
      <c r="K616" s="21">
        <f t="shared" si="150"/>
        <v>27800</v>
      </c>
      <c r="L616" s="21">
        <f t="shared" si="147"/>
        <v>22975.206611570247</v>
      </c>
      <c r="M616" s="84">
        <f>SUMIF('[1]Movimientos Caja'!$G:$G,E616,'[1]Movimientos Caja'!$I:$I)</f>
        <v>0</v>
      </c>
      <c r="N616" s="84">
        <f>SUMIF('[2]Movimientos Bancarios'!$G:$G,E616,'[2]Movimientos Bancarios'!$I:$I)</f>
        <v>27800</v>
      </c>
      <c r="O616" s="8">
        <f t="shared" si="140"/>
        <v>27800</v>
      </c>
      <c r="P616" s="12">
        <f t="shared" si="141"/>
        <v>0</v>
      </c>
      <c r="Q616" s="86">
        <f t="shared" si="142"/>
        <v>1</v>
      </c>
      <c r="R616" s="18" t="s">
        <v>51</v>
      </c>
      <c r="S616" s="18"/>
      <c r="T616" s="13"/>
      <c r="U616" s="22"/>
      <c r="V616" s="9"/>
      <c r="W616" s="23"/>
      <c r="X616" s="22"/>
      <c r="Y616" s="24" t="s">
        <v>55</v>
      </c>
      <c r="Z616" s="24"/>
      <c r="AA616" s="24"/>
      <c r="AB616" s="95">
        <f t="shared" si="148"/>
        <v>41894</v>
      </c>
      <c r="AC616" s="96">
        <f t="shared" ca="1" si="153"/>
        <v>1</v>
      </c>
      <c r="AD616" s="21">
        <v>104</v>
      </c>
      <c r="AE616" s="21">
        <v>104</v>
      </c>
      <c r="AF616" s="21">
        <v>105</v>
      </c>
      <c r="AG616" s="87">
        <f t="shared" si="138"/>
        <v>0</v>
      </c>
      <c r="AH616" s="83">
        <f t="shared" si="139"/>
        <v>0</v>
      </c>
      <c r="AI616" s="87">
        <f t="shared" si="154"/>
        <v>2014</v>
      </c>
      <c r="AJ616" s="16">
        <f t="shared" si="154"/>
        <v>7</v>
      </c>
      <c r="AK616" s="9">
        <f>IF(ISERROR(VLOOKUP(E616,[4]CostoXpedido!$A$15:$B$1690,2,FALSE)),0,(VLOOKUP(E616,[4]CostoXpedido!$A$15:$B$1690,2,FALSE)))</f>
        <v>0</v>
      </c>
      <c r="AL616" s="20"/>
      <c r="AM616" s="93">
        <f t="shared" si="152"/>
        <v>41849</v>
      </c>
      <c r="AN616" s="93">
        <f t="shared" si="152"/>
        <v>45</v>
      </c>
      <c r="AO616" s="129"/>
    </row>
    <row r="617" spans="1:41" x14ac:dyDescent="0.2">
      <c r="A617" s="88">
        <v>2014</v>
      </c>
      <c r="B617" s="16">
        <v>7</v>
      </c>
      <c r="C617" s="17">
        <v>41849</v>
      </c>
      <c r="D617" s="18">
        <v>30</v>
      </c>
      <c r="E617" s="32">
        <v>11874</v>
      </c>
      <c r="F617" s="92" t="str">
        <f>VLOOKUP(E617,'[3]pedidos 2012'!$E$327:$AE$6000,2,FALSE)</f>
        <v>d - Pendiente</v>
      </c>
      <c r="G617" s="14">
        <f>VLOOKUP(E617,'[3]pedidos 2012'!$E$327:$AE$6000,4,FALSE)</f>
        <v>0</v>
      </c>
      <c r="H617" s="20" t="s">
        <v>58</v>
      </c>
      <c r="I617" s="21">
        <v>2100</v>
      </c>
      <c r="J617" s="21"/>
      <c r="K617" s="21">
        <f t="shared" si="150"/>
        <v>2100</v>
      </c>
      <c r="L617" s="21">
        <f t="shared" si="147"/>
        <v>1735.5371900826447</v>
      </c>
      <c r="M617" s="84">
        <f>SUMIF('[1]Movimientos Caja'!$G:$G,E617,'[1]Movimientos Caja'!$I:$I)</f>
        <v>600</v>
      </c>
      <c r="N617" s="84">
        <f>SUMIF('[2]Movimientos Bancarios'!$G:$G,E617,'[2]Movimientos Bancarios'!$I:$I)</f>
        <v>0</v>
      </c>
      <c r="O617" s="8">
        <f t="shared" si="140"/>
        <v>600</v>
      </c>
      <c r="P617" s="12">
        <f t="shared" si="141"/>
        <v>1500</v>
      </c>
      <c r="Q617" s="86">
        <f t="shared" si="142"/>
        <v>0.2857142857142857</v>
      </c>
      <c r="R617" s="18" t="s">
        <v>51</v>
      </c>
      <c r="S617" s="18"/>
      <c r="T617" s="13"/>
      <c r="U617" s="22"/>
      <c r="V617" s="9"/>
      <c r="W617" s="23"/>
      <c r="X617" s="22"/>
      <c r="Y617" s="24" t="s">
        <v>55</v>
      </c>
      <c r="Z617" s="24"/>
      <c r="AA617" s="24"/>
      <c r="AB617" s="95">
        <f t="shared" si="148"/>
        <v>41879</v>
      </c>
      <c r="AC617" s="96">
        <f t="shared" ca="1" si="153"/>
        <v>-14</v>
      </c>
      <c r="AD617" s="21">
        <v>104</v>
      </c>
      <c r="AE617" s="21">
        <v>104</v>
      </c>
      <c r="AF617" s="21">
        <v>105</v>
      </c>
      <c r="AG617" s="87">
        <f t="shared" ref="AG617:AG680" si="155">IF(G617=0,0,YEAR(G617))</f>
        <v>0</v>
      </c>
      <c r="AH617" s="83">
        <f t="shared" ref="AH617:AH680" si="156">IF(G617=0,0,MONTH(G617))</f>
        <v>0</v>
      </c>
      <c r="AI617" s="87">
        <f t="shared" si="154"/>
        <v>2014</v>
      </c>
      <c r="AJ617" s="16">
        <f t="shared" si="154"/>
        <v>7</v>
      </c>
      <c r="AK617" s="9">
        <f>IF(ISERROR(VLOOKUP(E617,[4]CostoXpedido!$A$15:$B$1690,2,FALSE)),0,(VLOOKUP(E617,[4]CostoXpedido!$A$15:$B$1690,2,FALSE)))</f>
        <v>0</v>
      </c>
      <c r="AL617" s="20"/>
      <c r="AM617" s="93">
        <f t="shared" si="152"/>
        <v>41849</v>
      </c>
      <c r="AN617" s="93">
        <f t="shared" si="152"/>
        <v>30</v>
      </c>
      <c r="AO617" s="129"/>
    </row>
    <row r="618" spans="1:41" x14ac:dyDescent="0.2">
      <c r="A618" s="88">
        <v>2014</v>
      </c>
      <c r="B618" s="16">
        <v>7</v>
      </c>
      <c r="C618" s="17">
        <v>41849</v>
      </c>
      <c r="D618" s="18">
        <v>15</v>
      </c>
      <c r="E618" s="32">
        <v>11875</v>
      </c>
      <c r="F618" s="92" t="str">
        <f>VLOOKUP(E618,'[3]pedidos 2012'!$E$327:$AE$6000,2,FALSE)</f>
        <v>a - Entregado</v>
      </c>
      <c r="G618" s="14">
        <f>VLOOKUP(E618,'[3]pedidos 2012'!$E$327:$AE$6000,4,FALSE)</f>
        <v>41883</v>
      </c>
      <c r="H618" s="20" t="s">
        <v>644</v>
      </c>
      <c r="I618" s="21">
        <v>1850</v>
      </c>
      <c r="J618" s="21"/>
      <c r="K618" s="21">
        <f t="shared" si="150"/>
        <v>1850</v>
      </c>
      <c r="L618" s="21">
        <f t="shared" si="147"/>
        <v>1528.9256198347107</v>
      </c>
      <c r="M618" s="84">
        <f>SUMIF('[1]Movimientos Caja'!$G:$G,E618,'[1]Movimientos Caja'!$I:$I)</f>
        <v>1850</v>
      </c>
      <c r="N618" s="84">
        <f>SUMIF('[2]Movimientos Bancarios'!$G:$G,E618,'[2]Movimientos Bancarios'!$I:$I)</f>
        <v>0</v>
      </c>
      <c r="O618" s="8">
        <f t="shared" si="140"/>
        <v>1850</v>
      </c>
      <c r="P618" s="12">
        <f t="shared" si="141"/>
        <v>0</v>
      </c>
      <c r="Q618" s="86">
        <f t="shared" si="142"/>
        <v>1</v>
      </c>
      <c r="R618" s="18" t="s">
        <v>51</v>
      </c>
      <c r="S618" s="18"/>
      <c r="T618" s="13"/>
      <c r="U618" s="22"/>
      <c r="V618" s="9"/>
      <c r="W618" s="23"/>
      <c r="X618" s="22"/>
      <c r="Y618" s="24" t="s">
        <v>55</v>
      </c>
      <c r="Z618" s="24"/>
      <c r="AA618" s="24"/>
      <c r="AB618" s="95" t="str">
        <f t="shared" si="148"/>
        <v>entregado</v>
      </c>
      <c r="AC618" s="96" t="str">
        <f t="shared" ca="1" si="153"/>
        <v>Entregado</v>
      </c>
      <c r="AD618" s="21">
        <v>104</v>
      </c>
      <c r="AE618" s="21">
        <v>104</v>
      </c>
      <c r="AF618" s="21">
        <v>105</v>
      </c>
      <c r="AG618" s="87">
        <f t="shared" si="155"/>
        <v>2014</v>
      </c>
      <c r="AH618" s="83">
        <f t="shared" si="156"/>
        <v>9</v>
      </c>
      <c r="AI618" s="87">
        <f t="shared" si="154"/>
        <v>2014</v>
      </c>
      <c r="AJ618" s="16">
        <f t="shared" si="154"/>
        <v>7</v>
      </c>
      <c r="AK618" s="9">
        <f>IF(ISERROR(VLOOKUP(E618,[4]CostoXpedido!$A$15:$B$1690,2,FALSE)),0,(VLOOKUP(E618,[4]CostoXpedido!$A$15:$B$1690,2,FALSE)))</f>
        <v>0</v>
      </c>
      <c r="AL618" s="20"/>
      <c r="AM618" s="93">
        <f t="shared" si="152"/>
        <v>41849</v>
      </c>
      <c r="AN618" s="93">
        <f t="shared" si="152"/>
        <v>15</v>
      </c>
      <c r="AO618" s="129"/>
    </row>
    <row r="619" spans="1:41" x14ac:dyDescent="0.2">
      <c r="A619" s="88">
        <v>2014</v>
      </c>
      <c r="B619" s="16">
        <v>7</v>
      </c>
      <c r="C619" s="17">
        <v>41849</v>
      </c>
      <c r="D619" s="18">
        <v>25</v>
      </c>
      <c r="E619" s="32">
        <v>11876</v>
      </c>
      <c r="F619" s="92" t="str">
        <f>VLOOKUP(E619,'[3]pedidos 2012'!$E$327:$AE$6000,2,FALSE)</f>
        <v>a - Entregado</v>
      </c>
      <c r="G619" s="14">
        <f>VLOOKUP(E619,'[3]pedidos 2012'!$E$327:$AE$6000,4,FALSE)</f>
        <v>41883</v>
      </c>
      <c r="H619" s="20" t="s">
        <v>645</v>
      </c>
      <c r="I619" s="21">
        <v>25000</v>
      </c>
      <c r="J619" s="21"/>
      <c r="K619" s="21">
        <f t="shared" si="150"/>
        <v>25000</v>
      </c>
      <c r="L619" s="21">
        <f t="shared" si="147"/>
        <v>20661.157024793389</v>
      </c>
      <c r="M619" s="84">
        <f>SUMIF('[1]Movimientos Caja'!$G:$G,E619,'[1]Movimientos Caja'!$I:$I)</f>
        <v>0</v>
      </c>
      <c r="N619" s="84">
        <f>SUMIF('[2]Movimientos Bancarios'!$G:$G,E619,'[2]Movimientos Bancarios'!$I:$I)</f>
        <v>25000</v>
      </c>
      <c r="O619" s="8">
        <f t="shared" si="140"/>
        <v>25000</v>
      </c>
      <c r="P619" s="12">
        <f t="shared" si="141"/>
        <v>0</v>
      </c>
      <c r="Q619" s="86">
        <f t="shared" si="142"/>
        <v>1</v>
      </c>
      <c r="R619" s="18" t="s">
        <v>51</v>
      </c>
      <c r="S619" s="18"/>
      <c r="T619" s="13"/>
      <c r="U619" s="22"/>
      <c r="V619" s="9"/>
      <c r="W619" s="23"/>
      <c r="X619" s="22"/>
      <c r="Y619" s="24" t="s">
        <v>55</v>
      </c>
      <c r="Z619" s="24"/>
      <c r="AA619" s="24"/>
      <c r="AB619" s="95" t="str">
        <f t="shared" si="148"/>
        <v>entregado</v>
      </c>
      <c r="AC619" s="96" t="str">
        <f t="shared" ca="1" si="153"/>
        <v>Entregado</v>
      </c>
      <c r="AD619" s="21">
        <v>104</v>
      </c>
      <c r="AE619" s="21">
        <v>104</v>
      </c>
      <c r="AF619" s="21">
        <v>105</v>
      </c>
      <c r="AG619" s="87">
        <f t="shared" si="155"/>
        <v>2014</v>
      </c>
      <c r="AH619" s="83">
        <f t="shared" si="156"/>
        <v>9</v>
      </c>
      <c r="AI619" s="87">
        <f t="shared" si="154"/>
        <v>2014</v>
      </c>
      <c r="AJ619" s="16">
        <f t="shared" si="154"/>
        <v>7</v>
      </c>
      <c r="AK619" s="9">
        <f>IF(ISERROR(VLOOKUP(E619,[4]CostoXpedido!$A$15:$B$1690,2,FALSE)),0,(VLOOKUP(E619,[4]CostoXpedido!$A$15:$B$1690,2,FALSE)))</f>
        <v>0</v>
      </c>
      <c r="AL619" s="20"/>
      <c r="AM619" s="93">
        <f t="shared" si="152"/>
        <v>41849</v>
      </c>
      <c r="AN619" s="93">
        <f t="shared" si="152"/>
        <v>25</v>
      </c>
      <c r="AO619" s="129"/>
    </row>
    <row r="620" spans="1:41" x14ac:dyDescent="0.2">
      <c r="A620" s="88">
        <v>2014</v>
      </c>
      <c r="B620" s="16">
        <v>7</v>
      </c>
      <c r="C620" s="17">
        <v>41849</v>
      </c>
      <c r="D620" s="18">
        <v>45</v>
      </c>
      <c r="E620" s="32">
        <v>11877</v>
      </c>
      <c r="F620" s="92" t="str">
        <f>VLOOKUP(E620,'[3]pedidos 2012'!$E$327:$AE$6000,2,FALSE)</f>
        <v>d - Pendiente</v>
      </c>
      <c r="G620" s="14">
        <f>VLOOKUP(E620,'[3]pedidos 2012'!$E$327:$AE$6000,4,FALSE)</f>
        <v>0</v>
      </c>
      <c r="H620" s="20" t="s">
        <v>631</v>
      </c>
      <c r="I620" s="21">
        <v>0</v>
      </c>
      <c r="J620" s="21"/>
      <c r="K620" s="21">
        <f t="shared" si="150"/>
        <v>0</v>
      </c>
      <c r="L620" s="21">
        <f t="shared" si="147"/>
        <v>0</v>
      </c>
      <c r="M620" s="84">
        <f>SUMIF('[1]Movimientos Caja'!$G:$G,E620,'[1]Movimientos Caja'!$I:$I)</f>
        <v>0</v>
      </c>
      <c r="N620" s="84">
        <f>SUMIF('[2]Movimientos Bancarios'!$G:$G,E620,'[2]Movimientos Bancarios'!$I:$I)</f>
        <v>0</v>
      </c>
      <c r="O620" s="8">
        <f t="shared" si="140"/>
        <v>0</v>
      </c>
      <c r="P620" s="12">
        <f t="shared" si="141"/>
        <v>0</v>
      </c>
      <c r="Q620" s="86">
        <f t="shared" si="142"/>
        <v>0</v>
      </c>
      <c r="R620" s="18" t="s">
        <v>51</v>
      </c>
      <c r="S620" s="18"/>
      <c r="T620" s="13"/>
      <c r="U620" s="22"/>
      <c r="V620" s="9"/>
      <c r="W620" s="23"/>
      <c r="X620" s="22"/>
      <c r="Y620" s="24" t="s">
        <v>55</v>
      </c>
      <c r="Z620" s="24"/>
      <c r="AA620" s="24"/>
      <c r="AB620" s="95">
        <f t="shared" si="148"/>
        <v>41894</v>
      </c>
      <c r="AC620" s="96">
        <f t="shared" ca="1" si="153"/>
        <v>1</v>
      </c>
      <c r="AD620" s="21">
        <v>104</v>
      </c>
      <c r="AE620" s="21">
        <v>104</v>
      </c>
      <c r="AF620" s="21">
        <v>105</v>
      </c>
      <c r="AG620" s="87">
        <f t="shared" si="155"/>
        <v>0</v>
      </c>
      <c r="AH620" s="83">
        <f t="shared" si="156"/>
        <v>0</v>
      </c>
      <c r="AI620" s="87">
        <f t="shared" si="154"/>
        <v>2014</v>
      </c>
      <c r="AJ620" s="16">
        <f t="shared" si="154"/>
        <v>7</v>
      </c>
      <c r="AK620" s="9">
        <f>IF(ISERROR(VLOOKUP(E620,[4]CostoXpedido!$A$15:$B$1690,2,FALSE)),0,(VLOOKUP(E620,[4]CostoXpedido!$A$15:$B$1690,2,FALSE)))</f>
        <v>0</v>
      </c>
      <c r="AL620" s="20"/>
      <c r="AM620" s="93">
        <f t="shared" si="152"/>
        <v>41849</v>
      </c>
      <c r="AN620" s="93">
        <f t="shared" si="152"/>
        <v>45</v>
      </c>
      <c r="AO620" s="129"/>
    </row>
    <row r="621" spans="1:41" x14ac:dyDescent="0.2">
      <c r="A621" s="88">
        <v>2014</v>
      </c>
      <c r="B621" s="16">
        <v>7</v>
      </c>
      <c r="C621" s="17">
        <v>41850</v>
      </c>
      <c r="D621" s="18">
        <v>1</v>
      </c>
      <c r="E621" s="32">
        <v>11878</v>
      </c>
      <c r="F621" s="92" t="str">
        <f>VLOOKUP(E621,'[3]pedidos 2012'!$E$327:$AE$6000,2,FALSE)</f>
        <v>h - Anulado</v>
      </c>
      <c r="G621" s="14">
        <f>VLOOKUP(E621,'[3]pedidos 2012'!$E$327:$AE$6000,4,FALSE)</f>
        <v>0</v>
      </c>
      <c r="H621" s="26" t="s">
        <v>40</v>
      </c>
      <c r="I621" s="27"/>
      <c r="J621" s="21"/>
      <c r="K621" s="21">
        <f t="shared" si="150"/>
        <v>0</v>
      </c>
      <c r="L621" s="21">
        <f t="shared" si="147"/>
        <v>0</v>
      </c>
      <c r="M621" s="84">
        <f>SUMIF('[1]Movimientos Caja'!$G:$G,E621,'[1]Movimientos Caja'!$I:$I)</f>
        <v>0</v>
      </c>
      <c r="N621" s="84">
        <f>SUMIF('[2]Movimientos Bancarios'!$G:$G,E621,'[2]Movimientos Bancarios'!$I:$I)</f>
        <v>0</v>
      </c>
      <c r="O621" s="8">
        <f t="shared" si="140"/>
        <v>0</v>
      </c>
      <c r="P621" s="12">
        <f t="shared" si="141"/>
        <v>0</v>
      </c>
      <c r="Q621" s="86">
        <f t="shared" si="142"/>
        <v>0</v>
      </c>
      <c r="R621" s="18" t="s">
        <v>51</v>
      </c>
      <c r="S621" s="18"/>
      <c r="T621" s="13"/>
      <c r="U621" s="22"/>
      <c r="V621" s="9"/>
      <c r="W621" s="23"/>
      <c r="X621" s="22"/>
      <c r="Y621" s="24" t="s">
        <v>55</v>
      </c>
      <c r="Z621" s="24"/>
      <c r="AA621" s="24"/>
      <c r="AB621" s="95">
        <f t="shared" si="148"/>
        <v>41851</v>
      </c>
      <c r="AC621" s="96">
        <f t="shared" ca="1" si="153"/>
        <v>-42</v>
      </c>
      <c r="AD621" s="21">
        <v>104</v>
      </c>
      <c r="AE621" s="21">
        <v>104</v>
      </c>
      <c r="AF621" s="21">
        <v>105</v>
      </c>
      <c r="AG621" s="87">
        <f t="shared" si="155"/>
        <v>0</v>
      </c>
      <c r="AH621" s="83">
        <f t="shared" si="156"/>
        <v>0</v>
      </c>
      <c r="AI621" s="87">
        <f t="shared" si="154"/>
        <v>2014</v>
      </c>
      <c r="AJ621" s="16">
        <f t="shared" si="154"/>
        <v>7</v>
      </c>
      <c r="AK621" s="9">
        <f>IF(ISERROR(VLOOKUP(E621,[4]CostoXpedido!$A$15:$B$1690,2,FALSE)),0,(VLOOKUP(E621,[4]CostoXpedido!$A$15:$B$1690,2,FALSE)))</f>
        <v>0</v>
      </c>
      <c r="AL621" s="20"/>
      <c r="AM621" s="93">
        <f t="shared" si="152"/>
        <v>41850</v>
      </c>
      <c r="AN621" s="93">
        <f t="shared" si="152"/>
        <v>1</v>
      </c>
      <c r="AO621" s="129"/>
    </row>
    <row r="622" spans="1:41" x14ac:dyDescent="0.2">
      <c r="A622" s="88">
        <v>2014</v>
      </c>
      <c r="B622" s="16">
        <v>7</v>
      </c>
      <c r="C622" s="17">
        <v>41850</v>
      </c>
      <c r="D622" s="18">
        <v>70</v>
      </c>
      <c r="E622" s="32">
        <v>11879</v>
      </c>
      <c r="F622" s="92" t="str">
        <f>VLOOKUP(E622,'[3]pedidos 2012'!$E$327:$AE$6000,2,FALSE)</f>
        <v>d - Pendiente</v>
      </c>
      <c r="G622" s="14">
        <f>VLOOKUP(E622,'[3]pedidos 2012'!$E$327:$AE$6000,4,FALSE)</f>
        <v>0</v>
      </c>
      <c r="H622" s="20" t="s">
        <v>646</v>
      </c>
      <c r="I622" s="21">
        <v>31000</v>
      </c>
      <c r="J622" s="21"/>
      <c r="K622" s="21">
        <f t="shared" si="150"/>
        <v>31000</v>
      </c>
      <c r="L622" s="21">
        <f t="shared" si="147"/>
        <v>25619.834710743802</v>
      </c>
      <c r="M622" s="84">
        <f>SUMIF('[1]Movimientos Caja'!$G:$G,E622,'[1]Movimientos Caja'!$I:$I)</f>
        <v>10200</v>
      </c>
      <c r="N622" s="84">
        <f>SUMIF('[2]Movimientos Bancarios'!$G:$G,E622,'[2]Movimientos Bancarios'!$I:$I)</f>
        <v>0</v>
      </c>
      <c r="O622" s="8">
        <f t="shared" ref="O622:O685" si="157">+M622+N622</f>
        <v>10200</v>
      </c>
      <c r="P622" s="12">
        <f t="shared" ref="P622:P685" si="158">+K622-O622</f>
        <v>20800</v>
      </c>
      <c r="Q622" s="86">
        <f t="shared" ref="Q622:Q685" si="159">IF(K622=0,0,O622/K622)</f>
        <v>0.32903225806451614</v>
      </c>
      <c r="R622" s="18" t="s">
        <v>51</v>
      </c>
      <c r="S622" s="18"/>
      <c r="T622" s="13"/>
      <c r="U622" s="22"/>
      <c r="V622" s="9"/>
      <c r="W622" s="23"/>
      <c r="X622" s="22"/>
      <c r="Y622" s="24" t="s">
        <v>55</v>
      </c>
      <c r="Z622" s="24"/>
      <c r="AA622" s="24"/>
      <c r="AB622" s="95">
        <f t="shared" si="148"/>
        <v>41920</v>
      </c>
      <c r="AC622" s="96">
        <f t="shared" ca="1" si="153"/>
        <v>27</v>
      </c>
      <c r="AD622" s="21">
        <v>104</v>
      </c>
      <c r="AE622" s="21">
        <v>104</v>
      </c>
      <c r="AF622" s="21">
        <v>105</v>
      </c>
      <c r="AG622" s="87">
        <f t="shared" si="155"/>
        <v>0</v>
      </c>
      <c r="AH622" s="83">
        <f t="shared" si="156"/>
        <v>0</v>
      </c>
      <c r="AI622" s="87">
        <f t="shared" si="154"/>
        <v>2014</v>
      </c>
      <c r="AJ622" s="16">
        <f t="shared" si="154"/>
        <v>7</v>
      </c>
      <c r="AK622" s="9">
        <f>IF(ISERROR(VLOOKUP(E622,[4]CostoXpedido!$A$15:$B$1690,2,FALSE)),0,(VLOOKUP(E622,[4]CostoXpedido!$A$15:$B$1690,2,FALSE)))</f>
        <v>0</v>
      </c>
      <c r="AL622" s="20"/>
      <c r="AM622" s="93">
        <f t="shared" si="152"/>
        <v>41850</v>
      </c>
      <c r="AN622" s="93">
        <f t="shared" si="152"/>
        <v>70</v>
      </c>
      <c r="AO622" s="129"/>
    </row>
    <row r="623" spans="1:41" x14ac:dyDescent="0.2">
      <c r="A623" s="88">
        <v>2014</v>
      </c>
      <c r="B623" s="16">
        <v>7</v>
      </c>
      <c r="C623" s="17">
        <v>41850</v>
      </c>
      <c r="D623" s="18">
        <v>30</v>
      </c>
      <c r="E623" s="32">
        <v>11880</v>
      </c>
      <c r="F623" s="92" t="str">
        <f>VLOOKUP(E623,'[3]pedidos 2012'!$E$327:$AE$6000,2,FALSE)</f>
        <v>a - Entregado</v>
      </c>
      <c r="G623" s="14">
        <f>VLOOKUP(E623,'[3]pedidos 2012'!$E$327:$AE$6000,4,FALSE)</f>
        <v>41885</v>
      </c>
      <c r="H623" s="20" t="s">
        <v>647</v>
      </c>
      <c r="I623" s="21">
        <v>3050</v>
      </c>
      <c r="J623" s="21"/>
      <c r="K623" s="21">
        <f t="shared" si="150"/>
        <v>3050</v>
      </c>
      <c r="L623" s="21">
        <f t="shared" si="147"/>
        <v>2520.6611570247933</v>
      </c>
      <c r="M623" s="84">
        <f>SUMIF('[1]Movimientos Caja'!$G:$G,E623,'[1]Movimientos Caja'!$I:$I)</f>
        <v>3050</v>
      </c>
      <c r="N623" s="84">
        <f>SUMIF('[2]Movimientos Bancarios'!$G:$G,E623,'[2]Movimientos Bancarios'!$I:$I)</f>
        <v>0</v>
      </c>
      <c r="O623" s="8">
        <f t="shared" si="157"/>
        <v>3050</v>
      </c>
      <c r="P623" s="12">
        <f t="shared" si="158"/>
        <v>0</v>
      </c>
      <c r="Q623" s="86">
        <f t="shared" si="159"/>
        <v>1</v>
      </c>
      <c r="R623" s="18" t="s">
        <v>51</v>
      </c>
      <c r="S623" s="18"/>
      <c r="T623" s="13"/>
      <c r="U623" s="22"/>
      <c r="V623" s="9"/>
      <c r="W623" s="23"/>
      <c r="X623" s="22"/>
      <c r="Y623" s="24" t="s">
        <v>55</v>
      </c>
      <c r="Z623" s="24"/>
      <c r="AA623" s="24"/>
      <c r="AB623" s="95" t="str">
        <f t="shared" si="148"/>
        <v>entregado</v>
      </c>
      <c r="AC623" s="96" t="str">
        <f t="shared" ca="1" si="153"/>
        <v>Entregado</v>
      </c>
      <c r="AD623" s="21">
        <v>104</v>
      </c>
      <c r="AE623" s="21">
        <v>104</v>
      </c>
      <c r="AF623" s="21">
        <v>105</v>
      </c>
      <c r="AG623" s="87">
        <f t="shared" si="155"/>
        <v>2014</v>
      </c>
      <c r="AH623" s="83">
        <f t="shared" si="156"/>
        <v>9</v>
      </c>
      <c r="AI623" s="87">
        <f t="shared" si="154"/>
        <v>2014</v>
      </c>
      <c r="AJ623" s="16">
        <f t="shared" si="154"/>
        <v>7</v>
      </c>
      <c r="AK623" s="9">
        <f>IF(ISERROR(VLOOKUP(E623,[4]CostoXpedido!$A$15:$B$1690,2,FALSE)),0,(VLOOKUP(E623,[4]CostoXpedido!$A$15:$B$1690,2,FALSE)))</f>
        <v>0</v>
      </c>
      <c r="AL623" s="20"/>
      <c r="AM623" s="93">
        <f t="shared" si="152"/>
        <v>41850</v>
      </c>
      <c r="AN623" s="93">
        <f t="shared" si="152"/>
        <v>30</v>
      </c>
      <c r="AO623" s="129"/>
    </row>
    <row r="624" spans="1:41" x14ac:dyDescent="0.2">
      <c r="A624" s="88">
        <v>2014</v>
      </c>
      <c r="B624" s="16">
        <v>8</v>
      </c>
      <c r="C624" s="17">
        <v>41852</v>
      </c>
      <c r="D624" s="18">
        <v>20</v>
      </c>
      <c r="E624" s="32">
        <v>11881</v>
      </c>
      <c r="F624" s="92" t="str">
        <f>VLOOKUP(E624,'[3]pedidos 2012'!$E$327:$AE$6000,2,FALSE)</f>
        <v>d - Pendiente</v>
      </c>
      <c r="G624" s="14">
        <f>VLOOKUP(E624,'[3]pedidos 2012'!$E$327:$AE$6000,4,FALSE)</f>
        <v>0</v>
      </c>
      <c r="H624" s="26" t="s">
        <v>648</v>
      </c>
      <c r="I624" s="27">
        <v>25653</v>
      </c>
      <c r="J624" s="27"/>
      <c r="K624" s="21">
        <f t="shared" si="150"/>
        <v>25653</v>
      </c>
      <c r="L624" s="21">
        <f t="shared" si="147"/>
        <v>21200.826446280993</v>
      </c>
      <c r="M624" s="84">
        <f>SUMIF('[1]Movimientos Caja'!$G:$G,E624,'[1]Movimientos Caja'!$I:$I)</f>
        <v>0</v>
      </c>
      <c r="N624" s="84">
        <f>SUMIF('[2]Movimientos Bancarios'!$G:$G,E624,'[2]Movimientos Bancarios'!$I:$I)</f>
        <v>25653</v>
      </c>
      <c r="O624" s="8">
        <f t="shared" si="157"/>
        <v>25653</v>
      </c>
      <c r="P624" s="12">
        <f t="shared" si="158"/>
        <v>0</v>
      </c>
      <c r="Q624" s="86">
        <f t="shared" si="159"/>
        <v>1</v>
      </c>
      <c r="R624" s="18" t="s">
        <v>51</v>
      </c>
      <c r="S624" s="18"/>
      <c r="T624" s="13"/>
      <c r="U624" s="22"/>
      <c r="V624" s="9"/>
      <c r="W624" s="23"/>
      <c r="X624" s="22"/>
      <c r="Y624" s="24" t="s">
        <v>55</v>
      </c>
      <c r="Z624" s="24"/>
      <c r="AA624" s="24"/>
      <c r="AB624" s="95">
        <f t="shared" si="148"/>
        <v>41872</v>
      </c>
      <c r="AC624" s="96">
        <f t="shared" ca="1" si="153"/>
        <v>-21</v>
      </c>
      <c r="AD624" s="21">
        <v>104</v>
      </c>
      <c r="AE624" s="21">
        <v>104</v>
      </c>
      <c r="AF624" s="21">
        <v>105</v>
      </c>
      <c r="AG624" s="87">
        <f t="shared" si="155"/>
        <v>0</v>
      </c>
      <c r="AH624" s="83">
        <f t="shared" si="156"/>
        <v>0</v>
      </c>
      <c r="AI624" s="87">
        <f t="shared" si="154"/>
        <v>2014</v>
      </c>
      <c r="AJ624" s="16">
        <f t="shared" si="154"/>
        <v>8</v>
      </c>
      <c r="AK624" s="9">
        <f>IF(ISERROR(VLOOKUP(E624,[4]CostoXpedido!$A$15:$B$1690,2,FALSE)),0,(VLOOKUP(E624,[4]CostoXpedido!$A$15:$B$1690,2,FALSE)))</f>
        <v>0</v>
      </c>
      <c r="AL624" s="20"/>
      <c r="AM624" s="93">
        <f t="shared" si="152"/>
        <v>41852</v>
      </c>
      <c r="AN624" s="93">
        <f t="shared" si="152"/>
        <v>20</v>
      </c>
      <c r="AO624" s="129"/>
    </row>
    <row r="625" spans="1:41" x14ac:dyDescent="0.2">
      <c r="A625" s="88">
        <v>2014</v>
      </c>
      <c r="B625" s="16">
        <v>8</v>
      </c>
      <c r="C625" s="17">
        <v>41853</v>
      </c>
      <c r="D625" s="18">
        <v>40</v>
      </c>
      <c r="E625" s="32">
        <v>11882</v>
      </c>
      <c r="F625" s="92" t="str">
        <f>VLOOKUP(E625,'[3]pedidos 2012'!$E$327:$AE$6000,2,FALSE)</f>
        <v>d - Pendiente</v>
      </c>
      <c r="G625" s="14">
        <f>VLOOKUP(E625,'[3]pedidos 2012'!$E$327:$AE$6000,4,FALSE)</f>
        <v>0</v>
      </c>
      <c r="H625" s="20" t="s">
        <v>649</v>
      </c>
      <c r="I625" s="21">
        <v>14611</v>
      </c>
      <c r="J625" s="21"/>
      <c r="K625" s="21">
        <f t="shared" si="150"/>
        <v>14611</v>
      </c>
      <c r="L625" s="21">
        <f t="shared" si="147"/>
        <v>12075.206611570249</v>
      </c>
      <c r="M625" s="84">
        <f>SUMIF('[1]Movimientos Caja'!$G:$G,E625,'[1]Movimientos Caja'!$I:$I)</f>
        <v>0</v>
      </c>
      <c r="N625" s="84">
        <f>SUMIF('[2]Movimientos Bancarios'!$G:$G,E625,'[2]Movimientos Bancarios'!$I:$I)</f>
        <v>7300</v>
      </c>
      <c r="O625" s="8">
        <f t="shared" si="157"/>
        <v>7300</v>
      </c>
      <c r="P625" s="12">
        <f t="shared" si="158"/>
        <v>7311</v>
      </c>
      <c r="Q625" s="86">
        <f t="shared" si="159"/>
        <v>0.49962357128191087</v>
      </c>
      <c r="R625" s="18" t="s">
        <v>51</v>
      </c>
      <c r="S625" s="18"/>
      <c r="T625" s="13"/>
      <c r="U625" s="22"/>
      <c r="V625" s="9"/>
      <c r="W625" s="23"/>
      <c r="X625" s="22"/>
      <c r="Y625" s="24" t="s">
        <v>55</v>
      </c>
      <c r="Z625" s="24"/>
      <c r="AA625" s="24"/>
      <c r="AB625" s="95">
        <f t="shared" si="148"/>
        <v>41893</v>
      </c>
      <c r="AC625" s="96">
        <f t="shared" ca="1" si="153"/>
        <v>0</v>
      </c>
      <c r="AD625" s="21">
        <v>104</v>
      </c>
      <c r="AE625" s="21">
        <v>104</v>
      </c>
      <c r="AF625" s="21">
        <v>105</v>
      </c>
      <c r="AG625" s="87">
        <f t="shared" si="155"/>
        <v>0</v>
      </c>
      <c r="AH625" s="83">
        <f t="shared" si="156"/>
        <v>0</v>
      </c>
      <c r="AI625" s="87">
        <f t="shared" si="154"/>
        <v>2014</v>
      </c>
      <c r="AJ625" s="16">
        <f t="shared" si="154"/>
        <v>8</v>
      </c>
      <c r="AK625" s="9">
        <f>IF(ISERROR(VLOOKUP(E625,[4]CostoXpedido!$A$15:$B$1690,2,FALSE)),0,(VLOOKUP(E625,[4]CostoXpedido!$A$15:$B$1690,2,FALSE)))</f>
        <v>0</v>
      </c>
      <c r="AL625" s="20"/>
      <c r="AM625" s="93">
        <f t="shared" si="152"/>
        <v>41853</v>
      </c>
      <c r="AN625" s="93">
        <f t="shared" si="152"/>
        <v>40</v>
      </c>
      <c r="AO625" s="129"/>
    </row>
    <row r="626" spans="1:41" x14ac:dyDescent="0.2">
      <c r="A626" s="88">
        <v>2014</v>
      </c>
      <c r="B626" s="16">
        <v>8</v>
      </c>
      <c r="C626" s="17">
        <v>41853</v>
      </c>
      <c r="D626" s="18">
        <v>30</v>
      </c>
      <c r="E626" s="32">
        <v>11883</v>
      </c>
      <c r="F626" s="92" t="str">
        <f>VLOOKUP(E626,'[3]pedidos 2012'!$E$327:$AE$6000,2,FALSE)</f>
        <v>d - Pendiente</v>
      </c>
      <c r="G626" s="14">
        <f>VLOOKUP(E626,'[3]pedidos 2012'!$E$327:$AE$6000,4,FALSE)</f>
        <v>0</v>
      </c>
      <c r="H626" s="20" t="s">
        <v>650</v>
      </c>
      <c r="I626" s="21">
        <v>13300</v>
      </c>
      <c r="J626" s="21"/>
      <c r="K626" s="21">
        <f t="shared" si="150"/>
        <v>13300</v>
      </c>
      <c r="L626" s="21">
        <f t="shared" si="147"/>
        <v>10991.735537190083</v>
      </c>
      <c r="M626" s="84">
        <f>SUMIF('[1]Movimientos Caja'!$G:$G,E626,'[1]Movimientos Caja'!$I:$I)</f>
        <v>0</v>
      </c>
      <c r="N626" s="84">
        <f>SUMIF('[2]Movimientos Bancarios'!$G:$G,E626,'[2]Movimientos Bancarios'!$I:$I)</f>
        <v>13300</v>
      </c>
      <c r="O626" s="8">
        <f t="shared" si="157"/>
        <v>13300</v>
      </c>
      <c r="P626" s="12">
        <f t="shared" si="158"/>
        <v>0</v>
      </c>
      <c r="Q626" s="86">
        <f t="shared" si="159"/>
        <v>1</v>
      </c>
      <c r="R626" s="18" t="s">
        <v>51</v>
      </c>
      <c r="S626" s="18"/>
      <c r="T626" s="13"/>
      <c r="U626" s="22"/>
      <c r="V626" s="9"/>
      <c r="W626" s="23"/>
      <c r="X626" s="22"/>
      <c r="Y626" s="24" t="s">
        <v>55</v>
      </c>
      <c r="Z626" s="24"/>
      <c r="AA626" s="24"/>
      <c r="AB626" s="95">
        <f t="shared" si="148"/>
        <v>41883</v>
      </c>
      <c r="AC626" s="96">
        <f t="shared" ca="1" si="153"/>
        <v>-10</v>
      </c>
      <c r="AD626" s="21">
        <v>104</v>
      </c>
      <c r="AE626" s="21">
        <v>104</v>
      </c>
      <c r="AF626" s="21">
        <v>105</v>
      </c>
      <c r="AG626" s="87">
        <f t="shared" si="155"/>
        <v>0</v>
      </c>
      <c r="AH626" s="83">
        <f t="shared" si="156"/>
        <v>0</v>
      </c>
      <c r="AI626" s="87">
        <f t="shared" si="154"/>
        <v>2014</v>
      </c>
      <c r="AJ626" s="16">
        <f t="shared" si="154"/>
        <v>8</v>
      </c>
      <c r="AK626" s="9">
        <f>IF(ISERROR(VLOOKUP(E626,[4]CostoXpedido!$A$15:$B$1690,2,FALSE)),0,(VLOOKUP(E626,[4]CostoXpedido!$A$15:$B$1690,2,FALSE)))</f>
        <v>0</v>
      </c>
      <c r="AL626" s="20"/>
      <c r="AM626" s="93">
        <f t="shared" si="152"/>
        <v>41853</v>
      </c>
      <c r="AN626" s="93">
        <f t="shared" si="152"/>
        <v>30</v>
      </c>
      <c r="AO626" s="129"/>
    </row>
    <row r="627" spans="1:41" x14ac:dyDescent="0.2">
      <c r="A627" s="88">
        <v>2014</v>
      </c>
      <c r="B627" s="16">
        <v>8</v>
      </c>
      <c r="C627" s="17">
        <v>41853</v>
      </c>
      <c r="D627" s="18">
        <v>30</v>
      </c>
      <c r="E627" s="32">
        <v>11884</v>
      </c>
      <c r="F627" s="92" t="str">
        <f>VLOOKUP(E627,'[3]pedidos 2012'!$E$327:$AE$6000,2,FALSE)</f>
        <v>d - Pendiente</v>
      </c>
      <c r="G627" s="14">
        <f>VLOOKUP(E627,'[3]pedidos 2012'!$E$327:$AE$6000,4,FALSE)</f>
        <v>0</v>
      </c>
      <c r="H627" s="20" t="s">
        <v>640</v>
      </c>
      <c r="I627" s="21">
        <v>10250</v>
      </c>
      <c r="J627" s="21"/>
      <c r="K627" s="21">
        <f t="shared" si="150"/>
        <v>10250</v>
      </c>
      <c r="L627" s="21">
        <f t="shared" si="147"/>
        <v>8471.0743801652898</v>
      </c>
      <c r="M627" s="84">
        <f>SUMIF('[1]Movimientos Caja'!$G:$G,E627,'[1]Movimientos Caja'!$I:$I)</f>
        <v>0</v>
      </c>
      <c r="N627" s="84">
        <f>SUMIF('[2]Movimientos Bancarios'!$G:$G,E627,'[2]Movimientos Bancarios'!$I:$I)</f>
        <v>0</v>
      </c>
      <c r="O627" s="8">
        <f t="shared" si="157"/>
        <v>0</v>
      </c>
      <c r="P627" s="12">
        <f t="shared" si="158"/>
        <v>10250</v>
      </c>
      <c r="Q627" s="86">
        <f t="shared" si="159"/>
        <v>0</v>
      </c>
      <c r="R627" s="18" t="s">
        <v>51</v>
      </c>
      <c r="S627" s="18"/>
      <c r="T627" s="13"/>
      <c r="U627" s="22"/>
      <c r="V627" s="9"/>
      <c r="W627" s="23"/>
      <c r="X627" s="22"/>
      <c r="Y627" s="24" t="s">
        <v>55</v>
      </c>
      <c r="Z627" s="24"/>
      <c r="AA627" s="24"/>
      <c r="AB627" s="95">
        <f t="shared" si="148"/>
        <v>41883</v>
      </c>
      <c r="AC627" s="96">
        <f t="shared" ca="1" si="153"/>
        <v>-10</v>
      </c>
      <c r="AD627" s="21">
        <v>104</v>
      </c>
      <c r="AE627" s="21">
        <v>104</v>
      </c>
      <c r="AF627" s="21">
        <v>105</v>
      </c>
      <c r="AG627" s="87">
        <f t="shared" si="155"/>
        <v>0</v>
      </c>
      <c r="AH627" s="83">
        <f t="shared" si="156"/>
        <v>0</v>
      </c>
      <c r="AI627" s="87">
        <f t="shared" si="154"/>
        <v>2014</v>
      </c>
      <c r="AJ627" s="16">
        <f t="shared" si="154"/>
        <v>8</v>
      </c>
      <c r="AK627" s="9">
        <f>IF(ISERROR(VLOOKUP(E627,[4]CostoXpedido!$A$15:$B$1690,2,FALSE)),0,(VLOOKUP(E627,[4]CostoXpedido!$A$15:$B$1690,2,FALSE)))</f>
        <v>0</v>
      </c>
      <c r="AL627" s="20"/>
      <c r="AM627" s="93">
        <f t="shared" si="152"/>
        <v>41853</v>
      </c>
      <c r="AN627" s="93">
        <f t="shared" si="152"/>
        <v>30</v>
      </c>
      <c r="AO627" s="129"/>
    </row>
    <row r="628" spans="1:41" x14ac:dyDescent="0.2">
      <c r="A628" s="88">
        <v>2014</v>
      </c>
      <c r="B628" s="16">
        <v>8</v>
      </c>
      <c r="C628" s="17">
        <v>41853</v>
      </c>
      <c r="D628" s="18">
        <v>40</v>
      </c>
      <c r="E628" s="32">
        <v>11885</v>
      </c>
      <c r="F628" s="92" t="str">
        <f>VLOOKUP(E628,'[3]pedidos 2012'!$E$327:$AE$6000,2,FALSE)</f>
        <v>d - Pendiente</v>
      </c>
      <c r="G628" s="14">
        <f>VLOOKUP(E628,'[3]pedidos 2012'!$E$327:$AE$6000,4,FALSE)</f>
        <v>0</v>
      </c>
      <c r="H628" s="20" t="s">
        <v>651</v>
      </c>
      <c r="I628" s="21">
        <v>34000</v>
      </c>
      <c r="J628" s="21"/>
      <c r="K628" s="21">
        <f t="shared" si="150"/>
        <v>34000</v>
      </c>
      <c r="L628" s="21">
        <f t="shared" si="147"/>
        <v>28099.173553719011</v>
      </c>
      <c r="M628" s="84">
        <f>SUMIF('[1]Movimientos Caja'!$G:$G,E628,'[1]Movimientos Caja'!$I:$I)</f>
        <v>2000</v>
      </c>
      <c r="N628" s="84">
        <f>SUMIF('[2]Movimientos Bancarios'!$G:$G,E628,'[2]Movimientos Bancarios'!$I:$I)</f>
        <v>15000</v>
      </c>
      <c r="O628" s="8">
        <f t="shared" si="157"/>
        <v>17000</v>
      </c>
      <c r="P628" s="12">
        <f t="shared" si="158"/>
        <v>17000</v>
      </c>
      <c r="Q628" s="86">
        <f t="shared" si="159"/>
        <v>0.5</v>
      </c>
      <c r="R628" s="18" t="s">
        <v>51</v>
      </c>
      <c r="S628" s="18"/>
      <c r="T628" s="13"/>
      <c r="U628" s="22"/>
      <c r="V628" s="9"/>
      <c r="W628" s="23"/>
      <c r="X628" s="22"/>
      <c r="Y628" s="24" t="s">
        <v>55</v>
      </c>
      <c r="Z628" s="24"/>
      <c r="AA628" s="24"/>
      <c r="AB628" s="95">
        <f t="shared" si="148"/>
        <v>41893</v>
      </c>
      <c r="AC628" s="96">
        <f t="shared" ca="1" si="153"/>
        <v>0</v>
      </c>
      <c r="AD628" s="21">
        <v>104</v>
      </c>
      <c r="AE628" s="21">
        <v>104</v>
      </c>
      <c r="AF628" s="21">
        <v>105</v>
      </c>
      <c r="AG628" s="87">
        <f t="shared" si="155"/>
        <v>0</v>
      </c>
      <c r="AH628" s="83">
        <f t="shared" si="156"/>
        <v>0</v>
      </c>
      <c r="AI628" s="87">
        <f t="shared" si="154"/>
        <v>2014</v>
      </c>
      <c r="AJ628" s="16">
        <f t="shared" si="154"/>
        <v>8</v>
      </c>
      <c r="AK628" s="9">
        <f>IF(ISERROR(VLOOKUP(E628,[4]CostoXpedido!$A$15:$B$1690,2,FALSE)),0,(VLOOKUP(E628,[4]CostoXpedido!$A$15:$B$1690,2,FALSE)))</f>
        <v>0</v>
      </c>
      <c r="AL628" s="20"/>
      <c r="AM628" s="93">
        <f t="shared" si="152"/>
        <v>41853</v>
      </c>
      <c r="AN628" s="93">
        <f t="shared" si="152"/>
        <v>40</v>
      </c>
      <c r="AO628" s="129"/>
    </row>
    <row r="629" spans="1:41" x14ac:dyDescent="0.2">
      <c r="A629" s="88">
        <v>2014</v>
      </c>
      <c r="B629" s="16">
        <v>8</v>
      </c>
      <c r="C629" s="17">
        <v>41853</v>
      </c>
      <c r="D629" s="18">
        <v>15</v>
      </c>
      <c r="E629" s="32">
        <v>11886</v>
      </c>
      <c r="F629" s="92" t="str">
        <f>VLOOKUP(E629,'[3]pedidos 2012'!$E$327:$AE$6000,2,FALSE)</f>
        <v>a - Entregado</v>
      </c>
      <c r="G629" s="14">
        <f>VLOOKUP(E629,'[3]pedidos 2012'!$E$327:$AE$6000,4,FALSE)</f>
        <v>41881</v>
      </c>
      <c r="H629" s="20" t="s">
        <v>652</v>
      </c>
      <c r="I629" s="21">
        <v>1850</v>
      </c>
      <c r="J629" s="21"/>
      <c r="K629" s="21">
        <f t="shared" si="150"/>
        <v>1850</v>
      </c>
      <c r="L629" s="21">
        <f t="shared" si="147"/>
        <v>1528.9256198347107</v>
      </c>
      <c r="M629" s="84">
        <f>SUMIF('[1]Movimientos Caja'!$G:$G,E629,'[1]Movimientos Caja'!$I:$I)</f>
        <v>0</v>
      </c>
      <c r="N629" s="84">
        <f>SUMIF('[2]Movimientos Bancarios'!$G:$G,E629,'[2]Movimientos Bancarios'!$I:$I)</f>
        <v>925</v>
      </c>
      <c r="O629" s="8">
        <f t="shared" si="157"/>
        <v>925</v>
      </c>
      <c r="P629" s="12">
        <f t="shared" si="158"/>
        <v>925</v>
      </c>
      <c r="Q629" s="86">
        <f t="shared" si="159"/>
        <v>0.5</v>
      </c>
      <c r="R629" s="18" t="s">
        <v>51</v>
      </c>
      <c r="S629" s="18"/>
      <c r="T629" s="13"/>
      <c r="U629" s="22"/>
      <c r="V629" s="9"/>
      <c r="W629" s="23"/>
      <c r="X629" s="22"/>
      <c r="Y629" s="24" t="s">
        <v>55</v>
      </c>
      <c r="Z629" s="24"/>
      <c r="AA629" s="24"/>
      <c r="AB629" s="95" t="str">
        <f t="shared" si="148"/>
        <v>entregado</v>
      </c>
      <c r="AC629" s="96" t="str">
        <f t="shared" ca="1" si="153"/>
        <v>Entregado</v>
      </c>
      <c r="AD629" s="21">
        <v>104</v>
      </c>
      <c r="AE629" s="21">
        <v>104</v>
      </c>
      <c r="AF629" s="21">
        <v>105</v>
      </c>
      <c r="AG629" s="87">
        <f t="shared" si="155"/>
        <v>2014</v>
      </c>
      <c r="AH629" s="83">
        <f t="shared" si="156"/>
        <v>8</v>
      </c>
      <c r="AI629" s="87">
        <f t="shared" si="154"/>
        <v>2014</v>
      </c>
      <c r="AJ629" s="16">
        <f t="shared" si="154"/>
        <v>8</v>
      </c>
      <c r="AK629" s="9">
        <f>IF(ISERROR(VLOOKUP(E629,[4]CostoXpedido!$A$15:$B$1690,2,FALSE)),0,(VLOOKUP(E629,[4]CostoXpedido!$A$15:$B$1690,2,FALSE)))</f>
        <v>0</v>
      </c>
      <c r="AL629" s="20"/>
      <c r="AM629" s="93">
        <f t="shared" si="152"/>
        <v>41853</v>
      </c>
      <c r="AN629" s="93">
        <f t="shared" si="152"/>
        <v>15</v>
      </c>
      <c r="AO629" s="129"/>
    </row>
    <row r="630" spans="1:41" x14ac:dyDescent="0.2">
      <c r="A630" s="88">
        <v>2014</v>
      </c>
      <c r="B630" s="16">
        <v>8</v>
      </c>
      <c r="C630" s="17">
        <v>41854</v>
      </c>
      <c r="D630" s="18">
        <v>30</v>
      </c>
      <c r="E630" s="32">
        <v>11887</v>
      </c>
      <c r="F630" s="92" t="str">
        <f>VLOOKUP(E630,'[3]pedidos 2012'!$E$327:$AE$6000,2,FALSE)</f>
        <v>d - Pendiente</v>
      </c>
      <c r="G630" s="14">
        <f>VLOOKUP(E630,'[3]pedidos 2012'!$E$327:$AE$6000,4,FALSE)</f>
        <v>0</v>
      </c>
      <c r="H630" s="20" t="s">
        <v>653</v>
      </c>
      <c r="I630" s="21">
        <v>17900</v>
      </c>
      <c r="J630" s="21"/>
      <c r="K630" s="21">
        <f t="shared" si="150"/>
        <v>17900</v>
      </c>
      <c r="L630" s="21">
        <f t="shared" si="147"/>
        <v>14793.388429752067</v>
      </c>
      <c r="M630" s="84">
        <f>SUMIF('[1]Movimientos Caja'!$G:$G,E630,'[1]Movimientos Caja'!$I:$I)</f>
        <v>0</v>
      </c>
      <c r="N630" s="84">
        <f>SUMIF('[2]Movimientos Bancarios'!$G:$G,E630,'[2]Movimientos Bancarios'!$I:$I)</f>
        <v>8950</v>
      </c>
      <c r="O630" s="8">
        <f t="shared" si="157"/>
        <v>8950</v>
      </c>
      <c r="P630" s="12">
        <f t="shared" si="158"/>
        <v>8950</v>
      </c>
      <c r="Q630" s="86">
        <f t="shared" si="159"/>
        <v>0.5</v>
      </c>
      <c r="R630" s="18" t="s">
        <v>51</v>
      </c>
      <c r="S630" s="18"/>
      <c r="T630" s="13"/>
      <c r="U630" s="22"/>
      <c r="V630" s="9"/>
      <c r="W630" s="23"/>
      <c r="X630" s="22"/>
      <c r="Y630" s="24" t="s">
        <v>55</v>
      </c>
      <c r="Z630" s="24"/>
      <c r="AA630" s="24"/>
      <c r="AB630" s="95">
        <f t="shared" si="148"/>
        <v>41884</v>
      </c>
      <c r="AC630" s="96">
        <f t="shared" ca="1" si="153"/>
        <v>-9</v>
      </c>
      <c r="AD630" s="21">
        <v>104</v>
      </c>
      <c r="AE630" s="21">
        <v>104</v>
      </c>
      <c r="AF630" s="21">
        <v>105</v>
      </c>
      <c r="AG630" s="87">
        <f t="shared" si="155"/>
        <v>0</v>
      </c>
      <c r="AH630" s="83">
        <f t="shared" si="156"/>
        <v>0</v>
      </c>
      <c r="AI630" s="87">
        <f t="shared" si="154"/>
        <v>2014</v>
      </c>
      <c r="AJ630" s="16">
        <f t="shared" si="154"/>
        <v>8</v>
      </c>
      <c r="AK630" s="9">
        <f>IF(ISERROR(VLOOKUP(E630,[4]CostoXpedido!$A$15:$B$1690,2,FALSE)),0,(VLOOKUP(E630,[4]CostoXpedido!$A$15:$B$1690,2,FALSE)))</f>
        <v>0</v>
      </c>
      <c r="AL630" s="20"/>
      <c r="AM630" s="93">
        <f t="shared" si="152"/>
        <v>41854</v>
      </c>
      <c r="AN630" s="93">
        <f t="shared" si="152"/>
        <v>30</v>
      </c>
      <c r="AO630" s="129"/>
    </row>
    <row r="631" spans="1:41" x14ac:dyDescent="0.2">
      <c r="A631" s="88">
        <v>2014</v>
      </c>
      <c r="B631" s="16">
        <v>8</v>
      </c>
      <c r="C631" s="17">
        <v>41855</v>
      </c>
      <c r="D631" s="18">
        <v>15</v>
      </c>
      <c r="E631" s="32">
        <v>11888</v>
      </c>
      <c r="F631" s="92" t="str">
        <f>VLOOKUP(E631,'[3]pedidos 2012'!$E$327:$AE$6000,2,FALSE)</f>
        <v>d - Pendiente</v>
      </c>
      <c r="G631" s="14">
        <f>VLOOKUP(E631,'[3]pedidos 2012'!$E$327:$AE$6000,4,FALSE)</f>
        <v>0</v>
      </c>
      <c r="H631" s="20" t="s">
        <v>67</v>
      </c>
      <c r="I631" s="21">
        <v>3770</v>
      </c>
      <c r="J631" s="21"/>
      <c r="K631" s="21">
        <f t="shared" si="150"/>
        <v>3770</v>
      </c>
      <c r="L631" s="21">
        <f t="shared" si="147"/>
        <v>3115.7024793388432</v>
      </c>
      <c r="M631" s="84">
        <f>SUMIF('[1]Movimientos Caja'!$G:$G,E631,'[1]Movimientos Caja'!$I:$I)</f>
        <v>1400</v>
      </c>
      <c r="N631" s="84">
        <f>SUMIF('[2]Movimientos Bancarios'!$G:$G,E631,'[2]Movimientos Bancarios'!$I:$I)</f>
        <v>1000</v>
      </c>
      <c r="O631" s="8">
        <f t="shared" si="157"/>
        <v>2400</v>
      </c>
      <c r="P631" s="12">
        <f t="shared" si="158"/>
        <v>1370</v>
      </c>
      <c r="Q631" s="86">
        <f t="shared" si="159"/>
        <v>0.63660477453580899</v>
      </c>
      <c r="R631" s="18" t="s">
        <v>51</v>
      </c>
      <c r="S631" s="18"/>
      <c r="T631" s="13"/>
      <c r="U631" s="22"/>
      <c r="V631" s="9"/>
      <c r="W631" s="23"/>
      <c r="X631" s="22"/>
      <c r="Y631" s="24" t="s">
        <v>55</v>
      </c>
      <c r="Z631" s="24"/>
      <c r="AA631" s="24"/>
      <c r="AB631" s="95">
        <f t="shared" si="148"/>
        <v>41870</v>
      </c>
      <c r="AC631" s="96">
        <f t="shared" ca="1" si="153"/>
        <v>-23</v>
      </c>
      <c r="AD631" s="21">
        <v>104</v>
      </c>
      <c r="AE631" s="21">
        <v>104</v>
      </c>
      <c r="AF631" s="21">
        <v>105</v>
      </c>
      <c r="AG631" s="87">
        <f t="shared" si="155"/>
        <v>0</v>
      </c>
      <c r="AH631" s="83">
        <f t="shared" si="156"/>
        <v>0</v>
      </c>
      <c r="AI631" s="87">
        <f t="shared" si="154"/>
        <v>2014</v>
      </c>
      <c r="AJ631" s="16">
        <f t="shared" si="154"/>
        <v>8</v>
      </c>
      <c r="AK631" s="9">
        <f>IF(ISERROR(VLOOKUP(E631,[4]CostoXpedido!$A$15:$B$1690,2,FALSE)),0,(VLOOKUP(E631,[4]CostoXpedido!$A$15:$B$1690,2,FALSE)))</f>
        <v>0</v>
      </c>
      <c r="AL631" s="20"/>
      <c r="AM631" s="93">
        <f t="shared" si="152"/>
        <v>41855</v>
      </c>
      <c r="AN631" s="93">
        <f t="shared" si="152"/>
        <v>15</v>
      </c>
      <c r="AO631" s="129"/>
    </row>
    <row r="632" spans="1:41" x14ac:dyDescent="0.2">
      <c r="A632" s="88">
        <v>2014</v>
      </c>
      <c r="B632" s="16">
        <v>8</v>
      </c>
      <c r="C632" s="17">
        <v>41857</v>
      </c>
      <c r="D632" s="18">
        <v>7</v>
      </c>
      <c r="E632" s="32">
        <v>11889</v>
      </c>
      <c r="F632" s="92" t="str">
        <f>VLOOKUP(E632,'[3]pedidos 2012'!$E$327:$AE$6000,2,FALSE)</f>
        <v>a - Entregado</v>
      </c>
      <c r="G632" s="14">
        <f>VLOOKUP(E632,'[3]pedidos 2012'!$E$327:$AE$6000,4,FALSE)</f>
        <v>41873</v>
      </c>
      <c r="H632" s="20" t="s">
        <v>654</v>
      </c>
      <c r="I632" s="21">
        <v>21600</v>
      </c>
      <c r="J632" s="21"/>
      <c r="K632" s="21">
        <f t="shared" si="150"/>
        <v>21600</v>
      </c>
      <c r="L632" s="21">
        <f t="shared" si="147"/>
        <v>17851.239669421488</v>
      </c>
      <c r="M632" s="84">
        <f>SUMIF('[1]Movimientos Caja'!$G:$G,E632,'[1]Movimientos Caja'!$I:$I)</f>
        <v>21600</v>
      </c>
      <c r="N632" s="84">
        <f>SUMIF('[2]Movimientos Bancarios'!$G:$G,E632,'[2]Movimientos Bancarios'!$I:$I)</f>
        <v>0</v>
      </c>
      <c r="O632" s="8">
        <f t="shared" si="157"/>
        <v>21600</v>
      </c>
      <c r="P632" s="12">
        <f t="shared" si="158"/>
        <v>0</v>
      </c>
      <c r="Q632" s="86">
        <f t="shared" si="159"/>
        <v>1</v>
      </c>
      <c r="R632" s="18" t="s">
        <v>51</v>
      </c>
      <c r="S632" s="18"/>
      <c r="T632" s="13"/>
      <c r="U632" s="22"/>
      <c r="V632" s="9"/>
      <c r="W632" s="23"/>
      <c r="X632" s="22"/>
      <c r="Y632" s="24" t="s">
        <v>55</v>
      </c>
      <c r="Z632" s="24"/>
      <c r="AA632" s="24"/>
      <c r="AB632" s="95" t="str">
        <f t="shared" si="148"/>
        <v>entregado</v>
      </c>
      <c r="AC632" s="96" t="str">
        <f t="shared" ca="1" si="153"/>
        <v>Entregado</v>
      </c>
      <c r="AD632" s="21">
        <v>104</v>
      </c>
      <c r="AE632" s="21">
        <v>104</v>
      </c>
      <c r="AF632" s="21">
        <v>105</v>
      </c>
      <c r="AG632" s="87">
        <f t="shared" si="155"/>
        <v>2014</v>
      </c>
      <c r="AH632" s="83">
        <f t="shared" si="156"/>
        <v>8</v>
      </c>
      <c r="AI632" s="87">
        <f t="shared" si="154"/>
        <v>2014</v>
      </c>
      <c r="AJ632" s="16">
        <f t="shared" si="154"/>
        <v>8</v>
      </c>
      <c r="AK632" s="9">
        <f>IF(ISERROR(VLOOKUP(E632,[4]CostoXpedido!$A$15:$B$1690,2,FALSE)),0,(VLOOKUP(E632,[4]CostoXpedido!$A$15:$B$1690,2,FALSE)))</f>
        <v>0</v>
      </c>
      <c r="AL632" s="20"/>
      <c r="AM632" s="93">
        <f t="shared" si="152"/>
        <v>41857</v>
      </c>
      <c r="AN632" s="93">
        <f t="shared" si="152"/>
        <v>7</v>
      </c>
      <c r="AO632" s="129"/>
    </row>
    <row r="633" spans="1:41" x14ac:dyDescent="0.2">
      <c r="A633" s="88">
        <v>2014</v>
      </c>
      <c r="B633" s="16">
        <v>8</v>
      </c>
      <c r="C633" s="17">
        <v>41857</v>
      </c>
      <c r="D633" s="18">
        <v>7</v>
      </c>
      <c r="E633" s="32">
        <v>11890</v>
      </c>
      <c r="F633" s="92" t="str">
        <f>VLOOKUP(E633,'[3]pedidos 2012'!$E$327:$AE$6000,2,FALSE)</f>
        <v>a - Entregado</v>
      </c>
      <c r="G633" s="14">
        <f>VLOOKUP(E633,'[3]pedidos 2012'!$E$327:$AE$6000,4,FALSE)</f>
        <v>41873</v>
      </c>
      <c r="H633" s="20" t="s">
        <v>655</v>
      </c>
      <c r="I633" s="21">
        <v>10400</v>
      </c>
      <c r="J633" s="21"/>
      <c r="K633" s="21">
        <f t="shared" si="150"/>
        <v>10400</v>
      </c>
      <c r="L633" s="21">
        <f t="shared" si="147"/>
        <v>8595.0413223140495</v>
      </c>
      <c r="M633" s="84">
        <f>SUMIF('[1]Movimientos Caja'!$G:$G,E633,'[1]Movimientos Caja'!$I:$I)</f>
        <v>10400</v>
      </c>
      <c r="N633" s="84">
        <f>SUMIF('[2]Movimientos Bancarios'!$G:$G,E633,'[2]Movimientos Bancarios'!$I:$I)</f>
        <v>0</v>
      </c>
      <c r="O633" s="8">
        <f t="shared" si="157"/>
        <v>10400</v>
      </c>
      <c r="P633" s="12">
        <f t="shared" si="158"/>
        <v>0</v>
      </c>
      <c r="Q633" s="86">
        <f t="shared" si="159"/>
        <v>1</v>
      </c>
      <c r="R633" s="18" t="s">
        <v>51</v>
      </c>
      <c r="S633" s="18"/>
      <c r="T633" s="13"/>
      <c r="U633" s="22"/>
      <c r="V633" s="9"/>
      <c r="W633" s="23"/>
      <c r="X633" s="22"/>
      <c r="Y633" s="24" t="s">
        <v>55</v>
      </c>
      <c r="Z633" s="24"/>
      <c r="AA633" s="24"/>
      <c r="AB633" s="95" t="str">
        <f t="shared" si="148"/>
        <v>entregado</v>
      </c>
      <c r="AC633" s="96" t="str">
        <f t="shared" ca="1" si="153"/>
        <v>Entregado</v>
      </c>
      <c r="AD633" s="21">
        <v>104</v>
      </c>
      <c r="AE633" s="21">
        <v>104</v>
      </c>
      <c r="AF633" s="21">
        <v>105</v>
      </c>
      <c r="AG633" s="87">
        <f t="shared" si="155"/>
        <v>2014</v>
      </c>
      <c r="AH633" s="83">
        <f t="shared" si="156"/>
        <v>8</v>
      </c>
      <c r="AI633" s="87">
        <f t="shared" si="154"/>
        <v>2014</v>
      </c>
      <c r="AJ633" s="16">
        <f t="shared" si="154"/>
        <v>8</v>
      </c>
      <c r="AK633" s="9">
        <f>IF(ISERROR(VLOOKUP(E633,[4]CostoXpedido!$A$15:$B$1690,2,FALSE)),0,(VLOOKUP(E633,[4]CostoXpedido!$A$15:$B$1690,2,FALSE)))</f>
        <v>0</v>
      </c>
      <c r="AL633" s="20"/>
      <c r="AM633" s="93">
        <f t="shared" si="152"/>
        <v>41857</v>
      </c>
      <c r="AN633" s="93">
        <f t="shared" si="152"/>
        <v>7</v>
      </c>
      <c r="AO633" s="129"/>
    </row>
    <row r="634" spans="1:41" x14ac:dyDescent="0.2">
      <c r="A634" s="88">
        <v>2014</v>
      </c>
      <c r="B634" s="16">
        <v>8</v>
      </c>
      <c r="C634" s="17">
        <v>41857</v>
      </c>
      <c r="D634" s="18">
        <v>20</v>
      </c>
      <c r="E634" s="32">
        <v>11891</v>
      </c>
      <c r="F634" s="92" t="str">
        <f>VLOOKUP(E634,'[3]pedidos 2012'!$E$327:$AE$6000,2,FALSE)</f>
        <v>a - Entregado</v>
      </c>
      <c r="G634" s="14">
        <f>VLOOKUP(E634,'[3]pedidos 2012'!$E$327:$AE$6000,4,FALSE)</f>
        <v>41883</v>
      </c>
      <c r="H634" s="20" t="s">
        <v>656</v>
      </c>
      <c r="I634" s="21">
        <v>5300</v>
      </c>
      <c r="J634" s="21"/>
      <c r="K634" s="21">
        <f t="shared" si="150"/>
        <v>5300</v>
      </c>
      <c r="L634" s="21">
        <f t="shared" si="147"/>
        <v>4380.1652892561988</v>
      </c>
      <c r="M634" s="84">
        <f>SUMIF('[1]Movimientos Caja'!$G:$G,E634,'[1]Movimientos Caja'!$I:$I)</f>
        <v>200</v>
      </c>
      <c r="N634" s="84">
        <f>SUMIF('[2]Movimientos Bancarios'!$G:$G,E634,'[2]Movimientos Bancarios'!$I:$I)</f>
        <v>5300</v>
      </c>
      <c r="O634" s="8">
        <f t="shared" si="157"/>
        <v>5500</v>
      </c>
      <c r="P634" s="12">
        <f t="shared" si="158"/>
        <v>-200</v>
      </c>
      <c r="Q634" s="86">
        <f t="shared" si="159"/>
        <v>1.0377358490566038</v>
      </c>
      <c r="R634" s="18" t="s">
        <v>51</v>
      </c>
      <c r="S634" s="18"/>
      <c r="T634" s="13"/>
      <c r="U634" s="22"/>
      <c r="V634" s="9"/>
      <c r="W634" s="23"/>
      <c r="X634" s="22"/>
      <c r="Y634" s="24" t="s">
        <v>55</v>
      </c>
      <c r="Z634" s="24"/>
      <c r="AA634" s="24"/>
      <c r="AB634" s="95" t="str">
        <f t="shared" si="148"/>
        <v>entregado</v>
      </c>
      <c r="AC634" s="96" t="str">
        <f t="shared" ca="1" si="153"/>
        <v>Entregado</v>
      </c>
      <c r="AD634" s="21">
        <v>104</v>
      </c>
      <c r="AE634" s="21">
        <v>104</v>
      </c>
      <c r="AF634" s="21">
        <v>105</v>
      </c>
      <c r="AG634" s="87">
        <f t="shared" si="155"/>
        <v>2014</v>
      </c>
      <c r="AH634" s="83">
        <f t="shared" si="156"/>
        <v>9</v>
      </c>
      <c r="AI634" s="87">
        <f t="shared" si="154"/>
        <v>2014</v>
      </c>
      <c r="AJ634" s="16">
        <f t="shared" si="154"/>
        <v>8</v>
      </c>
      <c r="AK634" s="9">
        <f>IF(ISERROR(VLOOKUP(E634,[4]CostoXpedido!$A$15:$B$1690,2,FALSE)),0,(VLOOKUP(E634,[4]CostoXpedido!$A$15:$B$1690,2,FALSE)))</f>
        <v>0</v>
      </c>
      <c r="AL634" s="20"/>
      <c r="AM634" s="93">
        <f t="shared" si="152"/>
        <v>41857</v>
      </c>
      <c r="AN634" s="93">
        <f t="shared" si="152"/>
        <v>20</v>
      </c>
      <c r="AO634" s="129"/>
    </row>
    <row r="635" spans="1:41" x14ac:dyDescent="0.2">
      <c r="A635" s="88">
        <v>2014</v>
      </c>
      <c r="B635" s="16">
        <v>8</v>
      </c>
      <c r="C635" s="17">
        <v>41857</v>
      </c>
      <c r="D635" s="18">
        <v>15</v>
      </c>
      <c r="E635" s="32">
        <v>11892</v>
      </c>
      <c r="F635" s="92" t="str">
        <f>VLOOKUP(E635,'[3]pedidos 2012'!$E$327:$AE$6000,2,FALSE)</f>
        <v>a - Entregado</v>
      </c>
      <c r="G635" s="14">
        <f>VLOOKUP(E635,'[3]pedidos 2012'!$E$327:$AE$6000,4,FALSE)</f>
        <v>41883</v>
      </c>
      <c r="H635" s="20" t="s">
        <v>657</v>
      </c>
      <c r="I635" s="21">
        <v>3600</v>
      </c>
      <c r="J635" s="21"/>
      <c r="K635" s="21">
        <f t="shared" si="150"/>
        <v>3600</v>
      </c>
      <c r="L635" s="21">
        <f t="shared" si="147"/>
        <v>2975.2066115702482</v>
      </c>
      <c r="M635" s="84">
        <f>SUMIF('[1]Movimientos Caja'!$G:$G,E635,'[1]Movimientos Caja'!$I:$I)</f>
        <v>0</v>
      </c>
      <c r="N635" s="84">
        <f>SUMIF('[2]Movimientos Bancarios'!$G:$G,E635,'[2]Movimientos Bancarios'!$I:$I)</f>
        <v>3600</v>
      </c>
      <c r="O635" s="8">
        <f t="shared" si="157"/>
        <v>3600</v>
      </c>
      <c r="P635" s="12">
        <f t="shared" si="158"/>
        <v>0</v>
      </c>
      <c r="Q635" s="86">
        <f t="shared" si="159"/>
        <v>1</v>
      </c>
      <c r="R635" s="18" t="s">
        <v>51</v>
      </c>
      <c r="S635" s="18"/>
      <c r="T635" s="13"/>
      <c r="U635" s="22"/>
      <c r="V635" s="9"/>
      <c r="W635" s="23"/>
      <c r="X635" s="22"/>
      <c r="Y635" s="24" t="s">
        <v>55</v>
      </c>
      <c r="Z635" s="24"/>
      <c r="AA635" s="24"/>
      <c r="AB635" s="95" t="str">
        <f t="shared" si="148"/>
        <v>entregado</v>
      </c>
      <c r="AC635" s="96" t="str">
        <f t="shared" ca="1" si="153"/>
        <v>Entregado</v>
      </c>
      <c r="AD635" s="21">
        <v>104</v>
      </c>
      <c r="AE635" s="21">
        <v>104</v>
      </c>
      <c r="AF635" s="21">
        <v>105</v>
      </c>
      <c r="AG635" s="87">
        <f t="shared" si="155"/>
        <v>2014</v>
      </c>
      <c r="AH635" s="83">
        <f t="shared" si="156"/>
        <v>9</v>
      </c>
      <c r="AI635" s="87">
        <f t="shared" si="154"/>
        <v>2014</v>
      </c>
      <c r="AJ635" s="16">
        <f t="shared" si="154"/>
        <v>8</v>
      </c>
      <c r="AK635" s="9">
        <f>IF(ISERROR(VLOOKUP(E635,[4]CostoXpedido!$A$15:$B$1690,2,FALSE)),0,(VLOOKUP(E635,[4]CostoXpedido!$A$15:$B$1690,2,FALSE)))</f>
        <v>0</v>
      </c>
      <c r="AL635" s="20"/>
      <c r="AM635" s="93">
        <f t="shared" si="152"/>
        <v>41857</v>
      </c>
      <c r="AN635" s="93">
        <f t="shared" si="152"/>
        <v>15</v>
      </c>
      <c r="AO635" s="129"/>
    </row>
    <row r="636" spans="1:41" x14ac:dyDescent="0.2">
      <c r="A636" s="88">
        <v>2014</v>
      </c>
      <c r="B636" s="16">
        <v>8</v>
      </c>
      <c r="C636" s="17">
        <v>41857</v>
      </c>
      <c r="D636" s="18">
        <v>60</v>
      </c>
      <c r="E636" s="32">
        <v>11893</v>
      </c>
      <c r="F636" s="92" t="str">
        <f>VLOOKUP(E636,'[3]pedidos 2012'!$E$327:$AE$6000,2,FALSE)</f>
        <v>h - Anulado</v>
      </c>
      <c r="G636" s="14">
        <f>VLOOKUP(E636,'[3]pedidos 2012'!$E$327:$AE$6000,4,FALSE)</f>
        <v>0</v>
      </c>
      <c r="H636" s="20" t="s">
        <v>658</v>
      </c>
      <c r="I636" s="21"/>
      <c r="J636" s="21"/>
      <c r="K636" s="21">
        <f t="shared" si="150"/>
        <v>0</v>
      </c>
      <c r="L636" s="21">
        <f t="shared" si="147"/>
        <v>0</v>
      </c>
      <c r="M636" s="84">
        <f>SUMIF('[1]Movimientos Caja'!$G:$G,E636,'[1]Movimientos Caja'!$I:$I)</f>
        <v>500</v>
      </c>
      <c r="N636" s="84">
        <f>SUMIF('[2]Movimientos Bancarios'!$G:$G,E636,'[2]Movimientos Bancarios'!$I:$I)</f>
        <v>0</v>
      </c>
      <c r="O636" s="8">
        <f t="shared" si="157"/>
        <v>500</v>
      </c>
      <c r="P636" s="12">
        <f t="shared" si="158"/>
        <v>-500</v>
      </c>
      <c r="Q636" s="86">
        <f t="shared" si="159"/>
        <v>0</v>
      </c>
      <c r="R636" s="18" t="s">
        <v>51</v>
      </c>
      <c r="S636" s="18"/>
      <c r="T636" s="13"/>
      <c r="U636" s="22"/>
      <c r="V636" s="9"/>
      <c r="W636" s="23"/>
      <c r="X636" s="22"/>
      <c r="Y636" s="24" t="s">
        <v>55</v>
      </c>
      <c r="Z636" s="24"/>
      <c r="AA636" s="24"/>
      <c r="AB636" s="95">
        <f t="shared" si="148"/>
        <v>41917</v>
      </c>
      <c r="AC636" s="96">
        <f t="shared" ca="1" si="153"/>
        <v>24</v>
      </c>
      <c r="AD636" s="21">
        <v>104</v>
      </c>
      <c r="AE636" s="21">
        <v>104</v>
      </c>
      <c r="AF636" s="21">
        <v>105</v>
      </c>
      <c r="AG636" s="87">
        <f t="shared" si="155"/>
        <v>0</v>
      </c>
      <c r="AH636" s="83">
        <f t="shared" si="156"/>
        <v>0</v>
      </c>
      <c r="AI636" s="87">
        <f t="shared" si="154"/>
        <v>2014</v>
      </c>
      <c r="AJ636" s="16">
        <f t="shared" si="154"/>
        <v>8</v>
      </c>
      <c r="AK636" s="9">
        <f>IF(ISERROR(VLOOKUP(E636,[4]CostoXpedido!$A$15:$B$1690,2,FALSE)),0,(VLOOKUP(E636,[4]CostoXpedido!$A$15:$B$1690,2,FALSE)))</f>
        <v>0</v>
      </c>
      <c r="AL636" s="20"/>
      <c r="AM636" s="93">
        <f t="shared" si="152"/>
        <v>41857</v>
      </c>
      <c r="AN636" s="93">
        <f t="shared" si="152"/>
        <v>60</v>
      </c>
      <c r="AO636" s="129"/>
    </row>
    <row r="637" spans="1:41" x14ac:dyDescent="0.2">
      <c r="A637" s="88">
        <v>2014</v>
      </c>
      <c r="B637" s="16">
        <v>8</v>
      </c>
      <c r="C637" s="17">
        <v>41857</v>
      </c>
      <c r="D637" s="18">
        <v>30</v>
      </c>
      <c r="E637" s="32">
        <v>11894</v>
      </c>
      <c r="F637" s="92" t="str">
        <f>VLOOKUP(E637,'[3]pedidos 2012'!$E$327:$AE$6000,2,FALSE)</f>
        <v>a - Entregado</v>
      </c>
      <c r="G637" s="14">
        <f>VLOOKUP(E637,'[3]pedidos 2012'!$E$327:$AE$6000,4,FALSE)</f>
        <v>41883</v>
      </c>
      <c r="H637" s="20" t="s">
        <v>659</v>
      </c>
      <c r="I637" s="21">
        <v>7431</v>
      </c>
      <c r="J637" s="21"/>
      <c r="K637" s="21">
        <f t="shared" si="150"/>
        <v>7431</v>
      </c>
      <c r="L637" s="21">
        <f t="shared" si="147"/>
        <v>6141.3223140495866</v>
      </c>
      <c r="M637" s="84">
        <f>SUMIF('[1]Movimientos Caja'!$G:$G,E637,'[1]Movimientos Caja'!$I:$I)</f>
        <v>7430</v>
      </c>
      <c r="N637" s="84">
        <f>SUMIF('[2]Movimientos Bancarios'!$G:$G,E637,'[2]Movimientos Bancarios'!$I:$I)</f>
        <v>0</v>
      </c>
      <c r="O637" s="8">
        <f t="shared" si="157"/>
        <v>7430</v>
      </c>
      <c r="P637" s="12">
        <f t="shared" si="158"/>
        <v>1</v>
      </c>
      <c r="Q637" s="86">
        <f t="shared" si="159"/>
        <v>0.99986542860987759</v>
      </c>
      <c r="R637" s="18" t="s">
        <v>51</v>
      </c>
      <c r="S637" s="18"/>
      <c r="T637" s="13"/>
      <c r="U637" s="22"/>
      <c r="V637" s="9"/>
      <c r="W637" s="23"/>
      <c r="X637" s="22"/>
      <c r="Y637" s="24" t="s">
        <v>55</v>
      </c>
      <c r="Z637" s="24"/>
      <c r="AA637" s="24"/>
      <c r="AB637" s="95" t="str">
        <f t="shared" si="148"/>
        <v>entregado</v>
      </c>
      <c r="AC637" s="96" t="str">
        <f t="shared" ca="1" si="153"/>
        <v>Entregado</v>
      </c>
      <c r="AD637" s="21">
        <v>104</v>
      </c>
      <c r="AE637" s="21">
        <v>104</v>
      </c>
      <c r="AF637" s="21">
        <v>105</v>
      </c>
      <c r="AG637" s="87">
        <f t="shared" si="155"/>
        <v>2014</v>
      </c>
      <c r="AH637" s="83">
        <f t="shared" si="156"/>
        <v>9</v>
      </c>
      <c r="AI637" s="87">
        <f t="shared" si="154"/>
        <v>2014</v>
      </c>
      <c r="AJ637" s="16">
        <f t="shared" si="154"/>
        <v>8</v>
      </c>
      <c r="AK637" s="9">
        <f>IF(ISERROR(VLOOKUP(E637,[4]CostoXpedido!$A$15:$B$1690,2,FALSE)),0,(VLOOKUP(E637,[4]CostoXpedido!$A$15:$B$1690,2,FALSE)))</f>
        <v>0</v>
      </c>
      <c r="AL637" s="20"/>
      <c r="AM637" s="93">
        <f t="shared" si="152"/>
        <v>41857</v>
      </c>
      <c r="AN637" s="93">
        <f t="shared" si="152"/>
        <v>30</v>
      </c>
      <c r="AO637" s="129"/>
    </row>
    <row r="638" spans="1:41" x14ac:dyDescent="0.2">
      <c r="A638" s="88">
        <v>2014</v>
      </c>
      <c r="B638" s="16">
        <v>8</v>
      </c>
      <c r="C638" s="17">
        <v>41858</v>
      </c>
      <c r="D638" s="18">
        <v>15</v>
      </c>
      <c r="E638" s="32">
        <v>11895</v>
      </c>
      <c r="F638" s="92" t="str">
        <f>VLOOKUP(E638,'[3]pedidos 2012'!$E$327:$AE$6000,2,FALSE)</f>
        <v>a - Entregado</v>
      </c>
      <c r="G638" s="14">
        <f>VLOOKUP(E638,'[3]pedidos 2012'!$E$327:$AE$6000,4,FALSE)</f>
        <v>41883</v>
      </c>
      <c r="H638" s="20" t="s">
        <v>660</v>
      </c>
      <c r="I638" s="21">
        <v>2346</v>
      </c>
      <c r="J638" s="21"/>
      <c r="K638" s="21">
        <f t="shared" si="150"/>
        <v>2346</v>
      </c>
      <c r="L638" s="21">
        <f t="shared" si="147"/>
        <v>1938.8429752066115</v>
      </c>
      <c r="M638" s="84">
        <f>SUMIF('[1]Movimientos Caja'!$G:$G,E638,'[1]Movimientos Caja'!$I:$I)</f>
        <v>200</v>
      </c>
      <c r="N638" s="84">
        <f>SUMIF('[2]Movimientos Bancarios'!$G:$G,E638,'[2]Movimientos Bancarios'!$I:$I)</f>
        <v>2140</v>
      </c>
      <c r="O638" s="8">
        <f t="shared" si="157"/>
        <v>2340</v>
      </c>
      <c r="P638" s="12">
        <f t="shared" si="158"/>
        <v>6</v>
      </c>
      <c r="Q638" s="86">
        <f t="shared" si="159"/>
        <v>0.99744245524296671</v>
      </c>
      <c r="R638" s="18" t="s">
        <v>51</v>
      </c>
      <c r="S638" s="18"/>
      <c r="T638" s="13"/>
      <c r="U638" s="22"/>
      <c r="V638" s="9"/>
      <c r="W638" s="23"/>
      <c r="X638" s="22"/>
      <c r="Y638" s="24" t="s">
        <v>55</v>
      </c>
      <c r="Z638" s="24"/>
      <c r="AA638" s="24"/>
      <c r="AB638" s="95" t="str">
        <f t="shared" si="148"/>
        <v>entregado</v>
      </c>
      <c r="AC638" s="96" t="str">
        <f t="shared" ca="1" si="153"/>
        <v>Entregado</v>
      </c>
      <c r="AD638" s="21">
        <v>104</v>
      </c>
      <c r="AE638" s="21">
        <v>104</v>
      </c>
      <c r="AF638" s="21">
        <v>105</v>
      </c>
      <c r="AG638" s="87">
        <f t="shared" si="155"/>
        <v>2014</v>
      </c>
      <c r="AH638" s="83">
        <f t="shared" si="156"/>
        <v>9</v>
      </c>
      <c r="AI638" s="87">
        <f t="shared" si="154"/>
        <v>2014</v>
      </c>
      <c r="AJ638" s="16">
        <f t="shared" si="154"/>
        <v>8</v>
      </c>
      <c r="AK638" s="9">
        <f>IF(ISERROR(VLOOKUP(E638,[4]CostoXpedido!$A$15:$B$1690,2,FALSE)),0,(VLOOKUP(E638,[4]CostoXpedido!$A$15:$B$1690,2,FALSE)))</f>
        <v>0</v>
      </c>
      <c r="AL638" s="20"/>
      <c r="AM638" s="93">
        <f t="shared" si="152"/>
        <v>41858</v>
      </c>
      <c r="AN638" s="93">
        <f t="shared" si="152"/>
        <v>15</v>
      </c>
      <c r="AO638" s="129"/>
    </row>
    <row r="639" spans="1:41" x14ac:dyDescent="0.2">
      <c r="A639" s="88">
        <v>2014</v>
      </c>
      <c r="B639" s="16">
        <v>8</v>
      </c>
      <c r="C639" s="17">
        <v>41858</v>
      </c>
      <c r="D639" s="18">
        <v>15</v>
      </c>
      <c r="E639" s="32">
        <v>11896</v>
      </c>
      <c r="F639" s="92" t="str">
        <f>VLOOKUP(E639,'[3]pedidos 2012'!$E$327:$AE$6000,2,FALSE)</f>
        <v>d - Pendiente</v>
      </c>
      <c r="G639" s="14">
        <f>VLOOKUP(E639,'[3]pedidos 2012'!$E$327:$AE$6000,4,FALSE)</f>
        <v>0</v>
      </c>
      <c r="H639" s="20" t="s">
        <v>661</v>
      </c>
      <c r="I639" s="21">
        <v>1000</v>
      </c>
      <c r="J639" s="21"/>
      <c r="K639" s="21">
        <f t="shared" si="150"/>
        <v>1000</v>
      </c>
      <c r="L639" s="21">
        <f t="shared" si="147"/>
        <v>826.44628099173553</v>
      </c>
      <c r="M639" s="84">
        <f>SUMIF('[1]Movimientos Caja'!$G:$G,E639,'[1]Movimientos Caja'!$I:$I)</f>
        <v>0</v>
      </c>
      <c r="N639" s="84">
        <f>SUMIF('[2]Movimientos Bancarios'!$G:$G,E639,'[2]Movimientos Bancarios'!$I:$I)</f>
        <v>1000</v>
      </c>
      <c r="O639" s="8">
        <f t="shared" si="157"/>
        <v>1000</v>
      </c>
      <c r="P639" s="12">
        <f t="shared" si="158"/>
        <v>0</v>
      </c>
      <c r="Q639" s="86">
        <f t="shared" si="159"/>
        <v>1</v>
      </c>
      <c r="R639" s="18" t="s">
        <v>51</v>
      </c>
      <c r="S639" s="18"/>
      <c r="T639" s="13"/>
      <c r="U639" s="22"/>
      <c r="V639" s="9"/>
      <c r="W639" s="23"/>
      <c r="X639" s="22"/>
      <c r="Y639" s="24" t="s">
        <v>55</v>
      </c>
      <c r="Z639" s="24"/>
      <c r="AA639" s="24"/>
      <c r="AB639" s="95">
        <f t="shared" si="148"/>
        <v>41873</v>
      </c>
      <c r="AC639" s="96">
        <f t="shared" ca="1" si="153"/>
        <v>-20</v>
      </c>
      <c r="AD639" s="21">
        <v>104</v>
      </c>
      <c r="AE639" s="21">
        <v>104</v>
      </c>
      <c r="AF639" s="21">
        <v>105</v>
      </c>
      <c r="AG639" s="87">
        <f t="shared" si="155"/>
        <v>0</v>
      </c>
      <c r="AH639" s="83">
        <f t="shared" si="156"/>
        <v>0</v>
      </c>
      <c r="AI639" s="87">
        <f t="shared" si="154"/>
        <v>2014</v>
      </c>
      <c r="AJ639" s="16">
        <f t="shared" si="154"/>
        <v>8</v>
      </c>
      <c r="AK639" s="9">
        <f>IF(ISERROR(VLOOKUP(E639,[4]CostoXpedido!$A$15:$B$1690,2,FALSE)),0,(VLOOKUP(E639,[4]CostoXpedido!$A$15:$B$1690,2,FALSE)))</f>
        <v>0</v>
      </c>
      <c r="AL639" s="20"/>
      <c r="AM639" s="93">
        <f t="shared" si="152"/>
        <v>41858</v>
      </c>
      <c r="AN639" s="93">
        <f t="shared" si="152"/>
        <v>15</v>
      </c>
      <c r="AO639" s="129"/>
    </row>
    <row r="640" spans="1:41" x14ac:dyDescent="0.2">
      <c r="A640" s="88">
        <v>2014</v>
      </c>
      <c r="B640" s="16">
        <v>8</v>
      </c>
      <c r="C640" s="17">
        <v>41858</v>
      </c>
      <c r="D640" s="18">
        <v>1</v>
      </c>
      <c r="E640" s="32">
        <v>11897</v>
      </c>
      <c r="F640" s="92" t="str">
        <f>VLOOKUP(E640,'[3]pedidos 2012'!$E$327:$AE$6000,2,FALSE)</f>
        <v>a - Entregado</v>
      </c>
      <c r="G640" s="14">
        <f>VLOOKUP(E640,'[3]pedidos 2012'!$E$327:$AE$6000,4,FALSE)</f>
        <v>41855</v>
      </c>
      <c r="H640" s="20" t="s">
        <v>662</v>
      </c>
      <c r="I640" s="21">
        <v>1000</v>
      </c>
      <c r="J640" s="21"/>
      <c r="K640" s="21">
        <f t="shared" si="150"/>
        <v>1000</v>
      </c>
      <c r="L640" s="21">
        <f t="shared" si="147"/>
        <v>826.44628099173553</v>
      </c>
      <c r="M640" s="84">
        <f>SUMIF('[1]Movimientos Caja'!$G:$G,E640,'[1]Movimientos Caja'!$I:$I)</f>
        <v>1000</v>
      </c>
      <c r="N640" s="84">
        <f>SUMIF('[2]Movimientos Bancarios'!$G:$G,E640,'[2]Movimientos Bancarios'!$I:$I)</f>
        <v>0</v>
      </c>
      <c r="O640" s="8">
        <f t="shared" si="157"/>
        <v>1000</v>
      </c>
      <c r="P640" s="12">
        <f t="shared" si="158"/>
        <v>0</v>
      </c>
      <c r="Q640" s="86">
        <f t="shared" si="159"/>
        <v>1</v>
      </c>
      <c r="R640" s="18" t="s">
        <v>51</v>
      </c>
      <c r="S640" s="18"/>
      <c r="T640" s="13"/>
      <c r="U640" s="22"/>
      <c r="V640" s="9"/>
      <c r="W640" s="23"/>
      <c r="X640" s="22"/>
      <c r="Y640" s="24" t="s">
        <v>55</v>
      </c>
      <c r="Z640" s="24"/>
      <c r="AA640" s="24"/>
      <c r="AB640" s="95" t="str">
        <f t="shared" si="148"/>
        <v>entregado</v>
      </c>
      <c r="AC640" s="96" t="str">
        <f t="shared" ca="1" si="153"/>
        <v>Entregado</v>
      </c>
      <c r="AD640" s="21">
        <v>104</v>
      </c>
      <c r="AE640" s="21">
        <v>104</v>
      </c>
      <c r="AF640" s="21">
        <v>105</v>
      </c>
      <c r="AG640" s="87">
        <f t="shared" si="155"/>
        <v>2014</v>
      </c>
      <c r="AH640" s="83">
        <f t="shared" si="156"/>
        <v>8</v>
      </c>
      <c r="AI640" s="87">
        <f t="shared" si="154"/>
        <v>2014</v>
      </c>
      <c r="AJ640" s="16">
        <f t="shared" si="154"/>
        <v>8</v>
      </c>
      <c r="AK640" s="9">
        <f>IF(ISERROR(VLOOKUP(E640,[4]CostoXpedido!$A$15:$B$1690,2,FALSE)),0,(VLOOKUP(E640,[4]CostoXpedido!$A$15:$B$1690,2,FALSE)))</f>
        <v>0</v>
      </c>
      <c r="AL640" s="20"/>
      <c r="AM640" s="93">
        <f t="shared" ref="AM640:AN663" si="160">C640</f>
        <v>41858</v>
      </c>
      <c r="AN640" s="93">
        <f t="shared" si="160"/>
        <v>1</v>
      </c>
      <c r="AO640" s="129"/>
    </row>
    <row r="641" spans="1:41" x14ac:dyDescent="0.2">
      <c r="A641" s="88">
        <v>2014</v>
      </c>
      <c r="B641" s="16">
        <v>8</v>
      </c>
      <c r="C641" s="17">
        <v>41860</v>
      </c>
      <c r="D641" s="18">
        <v>15</v>
      </c>
      <c r="E641" s="32">
        <v>11898</v>
      </c>
      <c r="F641" s="92" t="str">
        <f>VLOOKUP(E641,'[3]pedidos 2012'!$E$327:$AE$6000,2,FALSE)</f>
        <v>a - Entregado</v>
      </c>
      <c r="G641" s="14">
        <f>VLOOKUP(E641,'[3]pedidos 2012'!$E$327:$AE$6000,4,FALSE)</f>
        <v>41871</v>
      </c>
      <c r="H641" s="20" t="s">
        <v>663</v>
      </c>
      <c r="I641" s="21">
        <v>9650</v>
      </c>
      <c r="J641" s="21"/>
      <c r="K641" s="21">
        <f t="shared" si="150"/>
        <v>9650</v>
      </c>
      <c r="L641" s="21">
        <f t="shared" si="147"/>
        <v>7975.2066115702482</v>
      </c>
      <c r="M641" s="84">
        <f>SUMIF('[1]Movimientos Caja'!$G:$G,E641,'[1]Movimientos Caja'!$I:$I)</f>
        <v>9650</v>
      </c>
      <c r="N641" s="84">
        <f>SUMIF('[2]Movimientos Bancarios'!$G:$G,E641,'[2]Movimientos Bancarios'!$I:$I)</f>
        <v>0</v>
      </c>
      <c r="O641" s="8">
        <f t="shared" si="157"/>
        <v>9650</v>
      </c>
      <c r="P641" s="12">
        <f t="shared" si="158"/>
        <v>0</v>
      </c>
      <c r="Q641" s="86">
        <f t="shared" si="159"/>
        <v>1</v>
      </c>
      <c r="R641" s="18" t="s">
        <v>51</v>
      </c>
      <c r="S641" s="18"/>
      <c r="T641" s="13"/>
      <c r="U641" s="22"/>
      <c r="V641" s="9"/>
      <c r="W641" s="23"/>
      <c r="X641" s="22"/>
      <c r="Y641" s="24" t="s">
        <v>55</v>
      </c>
      <c r="Z641" s="24"/>
      <c r="AA641" s="24"/>
      <c r="AB641" s="95" t="str">
        <f t="shared" si="148"/>
        <v>entregado</v>
      </c>
      <c r="AC641" s="96" t="str">
        <f t="shared" ca="1" si="153"/>
        <v>Entregado</v>
      </c>
      <c r="AD641" s="21">
        <v>104</v>
      </c>
      <c r="AE641" s="21">
        <v>104</v>
      </c>
      <c r="AF641" s="21">
        <v>105</v>
      </c>
      <c r="AG641" s="87">
        <f t="shared" si="155"/>
        <v>2014</v>
      </c>
      <c r="AH641" s="83">
        <f t="shared" si="156"/>
        <v>8</v>
      </c>
      <c r="AI641" s="87">
        <f t="shared" si="154"/>
        <v>2014</v>
      </c>
      <c r="AJ641" s="16">
        <f t="shared" si="154"/>
        <v>8</v>
      </c>
      <c r="AK641" s="9">
        <f>IF(ISERROR(VLOOKUP(E641,[4]CostoXpedido!$A$15:$B$1690,2,FALSE)),0,(VLOOKUP(E641,[4]CostoXpedido!$A$15:$B$1690,2,FALSE)))</f>
        <v>0</v>
      </c>
      <c r="AL641" s="20"/>
      <c r="AM641" s="93">
        <f t="shared" si="160"/>
        <v>41860</v>
      </c>
      <c r="AN641" s="93">
        <f t="shared" si="160"/>
        <v>15</v>
      </c>
      <c r="AO641" s="129"/>
    </row>
    <row r="642" spans="1:41" x14ac:dyDescent="0.2">
      <c r="A642" s="88">
        <v>2014</v>
      </c>
      <c r="B642" s="16">
        <v>8</v>
      </c>
      <c r="C642" s="17">
        <v>41860</v>
      </c>
      <c r="D642" s="18">
        <v>60</v>
      </c>
      <c r="E642" s="32">
        <v>11899</v>
      </c>
      <c r="F642" s="92" t="str">
        <f>VLOOKUP(E642,'[3]pedidos 2012'!$E$327:$AE$6000,2,FALSE)</f>
        <v>d - Pendiente</v>
      </c>
      <c r="G642" s="14">
        <f>VLOOKUP(E642,'[3]pedidos 2012'!$E$327:$AE$6000,4,FALSE)</f>
        <v>0</v>
      </c>
      <c r="H642" s="20" t="s">
        <v>664</v>
      </c>
      <c r="I642" s="21">
        <v>28500</v>
      </c>
      <c r="J642" s="21"/>
      <c r="K642" s="21">
        <f t="shared" si="150"/>
        <v>28500</v>
      </c>
      <c r="L642" s="21">
        <f t="shared" si="147"/>
        <v>23553.719008264463</v>
      </c>
      <c r="M642" s="84">
        <f>SUMIF('[1]Movimientos Caja'!$G:$G,E642,'[1]Movimientos Caja'!$I:$I)</f>
        <v>0</v>
      </c>
      <c r="N642" s="84">
        <f>SUMIF('[2]Movimientos Bancarios'!$G:$G,E642,'[2]Movimientos Bancarios'!$I:$I)</f>
        <v>14250</v>
      </c>
      <c r="O642" s="8">
        <f t="shared" si="157"/>
        <v>14250</v>
      </c>
      <c r="P642" s="12">
        <f t="shared" si="158"/>
        <v>14250</v>
      </c>
      <c r="Q642" s="86">
        <f t="shared" si="159"/>
        <v>0.5</v>
      </c>
      <c r="R642" s="18" t="s">
        <v>51</v>
      </c>
      <c r="S642" s="18"/>
      <c r="T642" s="13"/>
      <c r="U642" s="22"/>
      <c r="V642" s="9"/>
      <c r="W642" s="23"/>
      <c r="X642" s="22"/>
      <c r="Y642" s="24" t="s">
        <v>55</v>
      </c>
      <c r="Z642" s="24"/>
      <c r="AA642" s="24"/>
      <c r="AB642" s="95">
        <f t="shared" si="148"/>
        <v>41920</v>
      </c>
      <c r="AC642" s="96">
        <f t="shared" ca="1" si="153"/>
        <v>27</v>
      </c>
      <c r="AD642" s="21">
        <v>104</v>
      </c>
      <c r="AE642" s="21">
        <v>104</v>
      </c>
      <c r="AF642" s="21">
        <v>105</v>
      </c>
      <c r="AG642" s="87">
        <f t="shared" si="155"/>
        <v>0</v>
      </c>
      <c r="AH642" s="83">
        <f t="shared" si="156"/>
        <v>0</v>
      </c>
      <c r="AI642" s="87">
        <f t="shared" ref="AI642:AJ665" si="161">+A642</f>
        <v>2014</v>
      </c>
      <c r="AJ642" s="16">
        <f t="shared" si="161"/>
        <v>8</v>
      </c>
      <c r="AK642" s="9">
        <f>IF(ISERROR(VLOOKUP(E642,[4]CostoXpedido!$A$15:$B$1690,2,FALSE)),0,(VLOOKUP(E642,[4]CostoXpedido!$A$15:$B$1690,2,FALSE)))</f>
        <v>0</v>
      </c>
      <c r="AL642" s="20"/>
      <c r="AM642" s="93">
        <f t="shared" si="160"/>
        <v>41860</v>
      </c>
      <c r="AN642" s="93">
        <f t="shared" si="160"/>
        <v>60</v>
      </c>
      <c r="AO642" s="129"/>
    </row>
    <row r="643" spans="1:41" x14ac:dyDescent="0.2">
      <c r="A643" s="88">
        <v>2014</v>
      </c>
      <c r="B643" s="16">
        <v>8</v>
      </c>
      <c r="C643" s="17">
        <v>41860</v>
      </c>
      <c r="D643" s="18">
        <v>70</v>
      </c>
      <c r="E643" s="32">
        <v>11900</v>
      </c>
      <c r="F643" s="92" t="str">
        <f>VLOOKUP(E643,'[3]pedidos 2012'!$E$327:$AE$6000,2,FALSE)</f>
        <v>d - Pendiente</v>
      </c>
      <c r="G643" s="14">
        <f>VLOOKUP(E643,'[3]pedidos 2012'!$E$327:$AE$6000,4,FALSE)</f>
        <v>0</v>
      </c>
      <c r="H643" s="20" t="s">
        <v>665</v>
      </c>
      <c r="I643" s="21">
        <v>16500</v>
      </c>
      <c r="J643" s="21"/>
      <c r="K643" s="21">
        <f t="shared" si="150"/>
        <v>16500</v>
      </c>
      <c r="L643" s="21">
        <f t="shared" si="147"/>
        <v>13636.363636363636</v>
      </c>
      <c r="M643" s="84">
        <f>SUMIF('[1]Movimientos Caja'!$G:$G,E643,'[1]Movimientos Caja'!$I:$I)</f>
        <v>14500</v>
      </c>
      <c r="N643" s="84">
        <f>SUMIF('[2]Movimientos Bancarios'!$G:$G,E643,'[2]Movimientos Bancarios'!$I:$I)</f>
        <v>2000</v>
      </c>
      <c r="O643" s="8">
        <f t="shared" si="157"/>
        <v>16500</v>
      </c>
      <c r="P643" s="12">
        <f t="shared" si="158"/>
        <v>0</v>
      </c>
      <c r="Q643" s="86">
        <f t="shared" si="159"/>
        <v>1</v>
      </c>
      <c r="R643" s="18" t="s">
        <v>51</v>
      </c>
      <c r="S643" s="18"/>
      <c r="T643" s="13"/>
      <c r="U643" s="22"/>
      <c r="V643" s="9"/>
      <c r="W643" s="23"/>
      <c r="X643" s="22"/>
      <c r="Y643" s="24" t="s">
        <v>55</v>
      </c>
      <c r="Z643" s="24"/>
      <c r="AA643" s="24"/>
      <c r="AB643" s="95">
        <f t="shared" si="148"/>
        <v>41930</v>
      </c>
      <c r="AC643" s="96">
        <f t="shared" ca="1" si="153"/>
        <v>37</v>
      </c>
      <c r="AD643" s="21">
        <v>104</v>
      </c>
      <c r="AE643" s="21">
        <v>104</v>
      </c>
      <c r="AF643" s="21">
        <v>105</v>
      </c>
      <c r="AG643" s="87">
        <f t="shared" si="155"/>
        <v>0</v>
      </c>
      <c r="AH643" s="83">
        <f t="shared" si="156"/>
        <v>0</v>
      </c>
      <c r="AI643" s="87">
        <f t="shared" si="161"/>
        <v>2014</v>
      </c>
      <c r="AJ643" s="16">
        <f t="shared" si="161"/>
        <v>8</v>
      </c>
      <c r="AK643" s="9">
        <f>IF(ISERROR(VLOOKUP(E643,[4]CostoXpedido!$A$15:$B$1690,2,FALSE)),0,(VLOOKUP(E643,[4]CostoXpedido!$A$15:$B$1690,2,FALSE)))</f>
        <v>0</v>
      </c>
      <c r="AL643" s="20"/>
      <c r="AM643" s="93">
        <f t="shared" si="160"/>
        <v>41860</v>
      </c>
      <c r="AN643" s="93">
        <f t="shared" si="160"/>
        <v>70</v>
      </c>
      <c r="AO643" s="129"/>
    </row>
    <row r="644" spans="1:41" x14ac:dyDescent="0.2">
      <c r="A644" s="88">
        <v>2014</v>
      </c>
      <c r="B644" s="16">
        <v>8</v>
      </c>
      <c r="C644" s="17">
        <v>41860</v>
      </c>
      <c r="D644" s="18">
        <v>15</v>
      </c>
      <c r="E644" s="32">
        <v>11901</v>
      </c>
      <c r="F644" s="92" t="str">
        <f>VLOOKUP(E644,'[3]pedidos 2012'!$E$327:$AE$6000,2,FALSE)</f>
        <v>d - Pendiente</v>
      </c>
      <c r="G644" s="14">
        <f>VLOOKUP(E644,'[3]pedidos 2012'!$E$327:$AE$6000,4,FALSE)</f>
        <v>0</v>
      </c>
      <c r="H644" s="26" t="s">
        <v>666</v>
      </c>
      <c r="I644" s="27">
        <v>3290</v>
      </c>
      <c r="J644" s="27"/>
      <c r="K644" s="27">
        <f t="shared" si="150"/>
        <v>3290</v>
      </c>
      <c r="L644" s="27">
        <f t="shared" si="147"/>
        <v>2719.0082644628101</v>
      </c>
      <c r="M644" s="36">
        <f>SUMIF('[1]Movimientos Caja'!$G:$G,E644,'[1]Movimientos Caja'!$I:$I)</f>
        <v>1500</v>
      </c>
      <c r="N644" s="36">
        <f>SUMIF('[2]Movimientos Bancarios'!$G:$G,E644,'[2]Movimientos Bancarios'!$I:$I)</f>
        <v>0</v>
      </c>
      <c r="O644" s="11">
        <f t="shared" si="157"/>
        <v>1500</v>
      </c>
      <c r="P644" s="44">
        <f t="shared" si="158"/>
        <v>1790</v>
      </c>
      <c r="Q644" s="90">
        <f t="shared" si="159"/>
        <v>0.45592705167173253</v>
      </c>
      <c r="R644" s="18" t="s">
        <v>51</v>
      </c>
      <c r="S644" s="18"/>
      <c r="T644" s="13"/>
      <c r="U644" s="22"/>
      <c r="V644" s="9"/>
      <c r="W644" s="23"/>
      <c r="X644" s="22"/>
      <c r="Y644" s="24" t="s">
        <v>55</v>
      </c>
      <c r="Z644" s="24"/>
      <c r="AA644" s="24"/>
      <c r="AB644" s="95">
        <f t="shared" si="148"/>
        <v>41875</v>
      </c>
      <c r="AC644" s="96">
        <f t="shared" ca="1" si="153"/>
        <v>-18</v>
      </c>
      <c r="AD644" s="21">
        <v>104</v>
      </c>
      <c r="AE644" s="21">
        <v>104</v>
      </c>
      <c r="AF644" s="21">
        <v>105</v>
      </c>
      <c r="AG644" s="87">
        <f t="shared" si="155"/>
        <v>0</v>
      </c>
      <c r="AH644" s="83">
        <f t="shared" si="156"/>
        <v>0</v>
      </c>
      <c r="AI644" s="87">
        <f t="shared" si="161"/>
        <v>2014</v>
      </c>
      <c r="AJ644" s="16">
        <f t="shared" si="161"/>
        <v>8</v>
      </c>
      <c r="AK644" s="9">
        <f>IF(ISERROR(VLOOKUP(E644,[4]CostoXpedido!$A$15:$B$1690,2,FALSE)),0,(VLOOKUP(E644,[4]CostoXpedido!$A$15:$B$1690,2,FALSE)))</f>
        <v>0</v>
      </c>
      <c r="AL644" s="20"/>
      <c r="AM644" s="93">
        <f t="shared" si="160"/>
        <v>41860</v>
      </c>
      <c r="AN644" s="93">
        <f t="shared" si="160"/>
        <v>15</v>
      </c>
      <c r="AO644" s="129"/>
    </row>
    <row r="645" spans="1:41" x14ac:dyDescent="0.2">
      <c r="A645" s="88">
        <v>2014</v>
      </c>
      <c r="B645" s="16">
        <v>8</v>
      </c>
      <c r="C645" s="17">
        <v>41860</v>
      </c>
      <c r="D645" s="18">
        <v>15</v>
      </c>
      <c r="E645" s="32">
        <v>11902</v>
      </c>
      <c r="F645" s="92" t="str">
        <f>VLOOKUP(E645,'[3]pedidos 2012'!$E$327:$AE$6000,2,FALSE)</f>
        <v>d - Pendiente</v>
      </c>
      <c r="G645" s="14">
        <f>VLOOKUP(E645,'[3]pedidos 2012'!$E$327:$AE$6000,4,FALSE)</f>
        <v>0</v>
      </c>
      <c r="H645" s="20" t="s">
        <v>667</v>
      </c>
      <c r="I645" s="21">
        <v>640</v>
      </c>
      <c r="J645" s="21"/>
      <c r="K645" s="21">
        <f t="shared" si="150"/>
        <v>640</v>
      </c>
      <c r="L645" s="21">
        <f t="shared" si="147"/>
        <v>528.9256198347108</v>
      </c>
      <c r="M645" s="84">
        <f>SUMIF('[1]Movimientos Caja'!$G:$G,E645,'[1]Movimientos Caja'!$I:$I)</f>
        <v>300</v>
      </c>
      <c r="N645" s="84">
        <f>SUMIF('[2]Movimientos Bancarios'!$G:$G,E645,'[2]Movimientos Bancarios'!$I:$I)</f>
        <v>0</v>
      </c>
      <c r="O645" s="8">
        <f t="shared" si="157"/>
        <v>300</v>
      </c>
      <c r="P645" s="12">
        <f t="shared" si="158"/>
        <v>340</v>
      </c>
      <c r="Q645" s="86">
        <f t="shared" si="159"/>
        <v>0.46875</v>
      </c>
      <c r="R645" s="18" t="s">
        <v>51</v>
      </c>
      <c r="S645" s="18"/>
      <c r="T645" s="13"/>
      <c r="U645" s="22"/>
      <c r="V645" s="9"/>
      <c r="W645" s="23"/>
      <c r="X645" s="22"/>
      <c r="Y645" s="24" t="s">
        <v>55</v>
      </c>
      <c r="Z645" s="24"/>
      <c r="AA645" s="24"/>
      <c r="AB645" s="95">
        <f t="shared" si="148"/>
        <v>41875</v>
      </c>
      <c r="AC645" s="96">
        <f t="shared" ca="1" si="153"/>
        <v>-18</v>
      </c>
      <c r="AD645" s="21">
        <v>104</v>
      </c>
      <c r="AE645" s="21">
        <v>104</v>
      </c>
      <c r="AF645" s="21">
        <v>105</v>
      </c>
      <c r="AG645" s="87">
        <f t="shared" si="155"/>
        <v>0</v>
      </c>
      <c r="AH645" s="83">
        <f t="shared" si="156"/>
        <v>0</v>
      </c>
      <c r="AI645" s="87">
        <f t="shared" si="161"/>
        <v>2014</v>
      </c>
      <c r="AJ645" s="16">
        <f t="shared" si="161"/>
        <v>8</v>
      </c>
      <c r="AK645" s="9">
        <f>IF(ISERROR(VLOOKUP(E645,[4]CostoXpedido!$A$15:$B$1690,2,FALSE)),0,(VLOOKUP(E645,[4]CostoXpedido!$A$15:$B$1690,2,FALSE)))</f>
        <v>0</v>
      </c>
      <c r="AL645" s="20"/>
      <c r="AM645" s="93">
        <f t="shared" si="160"/>
        <v>41860</v>
      </c>
      <c r="AN645" s="93">
        <f t="shared" si="160"/>
        <v>15</v>
      </c>
      <c r="AO645" s="129"/>
    </row>
    <row r="646" spans="1:41" x14ac:dyDescent="0.2">
      <c r="A646" s="88">
        <v>2014</v>
      </c>
      <c r="B646" s="16">
        <v>8</v>
      </c>
      <c r="C646" s="17">
        <v>41860</v>
      </c>
      <c r="D646" s="18">
        <v>15</v>
      </c>
      <c r="E646" s="32">
        <v>11903</v>
      </c>
      <c r="F646" s="92" t="str">
        <f>VLOOKUP(E646,'[3]pedidos 2012'!$E$327:$AE$6000,2,FALSE)</f>
        <v>a - Entregado</v>
      </c>
      <c r="G646" s="14">
        <f>VLOOKUP(E646,'[3]pedidos 2012'!$E$327:$AE$6000,4,FALSE)</f>
        <v>41883</v>
      </c>
      <c r="H646" s="20" t="s">
        <v>668</v>
      </c>
      <c r="I646" s="21">
        <v>1850</v>
      </c>
      <c r="J646" s="21"/>
      <c r="K646" s="21">
        <f t="shared" si="150"/>
        <v>1850</v>
      </c>
      <c r="L646" s="21">
        <f t="shared" si="147"/>
        <v>1528.9256198347107</v>
      </c>
      <c r="M646" s="84">
        <f>SUMIF('[1]Movimientos Caja'!$G:$G,E646,'[1]Movimientos Caja'!$I:$I)</f>
        <v>1850</v>
      </c>
      <c r="N646" s="84">
        <f>SUMIF('[2]Movimientos Bancarios'!$G:$G,E646,'[2]Movimientos Bancarios'!$I:$I)</f>
        <v>0</v>
      </c>
      <c r="O646" s="8">
        <f t="shared" si="157"/>
        <v>1850</v>
      </c>
      <c r="P646" s="12">
        <f t="shared" si="158"/>
        <v>0</v>
      </c>
      <c r="Q646" s="86">
        <f t="shared" si="159"/>
        <v>1</v>
      </c>
      <c r="R646" s="18" t="s">
        <v>51</v>
      </c>
      <c r="S646" s="18"/>
      <c r="T646" s="13"/>
      <c r="U646" s="22"/>
      <c r="V646" s="9"/>
      <c r="W646" s="23"/>
      <c r="X646" s="22"/>
      <c r="Y646" s="24" t="s">
        <v>55</v>
      </c>
      <c r="Z646" s="24"/>
      <c r="AA646" s="24"/>
      <c r="AB646" s="95" t="str">
        <f t="shared" si="148"/>
        <v>entregado</v>
      </c>
      <c r="AC646" s="96" t="str">
        <f t="shared" ca="1" si="153"/>
        <v>Entregado</v>
      </c>
      <c r="AD646" s="21">
        <v>104</v>
      </c>
      <c r="AE646" s="21">
        <v>104</v>
      </c>
      <c r="AF646" s="21">
        <v>105</v>
      </c>
      <c r="AG646" s="87">
        <f t="shared" si="155"/>
        <v>2014</v>
      </c>
      <c r="AH646" s="83">
        <f t="shared" si="156"/>
        <v>9</v>
      </c>
      <c r="AI646" s="87">
        <f t="shared" si="161"/>
        <v>2014</v>
      </c>
      <c r="AJ646" s="16">
        <f t="shared" si="161"/>
        <v>8</v>
      </c>
      <c r="AK646" s="9">
        <f>IF(ISERROR(VLOOKUP(E646,[4]CostoXpedido!$A$15:$B$1690,2,FALSE)),0,(VLOOKUP(E646,[4]CostoXpedido!$A$15:$B$1690,2,FALSE)))</f>
        <v>0</v>
      </c>
      <c r="AL646" s="20"/>
      <c r="AM646" s="93">
        <f t="shared" si="160"/>
        <v>41860</v>
      </c>
      <c r="AN646" s="93">
        <f t="shared" si="160"/>
        <v>15</v>
      </c>
      <c r="AO646" s="129"/>
    </row>
    <row r="647" spans="1:41" x14ac:dyDescent="0.2">
      <c r="A647" s="88">
        <v>2014</v>
      </c>
      <c r="B647" s="16">
        <v>8</v>
      </c>
      <c r="C647" s="17">
        <v>41860</v>
      </c>
      <c r="D647" s="18">
        <v>20</v>
      </c>
      <c r="E647" s="32">
        <v>11904</v>
      </c>
      <c r="F647" s="92" t="str">
        <f>VLOOKUP(E647,'[3]pedidos 2012'!$E$327:$AE$6000,2,FALSE)</f>
        <v>a - Entregado</v>
      </c>
      <c r="G647" s="14">
        <f>VLOOKUP(E647,'[3]pedidos 2012'!$E$327:$AE$6000,4,FALSE)</f>
        <v>41883</v>
      </c>
      <c r="H647" s="20" t="s">
        <v>669</v>
      </c>
      <c r="I647" s="21">
        <v>2440</v>
      </c>
      <c r="J647" s="21"/>
      <c r="K647" s="21">
        <f t="shared" si="150"/>
        <v>2440</v>
      </c>
      <c r="L647" s="21">
        <f t="shared" si="147"/>
        <v>2016.5289256198348</v>
      </c>
      <c r="M647" s="84">
        <f>SUMIF('[1]Movimientos Caja'!$G:$G,E647,'[1]Movimientos Caja'!$I:$I)</f>
        <v>100</v>
      </c>
      <c r="N647" s="84">
        <f>SUMIF('[2]Movimientos Bancarios'!$G:$G,E647,'[2]Movimientos Bancarios'!$I:$I)</f>
        <v>2340</v>
      </c>
      <c r="O647" s="8">
        <f t="shared" si="157"/>
        <v>2440</v>
      </c>
      <c r="P647" s="12">
        <f t="shared" si="158"/>
        <v>0</v>
      </c>
      <c r="Q647" s="86">
        <f t="shared" si="159"/>
        <v>1</v>
      </c>
      <c r="R647" s="18" t="s">
        <v>51</v>
      </c>
      <c r="S647" s="18"/>
      <c r="T647" s="13"/>
      <c r="U647" s="22"/>
      <c r="V647" s="9"/>
      <c r="W647" s="23"/>
      <c r="X647" s="22"/>
      <c r="Y647" s="24" t="s">
        <v>55</v>
      </c>
      <c r="Z647" s="24"/>
      <c r="AA647" s="24"/>
      <c r="AB647" s="95" t="str">
        <f t="shared" si="148"/>
        <v>entregado</v>
      </c>
      <c r="AC647" s="96" t="str">
        <f t="shared" ca="1" si="153"/>
        <v>Entregado</v>
      </c>
      <c r="AD647" s="21">
        <v>104</v>
      </c>
      <c r="AE647" s="21">
        <v>104</v>
      </c>
      <c r="AF647" s="21">
        <v>105</v>
      </c>
      <c r="AG647" s="87">
        <f t="shared" si="155"/>
        <v>2014</v>
      </c>
      <c r="AH647" s="83">
        <f t="shared" si="156"/>
        <v>9</v>
      </c>
      <c r="AI647" s="87">
        <f t="shared" si="161"/>
        <v>2014</v>
      </c>
      <c r="AJ647" s="16">
        <f t="shared" si="161"/>
        <v>8</v>
      </c>
      <c r="AK647" s="9">
        <f>IF(ISERROR(VLOOKUP(E647,[4]CostoXpedido!$A$15:$B$1690,2,FALSE)),0,(VLOOKUP(E647,[4]CostoXpedido!$A$15:$B$1690,2,FALSE)))</f>
        <v>0</v>
      </c>
      <c r="AL647" s="20"/>
      <c r="AM647" s="93">
        <f t="shared" si="160"/>
        <v>41860</v>
      </c>
      <c r="AN647" s="93">
        <f t="shared" si="160"/>
        <v>20</v>
      </c>
      <c r="AO647" s="129"/>
    </row>
    <row r="648" spans="1:41" x14ac:dyDescent="0.2">
      <c r="A648" s="88">
        <v>2014</v>
      </c>
      <c r="B648" s="16">
        <v>8</v>
      </c>
      <c r="C648" s="17">
        <v>41860</v>
      </c>
      <c r="D648" s="18">
        <v>30</v>
      </c>
      <c r="E648" s="32">
        <v>11905</v>
      </c>
      <c r="F648" s="92" t="str">
        <f>VLOOKUP(E648,'[3]pedidos 2012'!$E$327:$AE$6000,2,FALSE)</f>
        <v>d - Pendiente</v>
      </c>
      <c r="G648" s="14">
        <f>VLOOKUP(E648,'[3]pedidos 2012'!$E$327:$AE$6000,4,FALSE)</f>
        <v>0</v>
      </c>
      <c r="H648" s="26" t="s">
        <v>670</v>
      </c>
      <c r="I648" s="27">
        <v>21000</v>
      </c>
      <c r="J648" s="27"/>
      <c r="K648" s="27">
        <f t="shared" si="150"/>
        <v>21000</v>
      </c>
      <c r="L648" s="27">
        <f t="shared" si="147"/>
        <v>17355.371900826445</v>
      </c>
      <c r="M648" s="36">
        <f>SUMIF('[1]Movimientos Caja'!$G:$G,E648,'[1]Movimientos Caja'!$I:$I)</f>
        <v>100</v>
      </c>
      <c r="N648" s="36">
        <f>SUMIF('[2]Movimientos Bancarios'!$G:$G,E648,'[2]Movimientos Bancarios'!$I:$I)</f>
        <v>10000</v>
      </c>
      <c r="O648" s="11">
        <f t="shared" si="157"/>
        <v>10100</v>
      </c>
      <c r="P648" s="44">
        <f t="shared" si="158"/>
        <v>10900</v>
      </c>
      <c r="Q648" s="90">
        <f t="shared" si="159"/>
        <v>0.48095238095238096</v>
      </c>
      <c r="R648" s="18" t="s">
        <v>51</v>
      </c>
      <c r="S648" s="18"/>
      <c r="T648" s="13"/>
      <c r="U648" s="22"/>
      <c r="V648" s="9"/>
      <c r="W648" s="23"/>
      <c r="X648" s="22"/>
      <c r="Y648" s="24" t="s">
        <v>55</v>
      </c>
      <c r="Z648" s="24"/>
      <c r="AA648" s="24"/>
      <c r="AB648" s="95">
        <f t="shared" si="148"/>
        <v>41890</v>
      </c>
      <c r="AC648" s="96">
        <f t="shared" ca="1" si="153"/>
        <v>-3</v>
      </c>
      <c r="AD648" s="21">
        <v>104</v>
      </c>
      <c r="AE648" s="21">
        <v>104</v>
      </c>
      <c r="AF648" s="21">
        <v>105</v>
      </c>
      <c r="AG648" s="87">
        <f t="shared" si="155"/>
        <v>0</v>
      </c>
      <c r="AH648" s="83">
        <f t="shared" si="156"/>
        <v>0</v>
      </c>
      <c r="AI648" s="87">
        <f t="shared" si="161"/>
        <v>2014</v>
      </c>
      <c r="AJ648" s="16">
        <f t="shared" si="161"/>
        <v>8</v>
      </c>
      <c r="AK648" s="9">
        <f>IF(ISERROR(VLOOKUP(E648,[4]CostoXpedido!$A$15:$B$1690,2,FALSE)),0,(VLOOKUP(E648,[4]CostoXpedido!$A$15:$B$1690,2,FALSE)))</f>
        <v>0</v>
      </c>
      <c r="AL648" s="20"/>
      <c r="AM648" s="93">
        <f t="shared" si="160"/>
        <v>41860</v>
      </c>
      <c r="AN648" s="93">
        <f t="shared" si="160"/>
        <v>30</v>
      </c>
      <c r="AO648" s="129"/>
    </row>
    <row r="649" spans="1:41" x14ac:dyDescent="0.2">
      <c r="A649" s="88">
        <v>2014</v>
      </c>
      <c r="B649" s="16">
        <v>8</v>
      </c>
      <c r="C649" s="17">
        <v>41860</v>
      </c>
      <c r="D649" s="18">
        <v>7</v>
      </c>
      <c r="E649" s="32">
        <v>11906</v>
      </c>
      <c r="F649" s="92" t="str">
        <f>VLOOKUP(E649,'[3]pedidos 2012'!$E$327:$AE$6000,2,FALSE)</f>
        <v>d - Pendiente</v>
      </c>
      <c r="G649" s="14">
        <f>VLOOKUP(E649,'[3]pedidos 2012'!$E$327:$AE$6000,4,FALSE)</f>
        <v>0</v>
      </c>
      <c r="H649" s="20" t="s">
        <v>671</v>
      </c>
      <c r="I649" s="21">
        <v>1636</v>
      </c>
      <c r="J649" s="21"/>
      <c r="K649" s="21">
        <f t="shared" si="150"/>
        <v>1636</v>
      </c>
      <c r="L649" s="21">
        <f t="shared" si="147"/>
        <v>1352.0661157024795</v>
      </c>
      <c r="M649" s="84">
        <f>SUMIF('[1]Movimientos Caja'!$G:$G,E649,'[1]Movimientos Caja'!$I:$I)</f>
        <v>1630</v>
      </c>
      <c r="N649" s="84">
        <f>SUMIF('[2]Movimientos Bancarios'!$G:$G,E649,'[2]Movimientos Bancarios'!$I:$I)</f>
        <v>0</v>
      </c>
      <c r="O649" s="8">
        <f t="shared" si="157"/>
        <v>1630</v>
      </c>
      <c r="P649" s="12">
        <f t="shared" si="158"/>
        <v>6</v>
      </c>
      <c r="Q649" s="86">
        <f t="shared" si="159"/>
        <v>0.99633251833740832</v>
      </c>
      <c r="R649" s="18" t="s">
        <v>51</v>
      </c>
      <c r="S649" s="18"/>
      <c r="T649" s="13"/>
      <c r="U649" s="22"/>
      <c r="V649" s="9"/>
      <c r="W649" s="23"/>
      <c r="X649" s="22"/>
      <c r="Y649" s="24" t="s">
        <v>55</v>
      </c>
      <c r="Z649" s="24"/>
      <c r="AA649" s="24"/>
      <c r="AB649" s="95">
        <f t="shared" si="148"/>
        <v>41867</v>
      </c>
      <c r="AC649" s="96">
        <f t="shared" ca="1" si="153"/>
        <v>-26</v>
      </c>
      <c r="AD649" s="21">
        <v>104</v>
      </c>
      <c r="AE649" s="21">
        <v>104</v>
      </c>
      <c r="AF649" s="21">
        <v>105</v>
      </c>
      <c r="AG649" s="87">
        <f t="shared" si="155"/>
        <v>0</v>
      </c>
      <c r="AH649" s="83">
        <f t="shared" si="156"/>
        <v>0</v>
      </c>
      <c r="AI649" s="87">
        <f t="shared" si="161"/>
        <v>2014</v>
      </c>
      <c r="AJ649" s="16">
        <f t="shared" si="161"/>
        <v>8</v>
      </c>
      <c r="AK649" s="9">
        <f>IF(ISERROR(VLOOKUP(E649,[4]CostoXpedido!$A$15:$B$1690,2,FALSE)),0,(VLOOKUP(E649,[4]CostoXpedido!$A$15:$B$1690,2,FALSE)))</f>
        <v>0</v>
      </c>
      <c r="AL649" s="20"/>
      <c r="AM649" s="93">
        <f t="shared" si="160"/>
        <v>41860</v>
      </c>
      <c r="AN649" s="93">
        <f t="shared" si="160"/>
        <v>7</v>
      </c>
      <c r="AO649" s="129"/>
    </row>
    <row r="650" spans="1:41" x14ac:dyDescent="0.2">
      <c r="A650" s="88">
        <v>2014</v>
      </c>
      <c r="B650" s="16">
        <v>8</v>
      </c>
      <c r="C650" s="17">
        <v>41860</v>
      </c>
      <c r="D650" s="18">
        <v>1</v>
      </c>
      <c r="E650" s="32">
        <v>11907</v>
      </c>
      <c r="F650" s="92" t="str">
        <f>VLOOKUP(E650,'[3]pedidos 2012'!$E$327:$AE$6000,2,FALSE)</f>
        <v>a - Entregado</v>
      </c>
      <c r="G650" s="14">
        <f>VLOOKUP(E650,'[3]pedidos 2012'!$E$327:$AE$6000,4,FALSE)</f>
        <v>41860</v>
      </c>
      <c r="H650" s="26" t="s">
        <v>672</v>
      </c>
      <c r="I650" s="27">
        <v>250</v>
      </c>
      <c r="J650" s="27"/>
      <c r="K650" s="27">
        <f t="shared" si="150"/>
        <v>250</v>
      </c>
      <c r="L650" s="27">
        <f t="shared" si="147"/>
        <v>206.61157024793388</v>
      </c>
      <c r="M650" s="36">
        <f>SUMIF('[1]Movimientos Caja'!$G:$G,E650,'[1]Movimientos Caja'!$I:$I)</f>
        <v>0</v>
      </c>
      <c r="N650" s="36">
        <f>SUMIF('[2]Movimientos Bancarios'!$G:$G,E650,'[2]Movimientos Bancarios'!$I:$I)</f>
        <v>250</v>
      </c>
      <c r="O650" s="11">
        <f t="shared" si="157"/>
        <v>250</v>
      </c>
      <c r="P650" s="44">
        <f t="shared" si="158"/>
        <v>0</v>
      </c>
      <c r="Q650" s="90">
        <f t="shared" si="159"/>
        <v>1</v>
      </c>
      <c r="R650" s="18" t="s">
        <v>51</v>
      </c>
      <c r="S650" s="18"/>
      <c r="T650" s="13"/>
      <c r="U650" s="22"/>
      <c r="V650" s="9"/>
      <c r="W650" s="23"/>
      <c r="X650" s="22"/>
      <c r="Y650" s="24" t="s">
        <v>55</v>
      </c>
      <c r="Z650" s="24"/>
      <c r="AA650" s="24"/>
      <c r="AB650" s="95" t="str">
        <f t="shared" si="148"/>
        <v>entregado</v>
      </c>
      <c r="AC650" s="96" t="str">
        <f t="shared" ca="1" si="153"/>
        <v>Entregado</v>
      </c>
      <c r="AD650" s="21">
        <v>104</v>
      </c>
      <c r="AE650" s="21">
        <v>104</v>
      </c>
      <c r="AF650" s="21">
        <v>105</v>
      </c>
      <c r="AG650" s="87">
        <f t="shared" si="155"/>
        <v>2014</v>
      </c>
      <c r="AH650" s="83">
        <f t="shared" si="156"/>
        <v>8</v>
      </c>
      <c r="AI650" s="87">
        <f t="shared" si="161"/>
        <v>2014</v>
      </c>
      <c r="AJ650" s="16">
        <f t="shared" si="161"/>
        <v>8</v>
      </c>
      <c r="AK650" s="9">
        <f>IF(ISERROR(VLOOKUP(E650,[4]CostoXpedido!$A$15:$B$1690,2,FALSE)),0,(VLOOKUP(E650,[4]CostoXpedido!$A$15:$B$1690,2,FALSE)))</f>
        <v>0</v>
      </c>
      <c r="AL650" s="20"/>
      <c r="AM650" s="93">
        <f t="shared" si="160"/>
        <v>41860</v>
      </c>
      <c r="AN650" s="93">
        <f t="shared" si="160"/>
        <v>1</v>
      </c>
      <c r="AO650" s="129"/>
    </row>
    <row r="651" spans="1:41" x14ac:dyDescent="0.2">
      <c r="A651" s="88">
        <v>2014</v>
      </c>
      <c r="B651" s="16">
        <v>8</v>
      </c>
      <c r="C651" s="17">
        <v>41862</v>
      </c>
      <c r="D651" s="18">
        <v>30</v>
      </c>
      <c r="E651" s="32">
        <v>11908</v>
      </c>
      <c r="F651" s="92" t="str">
        <f>VLOOKUP(E651,'[3]pedidos 2012'!$E$327:$AE$6000,2,FALSE)</f>
        <v>a - Entregado</v>
      </c>
      <c r="G651" s="14">
        <f>VLOOKUP(E651,'[3]pedidos 2012'!$E$327:$AE$6000,4,FALSE)</f>
        <v>41885</v>
      </c>
      <c r="H651" s="20" t="s">
        <v>673</v>
      </c>
      <c r="I651" s="21">
        <v>5180</v>
      </c>
      <c r="J651" s="21"/>
      <c r="K651" s="21">
        <f t="shared" si="150"/>
        <v>5180</v>
      </c>
      <c r="L651" s="21">
        <f t="shared" si="147"/>
        <v>4280.9917355371899</v>
      </c>
      <c r="M651" s="84">
        <f>SUMIF('[1]Movimientos Caja'!$G:$G,E651,'[1]Movimientos Caja'!$I:$I)</f>
        <v>3700</v>
      </c>
      <c r="N651" s="84">
        <f>SUMIF('[2]Movimientos Bancarios'!$G:$G,E651,'[2]Movimientos Bancarios'!$I:$I)</f>
        <v>1480</v>
      </c>
      <c r="O651" s="8">
        <f t="shared" si="157"/>
        <v>5180</v>
      </c>
      <c r="P651" s="12">
        <f t="shared" si="158"/>
        <v>0</v>
      </c>
      <c r="Q651" s="86">
        <f t="shared" si="159"/>
        <v>1</v>
      </c>
      <c r="R651" s="18" t="s">
        <v>51</v>
      </c>
      <c r="S651" s="18"/>
      <c r="T651" s="13"/>
      <c r="U651" s="22"/>
      <c r="V651" s="9"/>
      <c r="W651" s="23"/>
      <c r="X651" s="22"/>
      <c r="Y651" s="24" t="s">
        <v>55</v>
      </c>
      <c r="Z651" s="24"/>
      <c r="AA651" s="24"/>
      <c r="AB651" s="95" t="str">
        <f t="shared" si="148"/>
        <v>entregado</v>
      </c>
      <c r="AC651" s="96" t="str">
        <f t="shared" ca="1" si="153"/>
        <v>Entregado</v>
      </c>
      <c r="AD651" s="21">
        <v>104</v>
      </c>
      <c r="AE651" s="21">
        <v>104</v>
      </c>
      <c r="AF651" s="21">
        <v>105</v>
      </c>
      <c r="AG651" s="87">
        <f t="shared" si="155"/>
        <v>2014</v>
      </c>
      <c r="AH651" s="83">
        <f t="shared" si="156"/>
        <v>9</v>
      </c>
      <c r="AI651" s="87">
        <f t="shared" si="161"/>
        <v>2014</v>
      </c>
      <c r="AJ651" s="16">
        <f t="shared" si="161"/>
        <v>8</v>
      </c>
      <c r="AK651" s="9">
        <f>IF(ISERROR(VLOOKUP(E651,[4]CostoXpedido!$A$15:$B$1690,2,FALSE)),0,(VLOOKUP(E651,[4]CostoXpedido!$A$15:$B$1690,2,FALSE)))</f>
        <v>0</v>
      </c>
      <c r="AL651" s="20"/>
      <c r="AM651" s="93">
        <f t="shared" si="160"/>
        <v>41862</v>
      </c>
      <c r="AN651" s="93">
        <f t="shared" si="160"/>
        <v>30</v>
      </c>
      <c r="AO651" s="129"/>
    </row>
    <row r="652" spans="1:41" x14ac:dyDescent="0.2">
      <c r="A652" s="88">
        <v>2014</v>
      </c>
      <c r="B652" s="16">
        <v>8</v>
      </c>
      <c r="C652" s="17">
        <v>41863</v>
      </c>
      <c r="D652" s="18">
        <v>15</v>
      </c>
      <c r="E652" s="32">
        <v>11909</v>
      </c>
      <c r="F652" s="92" t="str">
        <f>VLOOKUP(E652,'[3]pedidos 2012'!$E$327:$AE$6000,2,FALSE)</f>
        <v>a - Entregado</v>
      </c>
      <c r="G652" s="14">
        <f>VLOOKUP(E652,'[3]pedidos 2012'!$E$327:$AE$6000,4,FALSE)</f>
        <v>41881</v>
      </c>
      <c r="H652" s="20" t="s">
        <v>674</v>
      </c>
      <c r="I652" s="21">
        <v>3700</v>
      </c>
      <c r="J652" s="21"/>
      <c r="K652" s="21">
        <f t="shared" si="150"/>
        <v>3700</v>
      </c>
      <c r="L652" s="21">
        <f t="shared" si="147"/>
        <v>3057.8512396694214</v>
      </c>
      <c r="M652" s="84">
        <f>SUMIF('[1]Movimientos Caja'!$G:$G,E652,'[1]Movimientos Caja'!$I:$I)</f>
        <v>1000</v>
      </c>
      <c r="N652" s="84">
        <f>SUMIF('[2]Movimientos Bancarios'!$G:$G,E652,'[2]Movimientos Bancarios'!$I:$I)</f>
        <v>0</v>
      </c>
      <c r="O652" s="8">
        <f t="shared" si="157"/>
        <v>1000</v>
      </c>
      <c r="P652" s="12">
        <f t="shared" si="158"/>
        <v>2700</v>
      </c>
      <c r="Q652" s="86">
        <f t="shared" si="159"/>
        <v>0.27027027027027029</v>
      </c>
      <c r="R652" s="18" t="s">
        <v>51</v>
      </c>
      <c r="S652" s="18"/>
      <c r="T652" s="13"/>
      <c r="U652" s="22"/>
      <c r="V652" s="9"/>
      <c r="W652" s="23"/>
      <c r="X652" s="22"/>
      <c r="Y652" s="24" t="s">
        <v>55</v>
      </c>
      <c r="Z652" s="24"/>
      <c r="AA652" s="24"/>
      <c r="AB652" s="95" t="str">
        <f t="shared" si="148"/>
        <v>entregado</v>
      </c>
      <c r="AC652" s="96" t="str">
        <f t="shared" ca="1" si="153"/>
        <v>Entregado</v>
      </c>
      <c r="AD652" s="21">
        <v>104</v>
      </c>
      <c r="AE652" s="21">
        <v>104</v>
      </c>
      <c r="AF652" s="21">
        <v>105</v>
      </c>
      <c r="AG652" s="87">
        <f t="shared" si="155"/>
        <v>2014</v>
      </c>
      <c r="AH652" s="83">
        <f t="shared" si="156"/>
        <v>8</v>
      </c>
      <c r="AI652" s="87">
        <f t="shared" si="161"/>
        <v>2014</v>
      </c>
      <c r="AJ652" s="16">
        <f t="shared" si="161"/>
        <v>8</v>
      </c>
      <c r="AK652" s="9">
        <f>IF(ISERROR(VLOOKUP(E652,[4]CostoXpedido!$A$15:$B$1690,2,FALSE)),0,(VLOOKUP(E652,[4]CostoXpedido!$A$15:$B$1690,2,FALSE)))</f>
        <v>0</v>
      </c>
      <c r="AL652" s="20"/>
      <c r="AM652" s="93">
        <f t="shared" si="160"/>
        <v>41863</v>
      </c>
      <c r="AN652" s="93">
        <f t="shared" si="160"/>
        <v>15</v>
      </c>
      <c r="AO652" s="129"/>
    </row>
    <row r="653" spans="1:41" x14ac:dyDescent="0.2">
      <c r="A653" s="88">
        <v>2014</v>
      </c>
      <c r="B653" s="16">
        <v>8</v>
      </c>
      <c r="C653" s="17">
        <v>41863</v>
      </c>
      <c r="D653" s="18">
        <v>30</v>
      </c>
      <c r="E653" s="32">
        <v>11910</v>
      </c>
      <c r="F653" s="92" t="str">
        <f>VLOOKUP(E653,'[3]pedidos 2012'!$E$327:$AE$6000,2,FALSE)</f>
        <v>a - Entregado</v>
      </c>
      <c r="G653" s="14">
        <f>VLOOKUP(E653,'[3]pedidos 2012'!$E$327:$AE$6000,4,FALSE)</f>
        <v>41883</v>
      </c>
      <c r="H653" s="20" t="s">
        <v>625</v>
      </c>
      <c r="I653" s="21">
        <v>26570</v>
      </c>
      <c r="J653" s="21"/>
      <c r="K653" s="21">
        <f t="shared" si="150"/>
        <v>26570</v>
      </c>
      <c r="L653" s="21">
        <f t="shared" si="147"/>
        <v>21958.677685950413</v>
      </c>
      <c r="M653" s="84">
        <f>SUMIF('[1]Movimientos Caja'!$G:$G,E653,'[1]Movimientos Caja'!$I:$I)</f>
        <v>26570</v>
      </c>
      <c r="N653" s="84">
        <f>SUMIF('[2]Movimientos Bancarios'!$G:$G,E653,'[2]Movimientos Bancarios'!$I:$I)</f>
        <v>0</v>
      </c>
      <c r="O653" s="8">
        <f t="shared" si="157"/>
        <v>26570</v>
      </c>
      <c r="P653" s="12">
        <f t="shared" si="158"/>
        <v>0</v>
      </c>
      <c r="Q653" s="86">
        <f t="shared" si="159"/>
        <v>1</v>
      </c>
      <c r="R653" s="18" t="s">
        <v>51</v>
      </c>
      <c r="S653" s="18"/>
      <c r="T653" s="13"/>
      <c r="U653" s="22"/>
      <c r="V653" s="9"/>
      <c r="W653" s="23"/>
      <c r="X653" s="22"/>
      <c r="Y653" s="24" t="s">
        <v>55</v>
      </c>
      <c r="Z653" s="24"/>
      <c r="AA653" s="24"/>
      <c r="AB653" s="95" t="str">
        <f t="shared" si="148"/>
        <v>entregado</v>
      </c>
      <c r="AC653" s="96" t="str">
        <f t="shared" ca="1" si="153"/>
        <v>Entregado</v>
      </c>
      <c r="AD653" s="21">
        <v>104</v>
      </c>
      <c r="AE653" s="21">
        <v>104</v>
      </c>
      <c r="AF653" s="21">
        <v>105</v>
      </c>
      <c r="AG653" s="87">
        <f t="shared" si="155"/>
        <v>2014</v>
      </c>
      <c r="AH653" s="83">
        <f t="shared" si="156"/>
        <v>9</v>
      </c>
      <c r="AI653" s="87">
        <f t="shared" si="161"/>
        <v>2014</v>
      </c>
      <c r="AJ653" s="16">
        <f t="shared" si="161"/>
        <v>8</v>
      </c>
      <c r="AK653" s="9">
        <f>IF(ISERROR(VLOOKUP(E653,[4]CostoXpedido!$A$15:$B$1690,2,FALSE)),0,(VLOOKUP(E653,[4]CostoXpedido!$A$15:$B$1690,2,FALSE)))</f>
        <v>0</v>
      </c>
      <c r="AL653" s="20"/>
      <c r="AM653" s="93">
        <f t="shared" si="160"/>
        <v>41863</v>
      </c>
      <c r="AN653" s="93">
        <f t="shared" si="160"/>
        <v>30</v>
      </c>
      <c r="AO653" s="129"/>
    </row>
    <row r="654" spans="1:41" x14ac:dyDescent="0.2">
      <c r="A654" s="88">
        <v>2014</v>
      </c>
      <c r="B654" s="16">
        <v>8</v>
      </c>
      <c r="C654" s="17">
        <v>41865</v>
      </c>
      <c r="D654" s="18">
        <v>30</v>
      </c>
      <c r="E654" s="32">
        <v>11911</v>
      </c>
      <c r="F654" s="92" t="str">
        <f>VLOOKUP(E654,'[3]pedidos 2012'!$E$327:$AE$6000,2,FALSE)</f>
        <v>d - Pendiente</v>
      </c>
      <c r="G654" s="14">
        <f>VLOOKUP(E654,'[3]pedidos 2012'!$E$327:$AE$6000,4,FALSE)</f>
        <v>0</v>
      </c>
      <c r="H654" s="20" t="s">
        <v>675</v>
      </c>
      <c r="I654" s="21">
        <v>22390</v>
      </c>
      <c r="J654" s="21"/>
      <c r="K654" s="21">
        <f t="shared" si="150"/>
        <v>22390</v>
      </c>
      <c r="L654" s="21">
        <f t="shared" si="147"/>
        <v>18504.132231404958</v>
      </c>
      <c r="M654" s="84">
        <f>SUMIF('[1]Movimientos Caja'!$G:$G,E654,'[1]Movimientos Caja'!$I:$I)</f>
        <v>0</v>
      </c>
      <c r="N654" s="84">
        <f>SUMIF('[2]Movimientos Bancarios'!$G:$G,E654,'[2]Movimientos Bancarios'!$I:$I)</f>
        <v>11195</v>
      </c>
      <c r="O654" s="8">
        <f t="shared" si="157"/>
        <v>11195</v>
      </c>
      <c r="P654" s="12">
        <f t="shared" si="158"/>
        <v>11195</v>
      </c>
      <c r="Q654" s="86">
        <f t="shared" si="159"/>
        <v>0.5</v>
      </c>
      <c r="R654" s="18" t="s">
        <v>51</v>
      </c>
      <c r="S654" s="18"/>
      <c r="T654" s="13"/>
      <c r="U654" s="22"/>
      <c r="V654" s="9"/>
      <c r="W654" s="23"/>
      <c r="X654" s="22"/>
      <c r="Y654" s="24" t="s">
        <v>55</v>
      </c>
      <c r="Z654" s="24"/>
      <c r="AA654" s="24"/>
      <c r="AB654" s="95">
        <f t="shared" si="148"/>
        <v>41895</v>
      </c>
      <c r="AC654" s="96">
        <f t="shared" ca="1" si="153"/>
        <v>2</v>
      </c>
      <c r="AD654" s="21">
        <v>104</v>
      </c>
      <c r="AE654" s="21">
        <v>104</v>
      </c>
      <c r="AF654" s="21">
        <v>105</v>
      </c>
      <c r="AG654" s="87">
        <f t="shared" si="155"/>
        <v>0</v>
      </c>
      <c r="AH654" s="83">
        <f t="shared" si="156"/>
        <v>0</v>
      </c>
      <c r="AI654" s="87">
        <f t="shared" si="161"/>
        <v>2014</v>
      </c>
      <c r="AJ654" s="16">
        <f t="shared" si="161"/>
        <v>8</v>
      </c>
      <c r="AK654" s="9">
        <f>IF(ISERROR(VLOOKUP(E654,[4]CostoXpedido!$A$15:$B$1690,2,FALSE)),0,(VLOOKUP(E654,[4]CostoXpedido!$A$15:$B$1690,2,FALSE)))</f>
        <v>0</v>
      </c>
      <c r="AL654" s="20"/>
      <c r="AM654" s="93">
        <f t="shared" si="160"/>
        <v>41865</v>
      </c>
      <c r="AN654" s="93">
        <f t="shared" si="160"/>
        <v>30</v>
      </c>
      <c r="AO654" s="129"/>
    </row>
    <row r="655" spans="1:41" x14ac:dyDescent="0.2">
      <c r="A655" s="88">
        <v>2014</v>
      </c>
      <c r="B655" s="16">
        <v>8</v>
      </c>
      <c r="C655" s="17">
        <v>41867</v>
      </c>
      <c r="D655" s="18">
        <v>15</v>
      </c>
      <c r="E655" s="32">
        <v>11912</v>
      </c>
      <c r="F655" s="92" t="str">
        <f>VLOOKUP(E655,'[3]pedidos 2012'!$E$327:$AE$6000,2,FALSE)</f>
        <v>d - Pendiente</v>
      </c>
      <c r="G655" s="14">
        <f>VLOOKUP(E655,'[3]pedidos 2012'!$E$327:$AE$6000,4,FALSE)</f>
        <v>0</v>
      </c>
      <c r="H655" s="20" t="s">
        <v>676</v>
      </c>
      <c r="I655" s="21">
        <v>3240</v>
      </c>
      <c r="J655" s="21"/>
      <c r="K655" s="21">
        <f t="shared" si="150"/>
        <v>3240</v>
      </c>
      <c r="L655" s="21">
        <f t="shared" si="147"/>
        <v>2677.6859504132231</v>
      </c>
      <c r="M655" s="84">
        <f>SUMIF('[1]Movimientos Caja'!$G:$G,E655,'[1]Movimientos Caja'!$I:$I)</f>
        <v>500</v>
      </c>
      <c r="N655" s="84">
        <f>SUMIF('[2]Movimientos Bancarios'!$G:$G,E655,'[2]Movimientos Bancarios'!$I:$I)</f>
        <v>0</v>
      </c>
      <c r="O655" s="8">
        <f t="shared" si="157"/>
        <v>500</v>
      </c>
      <c r="P655" s="12">
        <f t="shared" si="158"/>
        <v>2740</v>
      </c>
      <c r="Q655" s="86">
        <f t="shared" si="159"/>
        <v>0.15432098765432098</v>
      </c>
      <c r="R655" s="18" t="s">
        <v>51</v>
      </c>
      <c r="S655" s="18"/>
      <c r="T655" s="13"/>
      <c r="U655" s="22"/>
      <c r="V655" s="9"/>
      <c r="W655" s="23"/>
      <c r="X655" s="22"/>
      <c r="Y655" s="24" t="s">
        <v>55</v>
      </c>
      <c r="Z655" s="24"/>
      <c r="AA655" s="24"/>
      <c r="AB655" s="95">
        <f t="shared" si="148"/>
        <v>41882</v>
      </c>
      <c r="AC655" s="96">
        <f t="shared" ca="1" si="153"/>
        <v>-11</v>
      </c>
      <c r="AD655" s="21">
        <v>104</v>
      </c>
      <c r="AE655" s="21">
        <v>104</v>
      </c>
      <c r="AF655" s="21">
        <v>105</v>
      </c>
      <c r="AG655" s="87">
        <f t="shared" si="155"/>
        <v>0</v>
      </c>
      <c r="AH655" s="83">
        <f t="shared" si="156"/>
        <v>0</v>
      </c>
      <c r="AI655" s="87">
        <f t="shared" si="161"/>
        <v>2014</v>
      </c>
      <c r="AJ655" s="16">
        <f t="shared" si="161"/>
        <v>8</v>
      </c>
      <c r="AK655" s="9">
        <f>IF(ISERROR(VLOOKUP(E655,[4]CostoXpedido!$A$15:$B$1690,2,FALSE)),0,(VLOOKUP(E655,[4]CostoXpedido!$A$15:$B$1690,2,FALSE)))</f>
        <v>0</v>
      </c>
      <c r="AL655" s="20"/>
      <c r="AM655" s="93">
        <f t="shared" si="160"/>
        <v>41867</v>
      </c>
      <c r="AN655" s="93">
        <f t="shared" si="160"/>
        <v>15</v>
      </c>
      <c r="AO655" s="129"/>
    </row>
    <row r="656" spans="1:41" x14ac:dyDescent="0.2">
      <c r="A656" s="88">
        <v>2014</v>
      </c>
      <c r="B656" s="16">
        <v>8</v>
      </c>
      <c r="C656" s="17">
        <v>41867</v>
      </c>
      <c r="D656" s="18">
        <v>20</v>
      </c>
      <c r="E656" s="32">
        <v>11913</v>
      </c>
      <c r="F656" s="92" t="str">
        <f>VLOOKUP(E656,'[3]pedidos 2012'!$E$327:$AE$6000,2,FALSE)</f>
        <v>d - Pendiente</v>
      </c>
      <c r="G656" s="14">
        <f>VLOOKUP(E656,'[3]pedidos 2012'!$E$327:$AE$6000,4,FALSE)</f>
        <v>0</v>
      </c>
      <c r="H656" s="20" t="s">
        <v>677</v>
      </c>
      <c r="I656" s="21">
        <v>6000</v>
      </c>
      <c r="J656" s="21"/>
      <c r="K656" s="21">
        <f t="shared" si="150"/>
        <v>6000</v>
      </c>
      <c r="L656" s="21">
        <f t="shared" ref="L656:L700" si="162">+K656/1.21</f>
        <v>4958.6776859504134</v>
      </c>
      <c r="M656" s="84">
        <f>SUMIF('[1]Movimientos Caja'!$G:$G,E656,'[1]Movimientos Caja'!$I:$I)</f>
        <v>1000</v>
      </c>
      <c r="N656" s="84">
        <f>SUMIF('[2]Movimientos Bancarios'!$G:$G,E656,'[2]Movimientos Bancarios'!$I:$I)</f>
        <v>0</v>
      </c>
      <c r="O656" s="8">
        <f t="shared" si="157"/>
        <v>1000</v>
      </c>
      <c r="P656" s="12">
        <f t="shared" si="158"/>
        <v>5000</v>
      </c>
      <c r="Q656" s="86">
        <f t="shared" si="159"/>
        <v>0.16666666666666666</v>
      </c>
      <c r="R656" s="18" t="s">
        <v>51</v>
      </c>
      <c r="S656" s="18"/>
      <c r="T656" s="13"/>
      <c r="U656" s="22"/>
      <c r="V656" s="9"/>
      <c r="W656" s="23"/>
      <c r="X656" s="22"/>
      <c r="Y656" s="24" t="s">
        <v>55</v>
      </c>
      <c r="Z656" s="24"/>
      <c r="AA656" s="24"/>
      <c r="AB656" s="95">
        <f t="shared" si="148"/>
        <v>41887</v>
      </c>
      <c r="AC656" s="96">
        <f t="shared" ca="1" si="153"/>
        <v>-6</v>
      </c>
      <c r="AD656" s="21">
        <v>104</v>
      </c>
      <c r="AE656" s="21">
        <v>104</v>
      </c>
      <c r="AF656" s="21">
        <v>105</v>
      </c>
      <c r="AG656" s="87">
        <f t="shared" si="155"/>
        <v>0</v>
      </c>
      <c r="AH656" s="83">
        <f t="shared" si="156"/>
        <v>0</v>
      </c>
      <c r="AI656" s="87">
        <f t="shared" si="161"/>
        <v>2014</v>
      </c>
      <c r="AJ656" s="16">
        <f t="shared" si="161"/>
        <v>8</v>
      </c>
      <c r="AK656" s="9">
        <f>IF(ISERROR(VLOOKUP(E656,[4]CostoXpedido!$A$15:$B$1690,2,FALSE)),0,(VLOOKUP(E656,[4]CostoXpedido!$A$15:$B$1690,2,FALSE)))</f>
        <v>0</v>
      </c>
      <c r="AL656" s="20"/>
      <c r="AM656" s="93">
        <f t="shared" si="160"/>
        <v>41867</v>
      </c>
      <c r="AN656" s="93">
        <f t="shared" si="160"/>
        <v>20</v>
      </c>
      <c r="AO656" s="129"/>
    </row>
    <row r="657" spans="1:41" x14ac:dyDescent="0.2">
      <c r="A657" s="88">
        <v>2014</v>
      </c>
      <c r="B657" s="16">
        <v>8</v>
      </c>
      <c r="C657" s="17">
        <v>41867</v>
      </c>
      <c r="D657" s="18">
        <v>40</v>
      </c>
      <c r="E657" s="32">
        <v>11914</v>
      </c>
      <c r="F657" s="92" t="str">
        <f>VLOOKUP(E657,'[3]pedidos 2012'!$E$327:$AE$6000,2,FALSE)</f>
        <v>d - Pendiente</v>
      </c>
      <c r="G657" s="14">
        <f>VLOOKUP(E657,'[3]pedidos 2012'!$E$327:$AE$6000,4,FALSE)</f>
        <v>0</v>
      </c>
      <c r="H657" s="20" t="s">
        <v>678</v>
      </c>
      <c r="I657" s="21">
        <v>61000</v>
      </c>
      <c r="J657" s="21"/>
      <c r="K657" s="21">
        <f t="shared" si="150"/>
        <v>61000</v>
      </c>
      <c r="L657" s="21">
        <f t="shared" si="162"/>
        <v>50413.223140495866</v>
      </c>
      <c r="M657" s="84">
        <f>SUMIF('[1]Movimientos Caja'!$G:$G,E657,'[1]Movimientos Caja'!$I:$I)</f>
        <v>61100</v>
      </c>
      <c r="N657" s="84">
        <f>SUMIF('[2]Movimientos Bancarios'!$G:$G,E657,'[2]Movimientos Bancarios'!$I:$I)</f>
        <v>0</v>
      </c>
      <c r="O657" s="8">
        <f t="shared" si="157"/>
        <v>61100</v>
      </c>
      <c r="P657" s="12">
        <f t="shared" si="158"/>
        <v>-100</v>
      </c>
      <c r="Q657" s="86">
        <f t="shared" si="159"/>
        <v>1.0016393442622951</v>
      </c>
      <c r="R657" s="18" t="s">
        <v>51</v>
      </c>
      <c r="S657" s="18"/>
      <c r="T657" s="13"/>
      <c r="U657" s="22"/>
      <c r="V657" s="9"/>
      <c r="W657" s="23"/>
      <c r="X657" s="22"/>
      <c r="Y657" s="24" t="s">
        <v>55</v>
      </c>
      <c r="Z657" s="24"/>
      <c r="AA657" s="24"/>
      <c r="AB657" s="95">
        <f t="shared" si="148"/>
        <v>41907</v>
      </c>
      <c r="AC657" s="96">
        <f t="shared" ca="1" si="153"/>
        <v>14</v>
      </c>
      <c r="AD657" s="21">
        <v>104</v>
      </c>
      <c r="AE657" s="21">
        <v>104</v>
      </c>
      <c r="AF657" s="21">
        <v>105</v>
      </c>
      <c r="AG657" s="87">
        <f t="shared" si="155"/>
        <v>0</v>
      </c>
      <c r="AH657" s="83">
        <f t="shared" si="156"/>
        <v>0</v>
      </c>
      <c r="AI657" s="87">
        <f t="shared" si="161"/>
        <v>2014</v>
      </c>
      <c r="AJ657" s="16">
        <f t="shared" si="161"/>
        <v>8</v>
      </c>
      <c r="AK657" s="9">
        <f>IF(ISERROR(VLOOKUP(E657,[4]CostoXpedido!$A$15:$B$1690,2,FALSE)),0,(VLOOKUP(E657,[4]CostoXpedido!$A$15:$B$1690,2,FALSE)))</f>
        <v>0</v>
      </c>
      <c r="AL657" s="20"/>
      <c r="AM657" s="93">
        <f t="shared" si="160"/>
        <v>41867</v>
      </c>
      <c r="AN657" s="93">
        <f t="shared" si="160"/>
        <v>40</v>
      </c>
      <c r="AO657" s="129"/>
    </row>
    <row r="658" spans="1:41" x14ac:dyDescent="0.2">
      <c r="A658" s="88">
        <v>2014</v>
      </c>
      <c r="B658" s="16">
        <v>8</v>
      </c>
      <c r="C658" s="17">
        <v>41867</v>
      </c>
      <c r="D658" s="18">
        <v>30</v>
      </c>
      <c r="E658" s="32">
        <v>11915</v>
      </c>
      <c r="F658" s="92" t="str">
        <f>VLOOKUP(E658,'[3]pedidos 2012'!$E$327:$AE$6000,2,FALSE)</f>
        <v>d - Pendiente</v>
      </c>
      <c r="G658" s="14">
        <f>VLOOKUP(E658,'[3]pedidos 2012'!$E$327:$AE$6000,4,FALSE)</f>
        <v>0</v>
      </c>
      <c r="H658" s="20" t="s">
        <v>679</v>
      </c>
      <c r="I658" s="21">
        <v>6250</v>
      </c>
      <c r="J658" s="21"/>
      <c r="K658" s="21">
        <f t="shared" si="150"/>
        <v>6250</v>
      </c>
      <c r="L658" s="21">
        <f t="shared" si="162"/>
        <v>5165.2892561983472</v>
      </c>
      <c r="M658" s="84">
        <f>SUMIF('[1]Movimientos Caja'!$G:$G,E658,'[1]Movimientos Caja'!$I:$I)</f>
        <v>0</v>
      </c>
      <c r="N658" s="84">
        <f>SUMIF('[2]Movimientos Bancarios'!$G:$G,E658,'[2]Movimientos Bancarios'!$I:$I)</f>
        <v>0</v>
      </c>
      <c r="O658" s="8">
        <f t="shared" si="157"/>
        <v>0</v>
      </c>
      <c r="P658" s="12">
        <f t="shared" si="158"/>
        <v>6250</v>
      </c>
      <c r="Q658" s="86">
        <f t="shared" si="159"/>
        <v>0</v>
      </c>
      <c r="R658" s="18" t="s">
        <v>51</v>
      </c>
      <c r="S658" s="18"/>
      <c r="T658" s="13"/>
      <c r="U658" s="22"/>
      <c r="V658" s="9"/>
      <c r="W658" s="23"/>
      <c r="X658" s="22"/>
      <c r="Y658" s="24" t="s">
        <v>55</v>
      </c>
      <c r="Z658" s="24"/>
      <c r="AA658" s="24"/>
      <c r="AB658" s="95">
        <f t="shared" si="148"/>
        <v>41897</v>
      </c>
      <c r="AC658" s="96">
        <f t="shared" ca="1" si="153"/>
        <v>4</v>
      </c>
      <c r="AD658" s="21">
        <v>104</v>
      </c>
      <c r="AE658" s="21">
        <v>104</v>
      </c>
      <c r="AF658" s="21">
        <v>105</v>
      </c>
      <c r="AG658" s="87">
        <f t="shared" si="155"/>
        <v>0</v>
      </c>
      <c r="AH658" s="83">
        <f t="shared" si="156"/>
        <v>0</v>
      </c>
      <c r="AI658" s="87">
        <f t="shared" si="161"/>
        <v>2014</v>
      </c>
      <c r="AJ658" s="16">
        <f t="shared" si="161"/>
        <v>8</v>
      </c>
      <c r="AK658" s="9">
        <f>IF(ISERROR(VLOOKUP(E658,[4]CostoXpedido!$A$15:$B$1690,2,FALSE)),0,(VLOOKUP(E658,[4]CostoXpedido!$A$15:$B$1690,2,FALSE)))</f>
        <v>0</v>
      </c>
      <c r="AL658" s="20"/>
      <c r="AM658" s="93">
        <f t="shared" si="160"/>
        <v>41867</v>
      </c>
      <c r="AN658" s="93">
        <f t="shared" si="160"/>
        <v>30</v>
      </c>
      <c r="AO658" s="129"/>
    </row>
    <row r="659" spans="1:41" x14ac:dyDescent="0.2">
      <c r="A659" s="88">
        <v>2014</v>
      </c>
      <c r="B659" s="16">
        <v>8</v>
      </c>
      <c r="C659" s="17">
        <v>41867</v>
      </c>
      <c r="D659" s="18">
        <v>30</v>
      </c>
      <c r="E659" s="32">
        <v>11916</v>
      </c>
      <c r="F659" s="92" t="str">
        <f>VLOOKUP(E659,'[3]pedidos 2012'!$E$327:$AE$6000,2,FALSE)</f>
        <v>d - Pendiente</v>
      </c>
      <c r="G659" s="14">
        <f>VLOOKUP(E659,'[3]pedidos 2012'!$E$327:$AE$6000,4,FALSE)</f>
        <v>0</v>
      </c>
      <c r="H659" s="20" t="s">
        <v>680</v>
      </c>
      <c r="I659" s="21">
        <v>17680</v>
      </c>
      <c r="J659" s="21"/>
      <c r="K659" s="21">
        <f t="shared" si="150"/>
        <v>17680</v>
      </c>
      <c r="L659" s="21">
        <f t="shared" si="162"/>
        <v>14611.570247933885</v>
      </c>
      <c r="M659" s="84">
        <f>SUMIF('[1]Movimientos Caja'!$G:$G,E659,'[1]Movimientos Caja'!$I:$I)</f>
        <v>9000</v>
      </c>
      <c r="N659" s="84">
        <f>SUMIF('[2]Movimientos Bancarios'!$G:$G,E659,'[2]Movimientos Bancarios'!$I:$I)</f>
        <v>0</v>
      </c>
      <c r="O659" s="8">
        <f t="shared" si="157"/>
        <v>9000</v>
      </c>
      <c r="P659" s="12">
        <f t="shared" si="158"/>
        <v>8680</v>
      </c>
      <c r="Q659" s="86">
        <f t="shared" si="159"/>
        <v>0.50904977375565608</v>
      </c>
      <c r="R659" s="18" t="s">
        <v>51</v>
      </c>
      <c r="S659" s="18"/>
      <c r="T659" s="13"/>
      <c r="U659" s="22"/>
      <c r="V659" s="9"/>
      <c r="W659" s="23"/>
      <c r="X659" s="22"/>
      <c r="Y659" s="24" t="s">
        <v>55</v>
      </c>
      <c r="Z659" s="24"/>
      <c r="AA659" s="24"/>
      <c r="AB659" s="95">
        <f t="shared" ref="AB659:AB700" si="163">IF(F659="a - Entregado","entregado",(C659+D659))</f>
        <v>41897</v>
      </c>
      <c r="AC659" s="96">
        <f t="shared" ca="1" si="153"/>
        <v>4</v>
      </c>
      <c r="AD659" s="21">
        <v>104</v>
      </c>
      <c r="AE659" s="21">
        <v>104</v>
      </c>
      <c r="AF659" s="21">
        <v>105</v>
      </c>
      <c r="AG659" s="87">
        <f t="shared" si="155"/>
        <v>0</v>
      </c>
      <c r="AH659" s="83">
        <f t="shared" si="156"/>
        <v>0</v>
      </c>
      <c r="AI659" s="87">
        <f t="shared" si="161"/>
        <v>2014</v>
      </c>
      <c r="AJ659" s="16">
        <f t="shared" si="161"/>
        <v>8</v>
      </c>
      <c r="AK659" s="9">
        <f>IF(ISERROR(VLOOKUP(E659,[4]CostoXpedido!$A$15:$B$1690,2,FALSE)),0,(VLOOKUP(E659,[4]CostoXpedido!$A$15:$B$1690,2,FALSE)))</f>
        <v>0</v>
      </c>
      <c r="AL659" s="20"/>
      <c r="AM659" s="93">
        <f t="shared" si="160"/>
        <v>41867</v>
      </c>
      <c r="AN659" s="93">
        <f t="shared" si="160"/>
        <v>30</v>
      </c>
      <c r="AO659" s="129"/>
    </row>
    <row r="660" spans="1:41" x14ac:dyDescent="0.2">
      <c r="A660" s="88">
        <v>2014</v>
      </c>
      <c r="B660" s="16">
        <v>8</v>
      </c>
      <c r="C660" s="17">
        <v>41869</v>
      </c>
      <c r="D660" s="18">
        <v>100</v>
      </c>
      <c r="E660" s="32">
        <v>11917</v>
      </c>
      <c r="F660" s="92" t="str">
        <f>VLOOKUP(E660,'[3]pedidos 2012'!$E$327:$AE$6000,2,FALSE)</f>
        <v>d - Pendiente</v>
      </c>
      <c r="G660" s="14">
        <f>VLOOKUP(E660,'[3]pedidos 2012'!$E$327:$AE$6000,4,FALSE)</f>
        <v>0</v>
      </c>
      <c r="H660" s="20" t="s">
        <v>681</v>
      </c>
      <c r="I660" s="21">
        <v>52000</v>
      </c>
      <c r="J660" s="21"/>
      <c r="K660" s="21">
        <f t="shared" ref="K660:K700" si="164">+I660+J660</f>
        <v>52000</v>
      </c>
      <c r="L660" s="21">
        <f t="shared" si="162"/>
        <v>42975.206611570247</v>
      </c>
      <c r="M660" s="84">
        <f>SUMIF('[1]Movimientos Caja'!$G:$G,E660,'[1]Movimientos Caja'!$I:$I)</f>
        <v>0</v>
      </c>
      <c r="N660" s="84">
        <f>SUMIF('[2]Movimientos Bancarios'!$G:$G,E660,'[2]Movimientos Bancarios'!$I:$I)</f>
        <v>100</v>
      </c>
      <c r="O660" s="8">
        <f t="shared" si="157"/>
        <v>100</v>
      </c>
      <c r="P660" s="12">
        <f t="shared" si="158"/>
        <v>51900</v>
      </c>
      <c r="Q660" s="86">
        <f t="shared" si="159"/>
        <v>1.9230769230769232E-3</v>
      </c>
      <c r="R660" s="18" t="s">
        <v>51</v>
      </c>
      <c r="S660" s="18"/>
      <c r="T660" s="13"/>
      <c r="U660" s="22"/>
      <c r="V660" s="9"/>
      <c r="W660" s="23"/>
      <c r="X660" s="22"/>
      <c r="Y660" s="24" t="s">
        <v>55</v>
      </c>
      <c r="Z660" s="24"/>
      <c r="AA660" s="24"/>
      <c r="AB660" s="95">
        <f t="shared" si="163"/>
        <v>41969</v>
      </c>
      <c r="AC660" s="96">
        <f t="shared" ca="1" si="153"/>
        <v>76</v>
      </c>
      <c r="AD660" s="21">
        <v>104</v>
      </c>
      <c r="AE660" s="21">
        <v>104</v>
      </c>
      <c r="AF660" s="21">
        <v>105</v>
      </c>
      <c r="AG660" s="87">
        <f t="shared" si="155"/>
        <v>0</v>
      </c>
      <c r="AH660" s="83">
        <f t="shared" si="156"/>
        <v>0</v>
      </c>
      <c r="AI660" s="87">
        <f t="shared" si="161"/>
        <v>2014</v>
      </c>
      <c r="AJ660" s="16">
        <f t="shared" si="161"/>
        <v>8</v>
      </c>
      <c r="AK660" s="9">
        <f>IF(ISERROR(VLOOKUP(E660,[4]CostoXpedido!$A$15:$B$1690,2,FALSE)),0,(VLOOKUP(E660,[4]CostoXpedido!$A$15:$B$1690,2,FALSE)))</f>
        <v>0</v>
      </c>
      <c r="AL660" s="20"/>
      <c r="AM660" s="93">
        <f t="shared" si="160"/>
        <v>41869</v>
      </c>
      <c r="AN660" s="93">
        <f t="shared" si="160"/>
        <v>100</v>
      </c>
      <c r="AO660" s="129"/>
    </row>
    <row r="661" spans="1:41" x14ac:dyDescent="0.2">
      <c r="A661" s="88">
        <v>2014</v>
      </c>
      <c r="B661" s="16">
        <v>8</v>
      </c>
      <c r="C661" s="17">
        <v>41870</v>
      </c>
      <c r="D661" s="18">
        <v>60</v>
      </c>
      <c r="E661" s="32">
        <v>11918</v>
      </c>
      <c r="F661" s="92" t="str">
        <f>VLOOKUP(E661,'[3]pedidos 2012'!$E$327:$AE$6000,2,FALSE)</f>
        <v>d - Pendiente</v>
      </c>
      <c r="G661" s="14">
        <f>VLOOKUP(E661,'[3]pedidos 2012'!$E$327:$AE$6000,4,FALSE)</f>
        <v>0</v>
      </c>
      <c r="H661" s="20" t="s">
        <v>682</v>
      </c>
      <c r="I661" s="21">
        <v>25000</v>
      </c>
      <c r="J661" s="21"/>
      <c r="K661" s="21">
        <f t="shared" si="164"/>
        <v>25000</v>
      </c>
      <c r="L661" s="21">
        <f t="shared" si="162"/>
        <v>20661.157024793389</v>
      </c>
      <c r="M661" s="84">
        <f>SUMIF('[1]Movimientos Caja'!$G:$G,E661,'[1]Movimientos Caja'!$I:$I)</f>
        <v>0</v>
      </c>
      <c r="N661" s="84">
        <f>SUMIF('[2]Movimientos Bancarios'!$G:$G,E661,'[2]Movimientos Bancarios'!$I:$I)</f>
        <v>12500</v>
      </c>
      <c r="O661" s="8">
        <f t="shared" si="157"/>
        <v>12500</v>
      </c>
      <c r="P661" s="12">
        <f t="shared" si="158"/>
        <v>12500</v>
      </c>
      <c r="Q661" s="86">
        <f t="shared" si="159"/>
        <v>0.5</v>
      </c>
      <c r="R661" s="18" t="s">
        <v>51</v>
      </c>
      <c r="S661" s="18"/>
      <c r="T661" s="13"/>
      <c r="U661" s="22"/>
      <c r="V661" s="9"/>
      <c r="W661" s="23"/>
      <c r="X661" s="22"/>
      <c r="Y661" s="24" t="s">
        <v>55</v>
      </c>
      <c r="Z661" s="24"/>
      <c r="AA661" s="24"/>
      <c r="AB661" s="95">
        <f t="shared" si="163"/>
        <v>41930</v>
      </c>
      <c r="AC661" s="96">
        <f t="shared" ca="1" si="153"/>
        <v>37</v>
      </c>
      <c r="AD661" s="21">
        <v>104</v>
      </c>
      <c r="AE661" s="21">
        <v>104</v>
      </c>
      <c r="AF661" s="21">
        <v>105</v>
      </c>
      <c r="AG661" s="87">
        <f t="shared" si="155"/>
        <v>0</v>
      </c>
      <c r="AH661" s="83">
        <f t="shared" si="156"/>
        <v>0</v>
      </c>
      <c r="AI661" s="87">
        <f t="shared" si="161"/>
        <v>2014</v>
      </c>
      <c r="AJ661" s="16">
        <f t="shared" si="161"/>
        <v>8</v>
      </c>
      <c r="AK661" s="9">
        <f>IF(ISERROR(VLOOKUP(E661,[4]CostoXpedido!$A$15:$B$1690,2,FALSE)),0,(VLOOKUP(E661,[4]CostoXpedido!$A$15:$B$1690,2,FALSE)))</f>
        <v>0</v>
      </c>
      <c r="AL661" s="20"/>
      <c r="AM661" s="93">
        <f t="shared" si="160"/>
        <v>41870</v>
      </c>
      <c r="AN661" s="93">
        <f t="shared" si="160"/>
        <v>60</v>
      </c>
      <c r="AO661" s="129"/>
    </row>
    <row r="662" spans="1:41" x14ac:dyDescent="0.2">
      <c r="A662" s="88">
        <v>2014</v>
      </c>
      <c r="B662" s="16">
        <v>8</v>
      </c>
      <c r="C662" s="17">
        <v>41870</v>
      </c>
      <c r="D662" s="18">
        <v>60</v>
      </c>
      <c r="E662" s="32">
        <v>11919</v>
      </c>
      <c r="F662" s="92" t="str">
        <f>VLOOKUP(E662,'[3]pedidos 2012'!$E$327:$AE$6000,2,FALSE)</f>
        <v>d - Pendiente</v>
      </c>
      <c r="G662" s="14">
        <f>VLOOKUP(E662,'[3]pedidos 2012'!$E$327:$AE$6000,4,FALSE)</f>
        <v>0</v>
      </c>
      <c r="H662" s="20" t="s">
        <v>683</v>
      </c>
      <c r="I662" s="21">
        <v>23474</v>
      </c>
      <c r="J662" s="21"/>
      <c r="K662" s="21">
        <f t="shared" si="164"/>
        <v>23474</v>
      </c>
      <c r="L662" s="21">
        <f t="shared" si="162"/>
        <v>19400</v>
      </c>
      <c r="M662" s="84">
        <f>SUMIF('[1]Movimientos Caja'!$G:$G,E662,'[1]Movimientos Caja'!$I:$I)</f>
        <v>13000</v>
      </c>
      <c r="N662" s="84">
        <f>SUMIF('[2]Movimientos Bancarios'!$G:$G,E662,'[2]Movimientos Bancarios'!$I:$I)</f>
        <v>0</v>
      </c>
      <c r="O662" s="8">
        <f t="shared" si="157"/>
        <v>13000</v>
      </c>
      <c r="P662" s="12">
        <f t="shared" si="158"/>
        <v>10474</v>
      </c>
      <c r="Q662" s="86">
        <f t="shared" si="159"/>
        <v>0.55380420891198778</v>
      </c>
      <c r="R662" s="18" t="s">
        <v>51</v>
      </c>
      <c r="S662" s="18"/>
      <c r="T662" s="13"/>
      <c r="U662" s="22"/>
      <c r="V662" s="9"/>
      <c r="W662" s="23"/>
      <c r="X662" s="22"/>
      <c r="Y662" s="24" t="s">
        <v>55</v>
      </c>
      <c r="Z662" s="24"/>
      <c r="AA662" s="24"/>
      <c r="AB662" s="95">
        <f t="shared" si="163"/>
        <v>41930</v>
      </c>
      <c r="AC662" s="96">
        <f t="shared" ca="1" si="153"/>
        <v>37</v>
      </c>
      <c r="AD662" s="21">
        <v>104</v>
      </c>
      <c r="AE662" s="21">
        <v>104</v>
      </c>
      <c r="AF662" s="21">
        <v>105</v>
      </c>
      <c r="AG662" s="87">
        <f t="shared" si="155"/>
        <v>0</v>
      </c>
      <c r="AH662" s="83">
        <f t="shared" si="156"/>
        <v>0</v>
      </c>
      <c r="AI662" s="87">
        <f t="shared" si="161"/>
        <v>2014</v>
      </c>
      <c r="AJ662" s="16">
        <f t="shared" si="161"/>
        <v>8</v>
      </c>
      <c r="AK662" s="9">
        <f>IF(ISERROR(VLOOKUP(E662,[4]CostoXpedido!$A$15:$B$1690,2,FALSE)),0,(VLOOKUP(E662,[4]CostoXpedido!$A$15:$B$1690,2,FALSE)))</f>
        <v>0</v>
      </c>
      <c r="AL662" s="20"/>
      <c r="AM662" s="93">
        <f t="shared" si="160"/>
        <v>41870</v>
      </c>
      <c r="AN662" s="93">
        <f t="shared" si="160"/>
        <v>60</v>
      </c>
      <c r="AO662" s="129"/>
    </row>
    <row r="663" spans="1:41" x14ac:dyDescent="0.2">
      <c r="A663" s="88">
        <v>2014</v>
      </c>
      <c r="B663" s="16">
        <v>8</v>
      </c>
      <c r="C663" s="17">
        <v>41871</v>
      </c>
      <c r="D663" s="18">
        <v>60</v>
      </c>
      <c r="E663" s="32">
        <v>11920</v>
      </c>
      <c r="F663" s="92" t="str">
        <f>VLOOKUP(E663,'[3]pedidos 2012'!$E$327:$AE$6000,2,FALSE)</f>
        <v>d - Pendiente</v>
      </c>
      <c r="G663" s="14">
        <f>VLOOKUP(E663,'[3]pedidos 2012'!$E$327:$AE$6000,4,FALSE)</f>
        <v>0</v>
      </c>
      <c r="H663" s="20" t="s">
        <v>684</v>
      </c>
      <c r="I663" s="21">
        <v>19900</v>
      </c>
      <c r="J663" s="21"/>
      <c r="K663" s="21">
        <f t="shared" si="164"/>
        <v>19900</v>
      </c>
      <c r="L663" s="21">
        <f t="shared" si="162"/>
        <v>16446.280991735537</v>
      </c>
      <c r="M663" s="84">
        <f>SUMIF('[1]Movimientos Caja'!$G:$G,E663,'[1]Movimientos Caja'!$I:$I)</f>
        <v>8000</v>
      </c>
      <c r="N663" s="84">
        <f>SUMIF('[2]Movimientos Bancarios'!$G:$G,E663,'[2]Movimientos Bancarios'!$I:$I)</f>
        <v>0</v>
      </c>
      <c r="O663" s="8">
        <f t="shared" si="157"/>
        <v>8000</v>
      </c>
      <c r="P663" s="12">
        <f t="shared" si="158"/>
        <v>11900</v>
      </c>
      <c r="Q663" s="86">
        <f t="shared" si="159"/>
        <v>0.4020100502512563</v>
      </c>
      <c r="R663" s="18" t="s">
        <v>51</v>
      </c>
      <c r="S663" s="18"/>
      <c r="T663" s="13"/>
      <c r="U663" s="22"/>
      <c r="V663" s="9"/>
      <c r="W663" s="23"/>
      <c r="X663" s="22"/>
      <c r="Y663" s="24" t="s">
        <v>55</v>
      </c>
      <c r="Z663" s="24"/>
      <c r="AA663" s="24"/>
      <c r="AB663" s="95">
        <f t="shared" si="163"/>
        <v>41931</v>
      </c>
      <c r="AC663" s="96">
        <f t="shared" ca="1" si="153"/>
        <v>38</v>
      </c>
      <c r="AD663" s="21">
        <v>104</v>
      </c>
      <c r="AE663" s="21">
        <v>104</v>
      </c>
      <c r="AF663" s="21">
        <v>105</v>
      </c>
      <c r="AG663" s="87">
        <f t="shared" si="155"/>
        <v>0</v>
      </c>
      <c r="AH663" s="83">
        <f t="shared" si="156"/>
        <v>0</v>
      </c>
      <c r="AI663" s="87">
        <f t="shared" si="161"/>
        <v>2014</v>
      </c>
      <c r="AJ663" s="16">
        <f t="shared" si="161"/>
        <v>8</v>
      </c>
      <c r="AK663" s="9">
        <f>IF(ISERROR(VLOOKUP(E663,[4]CostoXpedido!$A$15:$B$1690,2,FALSE)),0,(VLOOKUP(E663,[4]CostoXpedido!$A$15:$B$1690,2,FALSE)))</f>
        <v>0</v>
      </c>
      <c r="AL663" s="20"/>
      <c r="AM663" s="93">
        <f t="shared" si="160"/>
        <v>41871</v>
      </c>
      <c r="AN663" s="93">
        <f t="shared" si="160"/>
        <v>60</v>
      </c>
      <c r="AO663" s="129"/>
    </row>
    <row r="664" spans="1:41" x14ac:dyDescent="0.2">
      <c r="A664" s="88">
        <v>2014</v>
      </c>
      <c r="B664" s="16">
        <v>8</v>
      </c>
      <c r="C664" s="17">
        <v>41873</v>
      </c>
      <c r="D664" s="18">
        <v>30</v>
      </c>
      <c r="E664" s="32">
        <v>11921</v>
      </c>
      <c r="F664" s="92" t="str">
        <f>VLOOKUP(E664,'[3]pedidos 2012'!$E$327:$AE$6000,2,FALSE)</f>
        <v>d - Pendiente</v>
      </c>
      <c r="G664" s="14">
        <f>VLOOKUP(E664,'[3]pedidos 2012'!$E$327:$AE$6000,4,FALSE)</f>
        <v>0</v>
      </c>
      <c r="H664" s="20" t="s">
        <v>685</v>
      </c>
      <c r="I664" s="21">
        <v>24400</v>
      </c>
      <c r="J664" s="21"/>
      <c r="K664" s="21">
        <f t="shared" si="164"/>
        <v>24400</v>
      </c>
      <c r="L664" s="21">
        <f t="shared" si="162"/>
        <v>20165.289256198346</v>
      </c>
      <c r="M664" s="84">
        <f>SUMIF('[1]Movimientos Caja'!$G:$G,E664,'[1]Movimientos Caja'!$I:$I)</f>
        <v>10000</v>
      </c>
      <c r="N664" s="84">
        <f>SUMIF('[2]Movimientos Bancarios'!$G:$G,E664,'[2]Movimientos Bancarios'!$I:$I)</f>
        <v>0</v>
      </c>
      <c r="O664" s="8">
        <f t="shared" si="157"/>
        <v>10000</v>
      </c>
      <c r="P664" s="12">
        <f t="shared" si="158"/>
        <v>14400</v>
      </c>
      <c r="Q664" s="86">
        <f t="shared" si="159"/>
        <v>0.4098360655737705</v>
      </c>
      <c r="R664" s="18" t="s">
        <v>51</v>
      </c>
      <c r="S664" s="18"/>
      <c r="T664" s="13"/>
      <c r="U664" s="22"/>
      <c r="V664" s="9"/>
      <c r="W664" s="23"/>
      <c r="X664" s="22"/>
      <c r="Y664" s="24" t="s">
        <v>55</v>
      </c>
      <c r="Z664" s="24"/>
      <c r="AA664" s="24"/>
      <c r="AB664" s="95">
        <f t="shared" si="163"/>
        <v>41903</v>
      </c>
      <c r="AC664" s="96">
        <f t="shared" ca="1" si="153"/>
        <v>10</v>
      </c>
      <c r="AD664" s="21">
        <v>104</v>
      </c>
      <c r="AE664" s="21">
        <v>104</v>
      </c>
      <c r="AF664" s="21">
        <v>105</v>
      </c>
      <c r="AG664" s="87">
        <f t="shared" si="155"/>
        <v>0</v>
      </c>
      <c r="AH664" s="83">
        <f t="shared" si="156"/>
        <v>0</v>
      </c>
      <c r="AI664" s="87">
        <f t="shared" si="161"/>
        <v>2014</v>
      </c>
      <c r="AJ664" s="16">
        <f t="shared" si="161"/>
        <v>8</v>
      </c>
      <c r="AK664" s="9">
        <f>IF(ISERROR(VLOOKUP(E664,[4]CostoXpedido!$A$15:$B$1690,2,FALSE)),0,(VLOOKUP(E664,[4]CostoXpedido!$A$15:$B$1690,2,FALSE)))</f>
        <v>0</v>
      </c>
      <c r="AL664" s="20"/>
      <c r="AM664" s="93">
        <f t="shared" ref="AM664:AN679" si="165">C664</f>
        <v>41873</v>
      </c>
      <c r="AN664" s="93">
        <f t="shared" si="165"/>
        <v>30</v>
      </c>
      <c r="AO664" s="129"/>
    </row>
    <row r="665" spans="1:41" x14ac:dyDescent="0.2">
      <c r="A665" s="88">
        <v>2014</v>
      </c>
      <c r="B665" s="16">
        <v>8</v>
      </c>
      <c r="C665" s="17">
        <v>41874</v>
      </c>
      <c r="D665" s="18">
        <v>40</v>
      </c>
      <c r="E665" s="32">
        <v>11922</v>
      </c>
      <c r="F665" s="92" t="str">
        <f>VLOOKUP(E665,'[3]pedidos 2012'!$E$327:$AE$6000,2,FALSE)</f>
        <v>d - Pendiente</v>
      </c>
      <c r="G665" s="14">
        <f>VLOOKUP(E665,'[3]pedidos 2012'!$E$327:$AE$6000,4,FALSE)</f>
        <v>0</v>
      </c>
      <c r="H665" s="20" t="s">
        <v>686</v>
      </c>
      <c r="I665" s="21">
        <v>26300</v>
      </c>
      <c r="J665" s="21"/>
      <c r="K665" s="21">
        <f t="shared" si="164"/>
        <v>26300</v>
      </c>
      <c r="L665" s="21">
        <f t="shared" si="162"/>
        <v>21735.537190082647</v>
      </c>
      <c r="M665" s="84">
        <f>SUMIF('[1]Movimientos Caja'!$G:$G,E665,'[1]Movimientos Caja'!$I:$I)</f>
        <v>13000</v>
      </c>
      <c r="N665" s="84">
        <f>SUMIF('[2]Movimientos Bancarios'!$G:$G,E665,'[2]Movimientos Bancarios'!$I:$I)</f>
        <v>0</v>
      </c>
      <c r="O665" s="8">
        <f t="shared" si="157"/>
        <v>13000</v>
      </c>
      <c r="P665" s="12">
        <f t="shared" si="158"/>
        <v>13300</v>
      </c>
      <c r="Q665" s="86">
        <f t="shared" si="159"/>
        <v>0.49429657794676807</v>
      </c>
      <c r="R665" s="18" t="s">
        <v>51</v>
      </c>
      <c r="S665" s="18"/>
      <c r="T665" s="13"/>
      <c r="U665" s="22"/>
      <c r="V665" s="9"/>
      <c r="W665" s="23"/>
      <c r="X665" s="22"/>
      <c r="Y665" s="24" t="s">
        <v>55</v>
      </c>
      <c r="Z665" s="24"/>
      <c r="AA665" s="24"/>
      <c r="AB665" s="95">
        <f t="shared" si="163"/>
        <v>41914</v>
      </c>
      <c r="AC665" s="96">
        <f t="shared" ca="1" si="153"/>
        <v>21</v>
      </c>
      <c r="AD665" s="21">
        <v>104</v>
      </c>
      <c r="AE665" s="21">
        <v>104</v>
      </c>
      <c r="AF665" s="21">
        <v>105</v>
      </c>
      <c r="AG665" s="87">
        <f t="shared" si="155"/>
        <v>0</v>
      </c>
      <c r="AH665" s="83">
        <f t="shared" si="156"/>
        <v>0</v>
      </c>
      <c r="AI665" s="87">
        <f t="shared" si="161"/>
        <v>2014</v>
      </c>
      <c r="AJ665" s="16">
        <f t="shared" si="161"/>
        <v>8</v>
      </c>
      <c r="AK665" s="9">
        <f>IF(ISERROR(VLOOKUP(E665,[4]CostoXpedido!$A$15:$B$1690,2,FALSE)),0,(VLOOKUP(E665,[4]CostoXpedido!$A$15:$B$1690,2,FALSE)))</f>
        <v>0</v>
      </c>
      <c r="AL665" s="20"/>
      <c r="AM665" s="93">
        <f t="shared" si="165"/>
        <v>41874</v>
      </c>
      <c r="AN665" s="93">
        <f t="shared" si="165"/>
        <v>40</v>
      </c>
      <c r="AO665" s="129"/>
    </row>
    <row r="666" spans="1:41" x14ac:dyDescent="0.2">
      <c r="A666" s="88">
        <v>2014</v>
      </c>
      <c r="B666" s="16">
        <v>8</v>
      </c>
      <c r="C666" s="17">
        <v>41874</v>
      </c>
      <c r="D666" s="18">
        <v>100</v>
      </c>
      <c r="E666" s="32">
        <v>11923</v>
      </c>
      <c r="F666" s="92" t="str">
        <f>VLOOKUP(E666,'[3]pedidos 2012'!$E$327:$AE$6000,2,FALSE)</f>
        <v>d - Pendiente</v>
      </c>
      <c r="G666" s="14">
        <f>VLOOKUP(E666,'[3]pedidos 2012'!$E$327:$AE$6000,4,FALSE)</f>
        <v>0</v>
      </c>
      <c r="H666" s="20" t="s">
        <v>687</v>
      </c>
      <c r="I666" s="21">
        <v>23270</v>
      </c>
      <c r="J666" s="21"/>
      <c r="K666" s="21">
        <f t="shared" si="164"/>
        <v>23270</v>
      </c>
      <c r="L666" s="21">
        <f t="shared" si="162"/>
        <v>19231.404958677685</v>
      </c>
      <c r="M666" s="84">
        <f>SUMIF('[1]Movimientos Caja'!$G:$G,E666,'[1]Movimientos Caja'!$I:$I)</f>
        <v>8600</v>
      </c>
      <c r="N666" s="84">
        <f>SUMIF('[2]Movimientos Bancarios'!$G:$G,E666,'[2]Movimientos Bancarios'!$I:$I)</f>
        <v>3000</v>
      </c>
      <c r="O666" s="8">
        <f t="shared" si="157"/>
        <v>11600</v>
      </c>
      <c r="P666" s="12">
        <f t="shared" si="158"/>
        <v>11670</v>
      </c>
      <c r="Q666" s="86">
        <f t="shared" si="159"/>
        <v>0.4984959174903309</v>
      </c>
      <c r="R666" s="18" t="s">
        <v>51</v>
      </c>
      <c r="S666" s="18"/>
      <c r="T666" s="13"/>
      <c r="U666" s="22"/>
      <c r="V666" s="9"/>
      <c r="W666" s="23"/>
      <c r="X666" s="22"/>
      <c r="Y666" s="24" t="s">
        <v>55</v>
      </c>
      <c r="Z666" s="24"/>
      <c r="AA666" s="24"/>
      <c r="AB666" s="95">
        <f t="shared" si="163"/>
        <v>41974</v>
      </c>
      <c r="AC666" s="96">
        <f t="shared" ca="1" si="153"/>
        <v>81</v>
      </c>
      <c r="AD666" s="21">
        <v>104</v>
      </c>
      <c r="AE666" s="21">
        <v>104</v>
      </c>
      <c r="AF666" s="21">
        <v>105</v>
      </c>
      <c r="AG666" s="87">
        <f t="shared" si="155"/>
        <v>0</v>
      </c>
      <c r="AH666" s="83">
        <f t="shared" si="156"/>
        <v>0</v>
      </c>
      <c r="AI666" s="87">
        <f t="shared" ref="AI666:AJ681" si="166">+A666</f>
        <v>2014</v>
      </c>
      <c r="AJ666" s="16">
        <f t="shared" si="166"/>
        <v>8</v>
      </c>
      <c r="AK666" s="9">
        <f>IF(ISERROR(VLOOKUP(E666,[4]CostoXpedido!$A$15:$B$1690,2,FALSE)),0,(VLOOKUP(E666,[4]CostoXpedido!$A$15:$B$1690,2,FALSE)))</f>
        <v>0</v>
      </c>
      <c r="AL666" s="20"/>
      <c r="AM666" s="93">
        <f t="shared" si="165"/>
        <v>41874</v>
      </c>
      <c r="AN666" s="93">
        <f t="shared" si="165"/>
        <v>100</v>
      </c>
      <c r="AO666" s="129"/>
    </row>
    <row r="667" spans="1:41" x14ac:dyDescent="0.2">
      <c r="A667" s="88">
        <v>2014</v>
      </c>
      <c r="B667" s="16">
        <v>8</v>
      </c>
      <c r="C667" s="17">
        <v>41874</v>
      </c>
      <c r="D667" s="18">
        <v>30</v>
      </c>
      <c r="E667" s="32">
        <v>11924</v>
      </c>
      <c r="F667" s="92" t="str">
        <f>VLOOKUP(E667,'[3]pedidos 2012'!$E$327:$AE$6000,2,FALSE)</f>
        <v>d - Pendiente</v>
      </c>
      <c r="G667" s="14">
        <f>VLOOKUP(E667,'[3]pedidos 2012'!$E$327:$AE$6000,4,FALSE)</f>
        <v>0</v>
      </c>
      <c r="H667" s="20" t="s">
        <v>688</v>
      </c>
      <c r="I667" s="21">
        <v>2408</v>
      </c>
      <c r="J667" s="21"/>
      <c r="K667" s="21">
        <f t="shared" si="164"/>
        <v>2408</v>
      </c>
      <c r="L667" s="21">
        <f t="shared" si="162"/>
        <v>1990.0826446280992</v>
      </c>
      <c r="M667" s="84">
        <f>SUMIF('[1]Movimientos Caja'!$G:$G,E667,'[1]Movimientos Caja'!$I:$I)</f>
        <v>500</v>
      </c>
      <c r="N667" s="84">
        <f>SUMIF('[2]Movimientos Bancarios'!$G:$G,E667,'[2]Movimientos Bancarios'!$I:$I)</f>
        <v>0</v>
      </c>
      <c r="O667" s="8">
        <f t="shared" si="157"/>
        <v>500</v>
      </c>
      <c r="P667" s="12">
        <f t="shared" si="158"/>
        <v>1908</v>
      </c>
      <c r="Q667" s="86">
        <f t="shared" si="159"/>
        <v>0.20764119601328904</v>
      </c>
      <c r="R667" s="18" t="s">
        <v>51</v>
      </c>
      <c r="S667" s="18"/>
      <c r="T667" s="13"/>
      <c r="U667" s="22"/>
      <c r="V667" s="9"/>
      <c r="W667" s="23"/>
      <c r="X667" s="22"/>
      <c r="Y667" s="24" t="s">
        <v>55</v>
      </c>
      <c r="Z667" s="24"/>
      <c r="AA667" s="24"/>
      <c r="AB667" s="95">
        <f t="shared" si="163"/>
        <v>41904</v>
      </c>
      <c r="AC667" s="96">
        <f t="shared" ca="1" si="153"/>
        <v>11</v>
      </c>
      <c r="AD667" s="21">
        <v>104</v>
      </c>
      <c r="AE667" s="21">
        <v>104</v>
      </c>
      <c r="AF667" s="21">
        <v>105</v>
      </c>
      <c r="AG667" s="87">
        <f t="shared" si="155"/>
        <v>0</v>
      </c>
      <c r="AH667" s="83">
        <f t="shared" si="156"/>
        <v>0</v>
      </c>
      <c r="AI667" s="87">
        <f t="shared" si="166"/>
        <v>2014</v>
      </c>
      <c r="AJ667" s="16">
        <f t="shared" si="166"/>
        <v>8</v>
      </c>
      <c r="AK667" s="9">
        <f>IF(ISERROR(VLOOKUP(E667,[4]CostoXpedido!$A$15:$B$1690,2,FALSE)),0,(VLOOKUP(E667,[4]CostoXpedido!$A$15:$B$1690,2,FALSE)))</f>
        <v>0</v>
      </c>
      <c r="AL667" s="20"/>
      <c r="AM667" s="93">
        <f t="shared" si="165"/>
        <v>41874</v>
      </c>
      <c r="AN667" s="93">
        <f t="shared" si="165"/>
        <v>30</v>
      </c>
      <c r="AO667" s="129"/>
    </row>
    <row r="668" spans="1:41" x14ac:dyDescent="0.2">
      <c r="A668" s="88">
        <v>2014</v>
      </c>
      <c r="B668" s="16">
        <v>8</v>
      </c>
      <c r="C668" s="17">
        <v>41874</v>
      </c>
      <c r="D668" s="18">
        <v>25</v>
      </c>
      <c r="E668" s="32">
        <v>11925</v>
      </c>
      <c r="F668" s="92" t="str">
        <f>VLOOKUP(E668,'[3]pedidos 2012'!$E$327:$AE$6000,2,FALSE)</f>
        <v>d - Pendiente</v>
      </c>
      <c r="G668" s="14">
        <f>VLOOKUP(E668,'[3]pedidos 2012'!$E$327:$AE$6000,4,FALSE)</f>
        <v>0</v>
      </c>
      <c r="H668" s="20" t="s">
        <v>689</v>
      </c>
      <c r="I668" s="21">
        <v>7023</v>
      </c>
      <c r="J668" s="21"/>
      <c r="K668" s="21">
        <f t="shared" si="164"/>
        <v>7023</v>
      </c>
      <c r="L668" s="21">
        <f t="shared" si="162"/>
        <v>5804.1322314049585</v>
      </c>
      <c r="M668" s="84">
        <f>SUMIF('[1]Movimientos Caja'!$G:$G,E668,'[1]Movimientos Caja'!$I:$I)</f>
        <v>0</v>
      </c>
      <c r="N668" s="84">
        <f>SUMIF('[2]Movimientos Bancarios'!$G:$G,E668,'[2]Movimientos Bancarios'!$I:$I)</f>
        <v>3523</v>
      </c>
      <c r="O668" s="8">
        <f t="shared" si="157"/>
        <v>3523</v>
      </c>
      <c r="P668" s="12">
        <f t="shared" si="158"/>
        <v>3500</v>
      </c>
      <c r="Q668" s="86">
        <f t="shared" si="159"/>
        <v>0.50163747686173998</v>
      </c>
      <c r="R668" s="18" t="s">
        <v>51</v>
      </c>
      <c r="S668" s="18"/>
      <c r="T668" s="13"/>
      <c r="U668" s="22"/>
      <c r="V668" s="9"/>
      <c r="W668" s="23"/>
      <c r="X668" s="22"/>
      <c r="Y668" s="24" t="s">
        <v>55</v>
      </c>
      <c r="Z668" s="24"/>
      <c r="AA668" s="24"/>
      <c r="AB668" s="95">
        <f t="shared" si="163"/>
        <v>41899</v>
      </c>
      <c r="AC668" s="96">
        <f t="shared" ca="1" si="153"/>
        <v>6</v>
      </c>
      <c r="AD668" s="21">
        <v>104</v>
      </c>
      <c r="AE668" s="21">
        <v>104</v>
      </c>
      <c r="AF668" s="21">
        <v>105</v>
      </c>
      <c r="AG668" s="87">
        <f t="shared" si="155"/>
        <v>0</v>
      </c>
      <c r="AH668" s="83">
        <f t="shared" si="156"/>
        <v>0</v>
      </c>
      <c r="AI668" s="87">
        <f t="shared" si="166"/>
        <v>2014</v>
      </c>
      <c r="AJ668" s="16">
        <f t="shared" si="166"/>
        <v>8</v>
      </c>
      <c r="AK668" s="9">
        <f>IF(ISERROR(VLOOKUP(E668,[4]CostoXpedido!$A$15:$B$1690,2,FALSE)),0,(VLOOKUP(E668,[4]CostoXpedido!$A$15:$B$1690,2,FALSE)))</f>
        <v>0</v>
      </c>
      <c r="AL668" s="20"/>
      <c r="AM668" s="93">
        <f t="shared" si="165"/>
        <v>41874</v>
      </c>
      <c r="AN668" s="93">
        <f t="shared" si="165"/>
        <v>25</v>
      </c>
    </row>
    <row r="669" spans="1:41" x14ac:dyDescent="0.2">
      <c r="A669" s="88">
        <v>2014</v>
      </c>
      <c r="B669" s="16">
        <v>8</v>
      </c>
      <c r="C669" s="17">
        <v>41874</v>
      </c>
      <c r="D669" s="18">
        <v>1</v>
      </c>
      <c r="E669" s="32">
        <v>11926</v>
      </c>
      <c r="F669" s="92" t="str">
        <f>VLOOKUP(E669,'[3]pedidos 2012'!$E$327:$AE$6000,2,FALSE)</f>
        <v>a - Entregado</v>
      </c>
      <c r="G669" s="14">
        <f>VLOOKUP(E669,'[3]pedidos 2012'!$E$327:$AE$6000,4,FALSE)</f>
        <v>41883</v>
      </c>
      <c r="H669" s="20" t="s">
        <v>49</v>
      </c>
      <c r="I669" s="21">
        <v>3500</v>
      </c>
      <c r="J669" s="21"/>
      <c r="K669" s="21">
        <f t="shared" si="164"/>
        <v>3500</v>
      </c>
      <c r="L669" s="21">
        <f t="shared" si="162"/>
        <v>2892.5619834710747</v>
      </c>
      <c r="M669" s="84">
        <f>SUMIF('[1]Movimientos Caja'!$G:$G,E669,'[1]Movimientos Caja'!$I:$I)</f>
        <v>3500</v>
      </c>
      <c r="N669" s="84">
        <f>SUMIF('[2]Movimientos Bancarios'!$G:$G,E669,'[2]Movimientos Bancarios'!$I:$I)</f>
        <v>0</v>
      </c>
      <c r="O669" s="8">
        <f t="shared" si="157"/>
        <v>3500</v>
      </c>
      <c r="P669" s="12">
        <f t="shared" si="158"/>
        <v>0</v>
      </c>
      <c r="Q669" s="86">
        <f t="shared" si="159"/>
        <v>1</v>
      </c>
      <c r="R669" s="18" t="s">
        <v>51</v>
      </c>
      <c r="S669" s="18"/>
      <c r="T669" s="13"/>
      <c r="U669" s="22"/>
      <c r="V669" s="9"/>
      <c r="W669" s="23"/>
      <c r="X669" s="22"/>
      <c r="Y669" s="24" t="s">
        <v>55</v>
      </c>
      <c r="Z669" s="24"/>
      <c r="AA669" s="24"/>
      <c r="AB669" s="95" t="str">
        <f t="shared" si="163"/>
        <v>entregado</v>
      </c>
      <c r="AC669" s="96" t="str">
        <f t="shared" ca="1" si="153"/>
        <v>Entregado</v>
      </c>
      <c r="AD669" s="21">
        <v>104</v>
      </c>
      <c r="AE669" s="21">
        <v>104</v>
      </c>
      <c r="AF669" s="21">
        <v>105</v>
      </c>
      <c r="AG669" s="87">
        <f t="shared" si="155"/>
        <v>2014</v>
      </c>
      <c r="AH669" s="83">
        <f t="shared" si="156"/>
        <v>9</v>
      </c>
      <c r="AI669" s="87">
        <f t="shared" si="166"/>
        <v>2014</v>
      </c>
      <c r="AJ669" s="16">
        <f t="shared" si="166"/>
        <v>8</v>
      </c>
      <c r="AK669" s="9">
        <f>IF(ISERROR(VLOOKUP(E669,[4]CostoXpedido!$A$15:$B$1690,2,FALSE)),0,(VLOOKUP(E669,[4]CostoXpedido!$A$15:$B$1690,2,FALSE)))</f>
        <v>0</v>
      </c>
      <c r="AL669" s="20"/>
      <c r="AM669" s="93">
        <f t="shared" si="165"/>
        <v>41874</v>
      </c>
      <c r="AN669" s="93">
        <f t="shared" si="165"/>
        <v>1</v>
      </c>
    </row>
    <row r="670" spans="1:41" x14ac:dyDescent="0.2">
      <c r="A670" s="88">
        <v>2014</v>
      </c>
      <c r="B670" s="16">
        <v>8</v>
      </c>
      <c r="C670" s="17">
        <v>41875</v>
      </c>
      <c r="D670" s="18">
        <v>60</v>
      </c>
      <c r="E670" s="32">
        <v>11927</v>
      </c>
      <c r="F670" s="92" t="str">
        <f>VLOOKUP(E670,'[3]pedidos 2012'!$E$327:$AE$6000,2,FALSE)</f>
        <v>d - Pendiente</v>
      </c>
      <c r="G670" s="14">
        <f>VLOOKUP(E670,'[3]pedidos 2012'!$E$327:$AE$6000,4,FALSE)</f>
        <v>0</v>
      </c>
      <c r="H670" s="20" t="s">
        <v>690</v>
      </c>
      <c r="I670" s="21">
        <v>23300</v>
      </c>
      <c r="J670" s="21"/>
      <c r="K670" s="21">
        <f t="shared" si="164"/>
        <v>23300</v>
      </c>
      <c r="L670" s="21">
        <f t="shared" si="162"/>
        <v>19256.198347107438</v>
      </c>
      <c r="M670" s="84">
        <f>SUMIF('[1]Movimientos Caja'!$G:$G,E670,'[1]Movimientos Caja'!$I:$I)</f>
        <v>1000</v>
      </c>
      <c r="N670" s="84">
        <f>SUMIF('[2]Movimientos Bancarios'!$G:$G,E670,'[2]Movimientos Bancarios'!$I:$I)</f>
        <v>12000</v>
      </c>
      <c r="O670" s="8">
        <f t="shared" si="157"/>
        <v>13000</v>
      </c>
      <c r="P670" s="12">
        <f t="shared" si="158"/>
        <v>10300</v>
      </c>
      <c r="Q670" s="86">
        <f t="shared" si="159"/>
        <v>0.55793991416309008</v>
      </c>
      <c r="R670" s="18" t="s">
        <v>51</v>
      </c>
      <c r="S670" s="18"/>
      <c r="T670" s="13"/>
      <c r="U670" s="22"/>
      <c r="V670" s="9"/>
      <c r="W670" s="23"/>
      <c r="X670" s="22"/>
      <c r="Y670" s="24" t="s">
        <v>55</v>
      </c>
      <c r="Z670" s="24"/>
      <c r="AA670" s="24"/>
      <c r="AB670" s="95">
        <f t="shared" si="163"/>
        <v>41935</v>
      </c>
      <c r="AC670" s="96">
        <f t="shared" ca="1" si="153"/>
        <v>42</v>
      </c>
      <c r="AD670" s="21">
        <v>104</v>
      </c>
      <c r="AE670" s="21">
        <v>104</v>
      </c>
      <c r="AF670" s="21">
        <v>105</v>
      </c>
      <c r="AG670" s="87">
        <f t="shared" si="155"/>
        <v>0</v>
      </c>
      <c r="AH670" s="83">
        <f t="shared" si="156"/>
        <v>0</v>
      </c>
      <c r="AI670" s="87">
        <f t="shared" si="166"/>
        <v>2014</v>
      </c>
      <c r="AJ670" s="16">
        <f t="shared" si="166"/>
        <v>8</v>
      </c>
      <c r="AK670" s="9">
        <f>IF(ISERROR(VLOOKUP(E670,[4]CostoXpedido!$A$15:$B$1690,2,FALSE)),0,(VLOOKUP(E670,[4]CostoXpedido!$A$15:$B$1690,2,FALSE)))</f>
        <v>0</v>
      </c>
      <c r="AL670" s="20"/>
      <c r="AM670" s="93">
        <f t="shared" si="165"/>
        <v>41875</v>
      </c>
      <c r="AN670" s="93">
        <f t="shared" si="165"/>
        <v>60</v>
      </c>
    </row>
    <row r="671" spans="1:41" x14ac:dyDescent="0.2">
      <c r="A671" s="88">
        <v>2014</v>
      </c>
      <c r="B671" s="16">
        <v>8</v>
      </c>
      <c r="C671" s="17">
        <v>41877</v>
      </c>
      <c r="D671" s="18">
        <v>15</v>
      </c>
      <c r="E671" s="32">
        <v>11928</v>
      </c>
      <c r="F671" s="92" t="str">
        <f>VLOOKUP(E671,'[3]pedidos 2012'!$E$327:$AE$6000,2,FALSE)</f>
        <v>d - Pendiente</v>
      </c>
      <c r="G671" s="14">
        <f>VLOOKUP(E671,'[3]pedidos 2012'!$E$327:$AE$6000,4,FALSE)</f>
        <v>0</v>
      </c>
      <c r="H671" s="20" t="s">
        <v>691</v>
      </c>
      <c r="I671" s="21">
        <v>1850</v>
      </c>
      <c r="J671" s="21"/>
      <c r="K671" s="21">
        <f t="shared" si="164"/>
        <v>1850</v>
      </c>
      <c r="L671" s="21">
        <f t="shared" si="162"/>
        <v>1528.9256198347107</v>
      </c>
      <c r="M671" s="84">
        <f>SUMIF('[1]Movimientos Caja'!$G:$G,E671,'[1]Movimientos Caja'!$I:$I)</f>
        <v>900</v>
      </c>
      <c r="N671" s="84">
        <f>SUMIF('[2]Movimientos Bancarios'!$G:$G,E671,'[2]Movimientos Bancarios'!$I:$I)</f>
        <v>0</v>
      </c>
      <c r="O671" s="8">
        <f t="shared" si="157"/>
        <v>900</v>
      </c>
      <c r="P671" s="12">
        <f t="shared" si="158"/>
        <v>950</v>
      </c>
      <c r="Q671" s="86">
        <f t="shared" si="159"/>
        <v>0.48648648648648651</v>
      </c>
      <c r="R671" s="18" t="s">
        <v>51</v>
      </c>
      <c r="S671" s="18"/>
      <c r="T671" s="13"/>
      <c r="U671" s="22"/>
      <c r="V671" s="9"/>
      <c r="W671" s="23"/>
      <c r="X671" s="22"/>
      <c r="Y671" s="24" t="s">
        <v>55</v>
      </c>
      <c r="Z671" s="24"/>
      <c r="AA671" s="24"/>
      <c r="AB671" s="95">
        <f t="shared" si="163"/>
        <v>41892</v>
      </c>
      <c r="AC671" s="96">
        <f t="shared" ca="1" si="153"/>
        <v>-1</v>
      </c>
      <c r="AD671" s="21">
        <v>104</v>
      </c>
      <c r="AE671" s="21">
        <v>104</v>
      </c>
      <c r="AF671" s="21">
        <v>105</v>
      </c>
      <c r="AG671" s="87">
        <f t="shared" si="155"/>
        <v>0</v>
      </c>
      <c r="AH671" s="83">
        <f t="shared" si="156"/>
        <v>0</v>
      </c>
      <c r="AI671" s="87">
        <f t="shared" si="166"/>
        <v>2014</v>
      </c>
      <c r="AJ671" s="16">
        <f t="shared" si="166"/>
        <v>8</v>
      </c>
      <c r="AK671" s="9">
        <f>IF(ISERROR(VLOOKUP(E671,[4]CostoXpedido!$A$15:$B$1690,2,FALSE)),0,(VLOOKUP(E671,[4]CostoXpedido!$A$15:$B$1690,2,FALSE)))</f>
        <v>0</v>
      </c>
      <c r="AL671" s="20"/>
      <c r="AM671" s="93">
        <f t="shared" si="165"/>
        <v>41877</v>
      </c>
      <c r="AN671" s="93">
        <f t="shared" si="165"/>
        <v>15</v>
      </c>
    </row>
    <row r="672" spans="1:41" x14ac:dyDescent="0.2">
      <c r="A672" s="88">
        <v>2014</v>
      </c>
      <c r="B672" s="16">
        <v>8</v>
      </c>
      <c r="C672" s="17">
        <v>41878</v>
      </c>
      <c r="D672" s="18">
        <v>100</v>
      </c>
      <c r="E672" s="32">
        <v>11929</v>
      </c>
      <c r="F672" s="92" t="str">
        <f>VLOOKUP(E672,'[3]pedidos 2012'!$E$327:$AE$6000,2,FALSE)</f>
        <v>d - Pendiente</v>
      </c>
      <c r="G672" s="14">
        <f>VLOOKUP(E672,'[3]pedidos 2012'!$E$327:$AE$6000,4,FALSE)</f>
        <v>0</v>
      </c>
      <c r="H672" s="20" t="s">
        <v>692</v>
      </c>
      <c r="I672" s="21">
        <v>43400</v>
      </c>
      <c r="J672" s="21"/>
      <c r="K672" s="21">
        <f t="shared" si="164"/>
        <v>43400</v>
      </c>
      <c r="L672" s="21">
        <f t="shared" si="162"/>
        <v>35867.768595041322</v>
      </c>
      <c r="M672" s="84">
        <f>SUMIF('[1]Movimientos Caja'!$G:$G,E672,'[1]Movimientos Caja'!$I:$I)</f>
        <v>21700</v>
      </c>
      <c r="N672" s="84">
        <f>SUMIF('[2]Movimientos Bancarios'!$G:$G,E672,'[2]Movimientos Bancarios'!$I:$I)</f>
        <v>0</v>
      </c>
      <c r="O672" s="8">
        <f t="shared" si="157"/>
        <v>21700</v>
      </c>
      <c r="P672" s="12">
        <f t="shared" si="158"/>
        <v>21700</v>
      </c>
      <c r="Q672" s="86">
        <f t="shared" si="159"/>
        <v>0.5</v>
      </c>
      <c r="R672" s="18" t="s">
        <v>51</v>
      </c>
      <c r="S672" s="18"/>
      <c r="T672" s="13"/>
      <c r="U672" s="22"/>
      <c r="V672" s="9"/>
      <c r="W672" s="23"/>
      <c r="X672" s="22"/>
      <c r="Y672" s="24" t="s">
        <v>55</v>
      </c>
      <c r="Z672" s="24"/>
      <c r="AA672" s="24"/>
      <c r="AB672" s="95">
        <f t="shared" si="163"/>
        <v>41978</v>
      </c>
      <c r="AC672" s="96">
        <f t="shared" ca="1" si="153"/>
        <v>85</v>
      </c>
      <c r="AD672" s="21">
        <v>104</v>
      </c>
      <c r="AE672" s="21">
        <v>104</v>
      </c>
      <c r="AF672" s="21">
        <v>105</v>
      </c>
      <c r="AG672" s="87">
        <f t="shared" si="155"/>
        <v>0</v>
      </c>
      <c r="AH672" s="83">
        <f t="shared" si="156"/>
        <v>0</v>
      </c>
      <c r="AI672" s="87">
        <f t="shared" si="166"/>
        <v>2014</v>
      </c>
      <c r="AJ672" s="16">
        <f t="shared" si="166"/>
        <v>8</v>
      </c>
      <c r="AK672" s="9">
        <f>IF(ISERROR(VLOOKUP(E672,[4]CostoXpedido!$A$15:$B$1690,2,FALSE)),0,(VLOOKUP(E672,[4]CostoXpedido!$A$15:$B$1690,2,FALSE)))</f>
        <v>0</v>
      </c>
      <c r="AL672" s="20"/>
      <c r="AM672" s="93">
        <f t="shared" si="165"/>
        <v>41878</v>
      </c>
      <c r="AN672" s="93">
        <f t="shared" si="165"/>
        <v>100</v>
      </c>
    </row>
    <row r="673" spans="1:40" x14ac:dyDescent="0.2">
      <c r="A673" s="88">
        <v>2014</v>
      </c>
      <c r="B673" s="16">
        <v>8</v>
      </c>
      <c r="C673" s="17">
        <v>41878</v>
      </c>
      <c r="D673" s="18">
        <v>100</v>
      </c>
      <c r="E673" s="32">
        <v>11930</v>
      </c>
      <c r="F673" s="92" t="str">
        <f>VLOOKUP(E673,'[3]pedidos 2012'!$E$327:$AE$6000,2,FALSE)</f>
        <v>d - Pendiente</v>
      </c>
      <c r="G673" s="14">
        <f>VLOOKUP(E673,'[3]pedidos 2012'!$E$327:$AE$6000,4,FALSE)</f>
        <v>0</v>
      </c>
      <c r="H673" s="20" t="s">
        <v>693</v>
      </c>
      <c r="I673" s="21">
        <v>25450</v>
      </c>
      <c r="J673" s="21"/>
      <c r="K673" s="21">
        <f t="shared" si="164"/>
        <v>25450</v>
      </c>
      <c r="L673" s="21">
        <f t="shared" si="162"/>
        <v>21033.057851239671</v>
      </c>
      <c r="M673" s="84">
        <f>SUMIF('[1]Movimientos Caja'!$G:$G,E673,'[1]Movimientos Caja'!$I:$I)</f>
        <v>12000</v>
      </c>
      <c r="N673" s="84">
        <f>SUMIF('[2]Movimientos Bancarios'!$G:$G,E673,'[2]Movimientos Bancarios'!$I:$I)</f>
        <v>500</v>
      </c>
      <c r="O673" s="8">
        <f t="shared" si="157"/>
        <v>12500</v>
      </c>
      <c r="P673" s="12">
        <f t="shared" si="158"/>
        <v>12950</v>
      </c>
      <c r="Q673" s="86">
        <f t="shared" si="159"/>
        <v>0.49115913555992141</v>
      </c>
      <c r="R673" s="18" t="s">
        <v>51</v>
      </c>
      <c r="S673" s="18"/>
      <c r="T673" s="13"/>
      <c r="U673" s="22"/>
      <c r="V673" s="9"/>
      <c r="W673" s="23"/>
      <c r="X673" s="22"/>
      <c r="Y673" s="24" t="s">
        <v>55</v>
      </c>
      <c r="Z673" s="24"/>
      <c r="AA673" s="24"/>
      <c r="AB673" s="95">
        <f t="shared" si="163"/>
        <v>41978</v>
      </c>
      <c r="AC673" s="96">
        <f t="shared" ca="1" si="153"/>
        <v>85</v>
      </c>
      <c r="AD673" s="21">
        <v>104</v>
      </c>
      <c r="AE673" s="21">
        <v>104</v>
      </c>
      <c r="AF673" s="21">
        <v>105</v>
      </c>
      <c r="AG673" s="87">
        <f t="shared" si="155"/>
        <v>0</v>
      </c>
      <c r="AH673" s="83">
        <f t="shared" si="156"/>
        <v>0</v>
      </c>
      <c r="AI673" s="87">
        <f t="shared" si="166"/>
        <v>2014</v>
      </c>
      <c r="AJ673" s="16">
        <f t="shared" si="166"/>
        <v>8</v>
      </c>
      <c r="AK673" s="9">
        <f>IF(ISERROR(VLOOKUP(E673,[4]CostoXpedido!$A$15:$B$1690,2,FALSE)),0,(VLOOKUP(E673,[4]CostoXpedido!$A$15:$B$1690,2,FALSE)))</f>
        <v>0</v>
      </c>
      <c r="AL673" s="20"/>
      <c r="AM673" s="93">
        <f t="shared" si="165"/>
        <v>41878</v>
      </c>
      <c r="AN673" s="93">
        <f t="shared" si="165"/>
        <v>100</v>
      </c>
    </row>
    <row r="674" spans="1:40" x14ac:dyDescent="0.2">
      <c r="A674" s="88">
        <v>2014</v>
      </c>
      <c r="B674" s="16">
        <v>8</v>
      </c>
      <c r="C674" s="17">
        <v>41881</v>
      </c>
      <c r="D674" s="18">
        <v>45</v>
      </c>
      <c r="E674" s="32">
        <v>11931</v>
      </c>
      <c r="F674" s="92" t="str">
        <f>VLOOKUP(E674,'[3]pedidos 2012'!$E$327:$AE$6000,2,FALSE)</f>
        <v>d - Pendiente</v>
      </c>
      <c r="G674" s="14">
        <f>VLOOKUP(E674,'[3]pedidos 2012'!$E$327:$AE$6000,4,FALSE)</f>
        <v>0</v>
      </c>
      <c r="H674" s="20" t="s">
        <v>694</v>
      </c>
      <c r="I674" s="21">
        <v>16000</v>
      </c>
      <c r="J674" s="21"/>
      <c r="K674" s="21">
        <f t="shared" si="164"/>
        <v>16000</v>
      </c>
      <c r="L674" s="21">
        <f t="shared" si="162"/>
        <v>13223.140495867769</v>
      </c>
      <c r="M674" s="84">
        <f>SUMIF('[1]Movimientos Caja'!$G:$G,E674,'[1]Movimientos Caja'!$I:$I)</f>
        <v>2000</v>
      </c>
      <c r="N674" s="84">
        <f>SUMIF('[2]Movimientos Bancarios'!$G:$G,E674,'[2]Movimientos Bancarios'!$I:$I)</f>
        <v>6000</v>
      </c>
      <c r="O674" s="8">
        <f t="shared" si="157"/>
        <v>8000</v>
      </c>
      <c r="P674" s="12">
        <f t="shared" si="158"/>
        <v>8000</v>
      </c>
      <c r="Q674" s="86">
        <f t="shared" si="159"/>
        <v>0.5</v>
      </c>
      <c r="R674" s="18" t="s">
        <v>51</v>
      </c>
      <c r="S674" s="18"/>
      <c r="T674" s="13"/>
      <c r="U674" s="22"/>
      <c r="V674" s="9"/>
      <c r="W674" s="23"/>
      <c r="X674" s="22"/>
      <c r="Y674" s="24" t="s">
        <v>55</v>
      </c>
      <c r="Z674" s="24"/>
      <c r="AA674" s="24"/>
      <c r="AB674" s="95">
        <f t="shared" si="163"/>
        <v>41926</v>
      </c>
      <c r="AC674" s="96">
        <f t="shared" ca="1" si="153"/>
        <v>33</v>
      </c>
      <c r="AD674" s="21">
        <v>104</v>
      </c>
      <c r="AE674" s="21">
        <v>104</v>
      </c>
      <c r="AF674" s="21">
        <v>105</v>
      </c>
      <c r="AG674" s="87">
        <f t="shared" si="155"/>
        <v>0</v>
      </c>
      <c r="AH674" s="83">
        <f t="shared" si="156"/>
        <v>0</v>
      </c>
      <c r="AI674" s="87">
        <f t="shared" si="166"/>
        <v>2014</v>
      </c>
      <c r="AJ674" s="16">
        <f t="shared" si="166"/>
        <v>8</v>
      </c>
      <c r="AK674" s="9">
        <f>IF(ISERROR(VLOOKUP(E674,[4]CostoXpedido!$A$15:$B$1690,2,FALSE)),0,(VLOOKUP(E674,[4]CostoXpedido!$A$15:$B$1690,2,FALSE)))</f>
        <v>0</v>
      </c>
      <c r="AL674" s="20"/>
      <c r="AM674" s="93">
        <f t="shared" si="165"/>
        <v>41881</v>
      </c>
      <c r="AN674" s="93">
        <f t="shared" si="165"/>
        <v>45</v>
      </c>
    </row>
    <row r="675" spans="1:40" x14ac:dyDescent="0.2">
      <c r="A675" s="88">
        <v>2014</v>
      </c>
      <c r="B675" s="16">
        <v>8</v>
      </c>
      <c r="C675" s="17">
        <v>41881</v>
      </c>
      <c r="D675" s="18">
        <v>45</v>
      </c>
      <c r="E675" s="32">
        <v>11932</v>
      </c>
      <c r="F675" s="92" t="str">
        <f>VLOOKUP(E675,'[3]pedidos 2012'!$E$327:$AE$6000,2,FALSE)</f>
        <v>d - Pendiente</v>
      </c>
      <c r="G675" s="14">
        <f>VLOOKUP(E675,'[3]pedidos 2012'!$E$327:$AE$6000,4,FALSE)</f>
        <v>0</v>
      </c>
      <c r="H675" s="20" t="s">
        <v>695</v>
      </c>
      <c r="I675" s="21">
        <v>10500</v>
      </c>
      <c r="J675" s="21"/>
      <c r="K675" s="21">
        <f t="shared" si="164"/>
        <v>10500</v>
      </c>
      <c r="L675" s="21">
        <f t="shared" si="162"/>
        <v>8677.6859504132226</v>
      </c>
      <c r="M675" s="84">
        <f>SUMIF('[1]Movimientos Caja'!$G:$G,E675,'[1]Movimientos Caja'!$I:$I)</f>
        <v>300</v>
      </c>
      <c r="N675" s="84">
        <f>SUMIF('[2]Movimientos Bancarios'!$G:$G,E675,'[2]Movimientos Bancarios'!$I:$I)</f>
        <v>4950</v>
      </c>
      <c r="O675" s="8">
        <f t="shared" si="157"/>
        <v>5250</v>
      </c>
      <c r="P675" s="12">
        <f t="shared" si="158"/>
        <v>5250</v>
      </c>
      <c r="Q675" s="86">
        <f t="shared" si="159"/>
        <v>0.5</v>
      </c>
      <c r="R675" s="18" t="s">
        <v>51</v>
      </c>
      <c r="S675" s="18"/>
      <c r="T675" s="13"/>
      <c r="U675" s="22"/>
      <c r="V675" s="9"/>
      <c r="W675" s="23"/>
      <c r="X675" s="22"/>
      <c r="Y675" s="24" t="s">
        <v>55</v>
      </c>
      <c r="Z675" s="24"/>
      <c r="AA675" s="24"/>
      <c r="AB675" s="95">
        <f t="shared" si="163"/>
        <v>41926</v>
      </c>
      <c r="AC675" s="96">
        <f t="shared" ca="1" si="153"/>
        <v>33</v>
      </c>
      <c r="AD675" s="21">
        <v>104</v>
      </c>
      <c r="AE675" s="21">
        <v>104</v>
      </c>
      <c r="AF675" s="21">
        <v>105</v>
      </c>
      <c r="AG675" s="87">
        <f t="shared" si="155"/>
        <v>0</v>
      </c>
      <c r="AH675" s="83">
        <f t="shared" si="156"/>
        <v>0</v>
      </c>
      <c r="AI675" s="87">
        <f t="shared" si="166"/>
        <v>2014</v>
      </c>
      <c r="AJ675" s="16">
        <f t="shared" si="166"/>
        <v>8</v>
      </c>
      <c r="AK675" s="9">
        <f>IF(ISERROR(VLOOKUP(E675,[4]CostoXpedido!$A$15:$B$1690,2,FALSE)),0,(VLOOKUP(E675,[4]CostoXpedido!$A$15:$B$1690,2,FALSE)))</f>
        <v>0</v>
      </c>
      <c r="AL675" s="20"/>
      <c r="AM675" s="93">
        <f t="shared" si="165"/>
        <v>41881</v>
      </c>
      <c r="AN675" s="93">
        <f t="shared" si="165"/>
        <v>45</v>
      </c>
    </row>
    <row r="676" spans="1:40" x14ac:dyDescent="0.2">
      <c r="A676" s="88">
        <v>2014</v>
      </c>
      <c r="B676" s="16">
        <v>8</v>
      </c>
      <c r="C676" s="17">
        <v>41881</v>
      </c>
      <c r="D676" s="18">
        <v>1</v>
      </c>
      <c r="E676" s="32">
        <v>11933</v>
      </c>
      <c r="F676" s="92" t="str">
        <f>VLOOKUP(E676,'[3]pedidos 2012'!$E$327:$AE$6000,2,FALSE)</f>
        <v>h - Anulado</v>
      </c>
      <c r="G676" s="14">
        <f>VLOOKUP(E676,'[3]pedidos 2012'!$E$327:$AE$6000,4,FALSE)</f>
        <v>0</v>
      </c>
      <c r="H676" s="20" t="s">
        <v>40</v>
      </c>
      <c r="I676" s="21"/>
      <c r="J676" s="21"/>
      <c r="K676" s="21">
        <f t="shared" si="164"/>
        <v>0</v>
      </c>
      <c r="L676" s="21">
        <f t="shared" si="162"/>
        <v>0</v>
      </c>
      <c r="M676" s="84">
        <f>SUMIF('[1]Movimientos Caja'!$G:$G,E676,'[1]Movimientos Caja'!$I:$I)</f>
        <v>0</v>
      </c>
      <c r="N676" s="84">
        <f>SUMIF('[2]Movimientos Bancarios'!$G:$G,E676,'[2]Movimientos Bancarios'!$I:$I)</f>
        <v>0</v>
      </c>
      <c r="O676" s="8">
        <f t="shared" si="157"/>
        <v>0</v>
      </c>
      <c r="P676" s="12">
        <f t="shared" si="158"/>
        <v>0</v>
      </c>
      <c r="Q676" s="86">
        <f t="shared" si="159"/>
        <v>0</v>
      </c>
      <c r="R676" s="18" t="s">
        <v>51</v>
      </c>
      <c r="S676" s="18"/>
      <c r="T676" s="13"/>
      <c r="U676" s="22"/>
      <c r="V676" s="9"/>
      <c r="W676" s="23"/>
      <c r="X676" s="22"/>
      <c r="Y676" s="24" t="s">
        <v>55</v>
      </c>
      <c r="Z676" s="24"/>
      <c r="AA676" s="24"/>
      <c r="AB676" s="95">
        <f t="shared" si="163"/>
        <v>41882</v>
      </c>
      <c r="AC676" s="96">
        <f t="shared" ca="1" si="153"/>
        <v>-11</v>
      </c>
      <c r="AD676" s="21">
        <v>104</v>
      </c>
      <c r="AE676" s="21">
        <v>104</v>
      </c>
      <c r="AF676" s="21">
        <v>105</v>
      </c>
      <c r="AG676" s="87">
        <f t="shared" si="155"/>
        <v>0</v>
      </c>
      <c r="AH676" s="83">
        <f t="shared" si="156"/>
        <v>0</v>
      </c>
      <c r="AI676" s="87">
        <f t="shared" si="166"/>
        <v>2014</v>
      </c>
      <c r="AJ676" s="16">
        <f t="shared" si="166"/>
        <v>8</v>
      </c>
      <c r="AK676" s="9">
        <f>IF(ISERROR(VLOOKUP(E676,[4]CostoXpedido!$A$15:$B$1690,2,FALSE)),0,(VLOOKUP(E676,[4]CostoXpedido!$A$15:$B$1690,2,FALSE)))</f>
        <v>0</v>
      </c>
      <c r="AL676" s="20"/>
      <c r="AM676" s="93">
        <f t="shared" si="165"/>
        <v>41881</v>
      </c>
      <c r="AN676" s="93">
        <f t="shared" si="165"/>
        <v>1</v>
      </c>
    </row>
    <row r="677" spans="1:40" x14ac:dyDescent="0.2">
      <c r="A677" s="88">
        <v>2014</v>
      </c>
      <c r="B677" s="16">
        <v>8</v>
      </c>
      <c r="C677" s="17">
        <v>41881</v>
      </c>
      <c r="D677" s="18">
        <v>30</v>
      </c>
      <c r="E677" s="32">
        <v>11934</v>
      </c>
      <c r="F677" s="92" t="str">
        <f>VLOOKUP(E677,'[3]pedidos 2012'!$E$327:$AE$6000,2,FALSE)</f>
        <v>d - Pendiente</v>
      </c>
      <c r="G677" s="14">
        <f>VLOOKUP(E677,'[3]pedidos 2012'!$E$327:$AE$6000,4,FALSE)</f>
        <v>0</v>
      </c>
      <c r="H677" s="20" t="s">
        <v>696</v>
      </c>
      <c r="I677" s="21">
        <v>1325</v>
      </c>
      <c r="J677" s="21"/>
      <c r="K677" s="21">
        <f t="shared" si="164"/>
        <v>1325</v>
      </c>
      <c r="L677" s="21">
        <f t="shared" si="162"/>
        <v>1095.0413223140497</v>
      </c>
      <c r="M677" s="84">
        <f>SUMIF('[1]Movimientos Caja'!$G:$G,E677,'[1]Movimientos Caja'!$I:$I)</f>
        <v>0</v>
      </c>
      <c r="N677" s="84">
        <f>SUMIF('[2]Movimientos Bancarios'!$G:$G,E677,'[2]Movimientos Bancarios'!$I:$I)</f>
        <v>1325</v>
      </c>
      <c r="O677" s="8">
        <f t="shared" si="157"/>
        <v>1325</v>
      </c>
      <c r="P677" s="12">
        <f t="shared" si="158"/>
        <v>0</v>
      </c>
      <c r="Q677" s="86">
        <f t="shared" si="159"/>
        <v>1</v>
      </c>
      <c r="R677" s="18" t="s">
        <v>51</v>
      </c>
      <c r="S677" s="18"/>
      <c r="T677" s="13"/>
      <c r="U677" s="22"/>
      <c r="V677" s="9"/>
      <c r="W677" s="23"/>
      <c r="X677" s="22"/>
      <c r="Y677" s="24" t="s">
        <v>55</v>
      </c>
      <c r="Z677" s="24"/>
      <c r="AA677" s="24"/>
      <c r="AB677" s="95">
        <f t="shared" si="163"/>
        <v>41911</v>
      </c>
      <c r="AC677" s="96">
        <f t="shared" ref="AC677:AC700" ca="1" si="167">IF(E677=0,0,(IF(AB677="entregado","Entregado",(AB677-TODAY()))))</f>
        <v>18</v>
      </c>
      <c r="AD677" s="21">
        <v>104</v>
      </c>
      <c r="AE677" s="21">
        <v>104</v>
      </c>
      <c r="AF677" s="21">
        <v>105</v>
      </c>
      <c r="AG677" s="87">
        <f t="shared" si="155"/>
        <v>0</v>
      </c>
      <c r="AH677" s="83">
        <f t="shared" si="156"/>
        <v>0</v>
      </c>
      <c r="AI677" s="87">
        <f t="shared" si="166"/>
        <v>2014</v>
      </c>
      <c r="AJ677" s="16">
        <f t="shared" si="166"/>
        <v>8</v>
      </c>
      <c r="AK677" s="9">
        <f>IF(ISERROR(VLOOKUP(E677,[4]CostoXpedido!$A$15:$B$1690,2,FALSE)),0,(VLOOKUP(E677,[4]CostoXpedido!$A$15:$B$1690,2,FALSE)))</f>
        <v>0</v>
      </c>
      <c r="AL677" s="20"/>
      <c r="AM677" s="93">
        <f t="shared" si="165"/>
        <v>41881</v>
      </c>
      <c r="AN677" s="93">
        <f t="shared" si="165"/>
        <v>30</v>
      </c>
    </row>
    <row r="678" spans="1:40" x14ac:dyDescent="0.2">
      <c r="A678" s="88">
        <v>2014</v>
      </c>
      <c r="B678" s="16">
        <v>8</v>
      </c>
      <c r="C678" s="17">
        <v>41881</v>
      </c>
      <c r="D678" s="18">
        <v>15</v>
      </c>
      <c r="E678" s="32">
        <v>11935</v>
      </c>
      <c r="F678" s="92" t="str">
        <f>VLOOKUP(E678,'[3]pedidos 2012'!$E$327:$AE$6000,2,FALSE)</f>
        <v>d - Pendiente</v>
      </c>
      <c r="G678" s="14">
        <f>VLOOKUP(E678,'[3]pedidos 2012'!$E$327:$AE$6000,4,FALSE)</f>
        <v>0</v>
      </c>
      <c r="H678" s="20" t="s">
        <v>508</v>
      </c>
      <c r="I678" s="21">
        <v>3600</v>
      </c>
      <c r="J678" s="21"/>
      <c r="K678" s="21">
        <f t="shared" si="164"/>
        <v>3600</v>
      </c>
      <c r="L678" s="21">
        <f t="shared" si="162"/>
        <v>2975.2066115702482</v>
      </c>
      <c r="M678" s="84">
        <f>SUMIF('[1]Movimientos Caja'!$G:$G,E678,'[1]Movimientos Caja'!$I:$I)</f>
        <v>1000</v>
      </c>
      <c r="N678" s="84">
        <f>SUMIF('[2]Movimientos Bancarios'!$G:$G,E678,'[2]Movimientos Bancarios'!$I:$I)</f>
        <v>0</v>
      </c>
      <c r="O678" s="8">
        <f t="shared" si="157"/>
        <v>1000</v>
      </c>
      <c r="P678" s="12">
        <f t="shared" si="158"/>
        <v>2600</v>
      </c>
      <c r="Q678" s="86">
        <f t="shared" si="159"/>
        <v>0.27777777777777779</v>
      </c>
      <c r="R678" s="18" t="s">
        <v>51</v>
      </c>
      <c r="S678" s="18"/>
      <c r="T678" s="13"/>
      <c r="U678" s="22"/>
      <c r="V678" s="9"/>
      <c r="W678" s="23"/>
      <c r="X678" s="22"/>
      <c r="Y678" s="24" t="s">
        <v>55</v>
      </c>
      <c r="Z678" s="24"/>
      <c r="AA678" s="24"/>
      <c r="AB678" s="95">
        <f t="shared" si="163"/>
        <v>41896</v>
      </c>
      <c r="AC678" s="96">
        <f t="shared" ca="1" si="167"/>
        <v>3</v>
      </c>
      <c r="AD678" s="21">
        <v>104</v>
      </c>
      <c r="AE678" s="21">
        <v>104</v>
      </c>
      <c r="AF678" s="21">
        <v>105</v>
      </c>
      <c r="AG678" s="87">
        <f t="shared" si="155"/>
        <v>0</v>
      </c>
      <c r="AH678" s="83">
        <f t="shared" si="156"/>
        <v>0</v>
      </c>
      <c r="AI678" s="87">
        <f t="shared" si="166"/>
        <v>2014</v>
      </c>
      <c r="AJ678" s="16">
        <f t="shared" si="166"/>
        <v>8</v>
      </c>
      <c r="AK678" s="9">
        <f>IF(ISERROR(VLOOKUP(E678,[4]CostoXpedido!$A$15:$B$1690,2,FALSE)),0,(VLOOKUP(E678,[4]CostoXpedido!$A$15:$B$1690,2,FALSE)))</f>
        <v>0</v>
      </c>
      <c r="AL678" s="20"/>
      <c r="AM678" s="93">
        <f t="shared" si="165"/>
        <v>41881</v>
      </c>
      <c r="AN678" s="93">
        <f t="shared" si="165"/>
        <v>15</v>
      </c>
    </row>
    <row r="679" spans="1:40" x14ac:dyDescent="0.2">
      <c r="A679" s="88">
        <v>2014</v>
      </c>
      <c r="B679" s="16">
        <v>8</v>
      </c>
      <c r="C679" s="17">
        <v>41881</v>
      </c>
      <c r="D679" s="18">
        <v>100</v>
      </c>
      <c r="E679" s="32">
        <v>11936</v>
      </c>
      <c r="F679" s="92" t="str">
        <f>VLOOKUP(E679,'[3]pedidos 2012'!$E$327:$AE$6000,2,FALSE)</f>
        <v>d - Pendiente</v>
      </c>
      <c r="G679" s="14">
        <f>VLOOKUP(E679,'[3]pedidos 2012'!$E$327:$AE$6000,4,FALSE)</f>
        <v>0</v>
      </c>
      <c r="H679" s="20" t="s">
        <v>697</v>
      </c>
      <c r="I679" s="21">
        <v>11400</v>
      </c>
      <c r="J679" s="21"/>
      <c r="K679" s="21">
        <f t="shared" si="164"/>
        <v>11400</v>
      </c>
      <c r="L679" s="21">
        <f t="shared" si="162"/>
        <v>9421.4876033057863</v>
      </c>
      <c r="M679" s="84">
        <f>SUMIF('[1]Movimientos Caja'!$G:$G,E679,'[1]Movimientos Caja'!$I:$I)</f>
        <v>100</v>
      </c>
      <c r="N679" s="84">
        <f>SUMIF('[2]Movimientos Bancarios'!$G:$G,E679,'[2]Movimientos Bancarios'!$I:$I)</f>
        <v>0</v>
      </c>
      <c r="O679" s="8">
        <f t="shared" si="157"/>
        <v>100</v>
      </c>
      <c r="P679" s="12">
        <f t="shared" si="158"/>
        <v>11300</v>
      </c>
      <c r="Q679" s="86">
        <f t="shared" si="159"/>
        <v>8.771929824561403E-3</v>
      </c>
      <c r="R679" s="18" t="s">
        <v>51</v>
      </c>
      <c r="S679" s="18"/>
      <c r="T679" s="13"/>
      <c r="U679" s="22"/>
      <c r="V679" s="9"/>
      <c r="W679" s="23"/>
      <c r="X679" s="22"/>
      <c r="Y679" s="24" t="s">
        <v>55</v>
      </c>
      <c r="Z679" s="24"/>
      <c r="AA679" s="24"/>
      <c r="AB679" s="95">
        <f t="shared" si="163"/>
        <v>41981</v>
      </c>
      <c r="AC679" s="96">
        <f t="shared" ca="1" si="167"/>
        <v>88</v>
      </c>
      <c r="AD679" s="21">
        <v>104</v>
      </c>
      <c r="AE679" s="21">
        <v>104</v>
      </c>
      <c r="AF679" s="21">
        <v>105</v>
      </c>
      <c r="AG679" s="87">
        <f t="shared" si="155"/>
        <v>0</v>
      </c>
      <c r="AH679" s="83">
        <f t="shared" si="156"/>
        <v>0</v>
      </c>
      <c r="AI679" s="87">
        <f t="shared" si="166"/>
        <v>2014</v>
      </c>
      <c r="AJ679" s="16">
        <f t="shared" si="166"/>
        <v>8</v>
      </c>
      <c r="AK679" s="9">
        <f>IF(ISERROR(VLOOKUP(E679,[4]CostoXpedido!$A$15:$B$1690,2,FALSE)),0,(VLOOKUP(E679,[4]CostoXpedido!$A$15:$B$1690,2,FALSE)))</f>
        <v>0</v>
      </c>
      <c r="AL679" s="20"/>
      <c r="AM679" s="93">
        <f t="shared" si="165"/>
        <v>41881</v>
      </c>
      <c r="AN679" s="93">
        <f t="shared" si="165"/>
        <v>100</v>
      </c>
    </row>
    <row r="680" spans="1:40" x14ac:dyDescent="0.2">
      <c r="A680" s="88">
        <v>2014</v>
      </c>
      <c r="B680" s="16">
        <v>8</v>
      </c>
      <c r="C680" s="17">
        <v>41881</v>
      </c>
      <c r="D680" s="18">
        <v>100</v>
      </c>
      <c r="E680" s="32">
        <v>11937</v>
      </c>
      <c r="F680" s="92" t="str">
        <f>VLOOKUP(E680,'[3]pedidos 2012'!$E$327:$AE$6000,2,FALSE)</f>
        <v>d - Pendiente</v>
      </c>
      <c r="G680" s="14">
        <f>VLOOKUP(E680,'[3]pedidos 2012'!$E$327:$AE$6000,4,FALSE)</f>
        <v>0</v>
      </c>
      <c r="H680" s="20" t="s">
        <v>698</v>
      </c>
      <c r="I680" s="21">
        <v>5500</v>
      </c>
      <c r="J680" s="21"/>
      <c r="K680" s="21">
        <f t="shared" si="164"/>
        <v>5500</v>
      </c>
      <c r="L680" s="21">
        <f t="shared" si="162"/>
        <v>4545.454545454546</v>
      </c>
      <c r="M680" s="84">
        <f>SUMIF('[1]Movimientos Caja'!$G:$G,E680,'[1]Movimientos Caja'!$I:$I)</f>
        <v>200</v>
      </c>
      <c r="N680" s="84">
        <f>SUMIF('[2]Movimientos Bancarios'!$G:$G,E680,'[2]Movimientos Bancarios'!$I:$I)</f>
        <v>0</v>
      </c>
      <c r="O680" s="8">
        <f t="shared" si="157"/>
        <v>200</v>
      </c>
      <c r="P680" s="12">
        <f t="shared" si="158"/>
        <v>5300</v>
      </c>
      <c r="Q680" s="86">
        <f t="shared" si="159"/>
        <v>3.6363636363636362E-2</v>
      </c>
      <c r="R680" s="18" t="s">
        <v>51</v>
      </c>
      <c r="S680" s="18"/>
      <c r="T680" s="13"/>
      <c r="U680" s="22"/>
      <c r="V680" s="9"/>
      <c r="W680" s="23"/>
      <c r="X680" s="22"/>
      <c r="Y680" s="24" t="s">
        <v>55</v>
      </c>
      <c r="Z680" s="24"/>
      <c r="AA680" s="24"/>
      <c r="AB680" s="95">
        <f t="shared" si="163"/>
        <v>41981</v>
      </c>
      <c r="AC680" s="96">
        <f t="shared" ca="1" si="167"/>
        <v>88</v>
      </c>
      <c r="AD680" s="21">
        <v>104</v>
      </c>
      <c r="AE680" s="21">
        <v>104</v>
      </c>
      <c r="AF680" s="21">
        <v>105</v>
      </c>
      <c r="AG680" s="87">
        <f t="shared" si="155"/>
        <v>0</v>
      </c>
      <c r="AH680" s="83">
        <f t="shared" si="156"/>
        <v>0</v>
      </c>
      <c r="AI680" s="87">
        <f t="shared" si="166"/>
        <v>2014</v>
      </c>
      <c r="AJ680" s="16">
        <f t="shared" si="166"/>
        <v>8</v>
      </c>
      <c r="AK680" s="9">
        <f>IF(ISERROR(VLOOKUP(E680,[4]CostoXpedido!$A$15:$B$1690,2,FALSE)),0,(VLOOKUP(E680,[4]CostoXpedido!$A$15:$B$1690,2,FALSE)))</f>
        <v>0</v>
      </c>
      <c r="AL680" s="20"/>
      <c r="AM680" s="93">
        <f t="shared" ref="AM680:AN701" si="168">C680</f>
        <v>41881</v>
      </c>
      <c r="AN680" s="93">
        <f t="shared" si="168"/>
        <v>100</v>
      </c>
    </row>
    <row r="681" spans="1:40" x14ac:dyDescent="0.2">
      <c r="A681" s="88">
        <v>2014</v>
      </c>
      <c r="B681" s="16">
        <v>8</v>
      </c>
      <c r="C681" s="17">
        <v>41881</v>
      </c>
      <c r="D681" s="18">
        <v>100</v>
      </c>
      <c r="E681" s="32">
        <v>11938</v>
      </c>
      <c r="F681" s="92" t="str">
        <f>VLOOKUP(E681,'[3]pedidos 2012'!$E$327:$AE$6000,2,FALSE)</f>
        <v>d - Pendiente</v>
      </c>
      <c r="G681" s="14">
        <f>VLOOKUP(E681,'[3]pedidos 2012'!$E$327:$AE$6000,4,FALSE)</f>
        <v>0</v>
      </c>
      <c r="H681" s="20" t="s">
        <v>699</v>
      </c>
      <c r="I681" s="21">
        <v>42300</v>
      </c>
      <c r="J681" s="21"/>
      <c r="K681" s="21">
        <f t="shared" si="164"/>
        <v>42300</v>
      </c>
      <c r="L681" s="21">
        <f t="shared" si="162"/>
        <v>34958.677685950417</v>
      </c>
      <c r="M681" s="84">
        <f>SUMIF('[1]Movimientos Caja'!$G:$G,E681,'[1]Movimientos Caja'!$I:$I)</f>
        <v>200</v>
      </c>
      <c r="N681" s="84">
        <f>SUMIF('[2]Movimientos Bancarios'!$G:$G,E681,'[2]Movimientos Bancarios'!$I:$I)</f>
        <v>0</v>
      </c>
      <c r="O681" s="8">
        <f t="shared" si="157"/>
        <v>200</v>
      </c>
      <c r="P681" s="12">
        <f t="shared" si="158"/>
        <v>42100</v>
      </c>
      <c r="Q681" s="86">
        <f t="shared" si="159"/>
        <v>4.7281323877068557E-3</v>
      </c>
      <c r="R681" s="18" t="s">
        <v>51</v>
      </c>
      <c r="S681" s="18"/>
      <c r="T681" s="13"/>
      <c r="U681" s="22"/>
      <c r="V681" s="9"/>
      <c r="W681" s="23"/>
      <c r="X681" s="22"/>
      <c r="Y681" s="24" t="s">
        <v>55</v>
      </c>
      <c r="Z681" s="24"/>
      <c r="AA681" s="24"/>
      <c r="AB681" s="95">
        <f t="shared" si="163"/>
        <v>41981</v>
      </c>
      <c r="AC681" s="96">
        <f t="shared" ca="1" si="167"/>
        <v>88</v>
      </c>
      <c r="AD681" s="21">
        <v>104</v>
      </c>
      <c r="AE681" s="21">
        <v>104</v>
      </c>
      <c r="AF681" s="21">
        <v>105</v>
      </c>
      <c r="AG681" s="87">
        <f t="shared" ref="AG681:AG702" si="169">IF(G681=0,0,YEAR(G681))</f>
        <v>0</v>
      </c>
      <c r="AH681" s="83">
        <f t="shared" ref="AH681:AH702" si="170">IF(G681=0,0,MONTH(G681))</f>
        <v>0</v>
      </c>
      <c r="AI681" s="87">
        <f t="shared" si="166"/>
        <v>2014</v>
      </c>
      <c r="AJ681" s="16">
        <f t="shared" si="166"/>
        <v>8</v>
      </c>
      <c r="AK681" s="9">
        <f>IF(ISERROR(VLOOKUP(E681,[4]CostoXpedido!$A$15:$B$1690,2,FALSE)),0,(VLOOKUP(E681,[4]CostoXpedido!$A$15:$B$1690,2,FALSE)))</f>
        <v>0</v>
      </c>
      <c r="AL681" s="20"/>
      <c r="AM681" s="93">
        <f t="shared" si="168"/>
        <v>41881</v>
      </c>
      <c r="AN681" s="93">
        <f t="shared" si="168"/>
        <v>100</v>
      </c>
    </row>
    <row r="682" spans="1:40" x14ac:dyDescent="0.2">
      <c r="A682" s="88">
        <v>2014</v>
      </c>
      <c r="B682" s="16">
        <v>8</v>
      </c>
      <c r="C682" s="17">
        <v>41881</v>
      </c>
      <c r="D682" s="18">
        <v>100</v>
      </c>
      <c r="E682" s="32">
        <v>11939</v>
      </c>
      <c r="F682" s="92" t="str">
        <f>VLOOKUP(E682,'[3]pedidos 2012'!$E$327:$AE$6000,2,FALSE)</f>
        <v>d - Pendiente</v>
      </c>
      <c r="G682" s="14">
        <f>VLOOKUP(E682,'[3]pedidos 2012'!$E$327:$AE$6000,4,FALSE)</f>
        <v>0</v>
      </c>
      <c r="H682" s="20" t="s">
        <v>700</v>
      </c>
      <c r="I682" s="21">
        <v>38300</v>
      </c>
      <c r="J682" s="21"/>
      <c r="K682" s="21">
        <f t="shared" si="164"/>
        <v>38300</v>
      </c>
      <c r="L682" s="21">
        <f t="shared" si="162"/>
        <v>31652.892561983474</v>
      </c>
      <c r="M682" s="84">
        <f>SUMIF('[1]Movimientos Caja'!$G:$G,E682,'[1]Movimientos Caja'!$I:$I)</f>
        <v>19000</v>
      </c>
      <c r="N682" s="84">
        <f>SUMIF('[2]Movimientos Bancarios'!$G:$G,E682,'[2]Movimientos Bancarios'!$I:$I)</f>
        <v>0</v>
      </c>
      <c r="O682" s="8">
        <f t="shared" si="157"/>
        <v>19000</v>
      </c>
      <c r="P682" s="12">
        <f t="shared" si="158"/>
        <v>19300</v>
      </c>
      <c r="Q682" s="86">
        <f t="shared" si="159"/>
        <v>0.4960835509138381</v>
      </c>
      <c r="R682" s="18" t="s">
        <v>51</v>
      </c>
      <c r="S682" s="18"/>
      <c r="T682" s="13"/>
      <c r="U682" s="22"/>
      <c r="V682" s="9"/>
      <c r="W682" s="23"/>
      <c r="X682" s="22"/>
      <c r="Y682" s="24" t="s">
        <v>55</v>
      </c>
      <c r="Z682" s="24"/>
      <c r="AA682" s="24"/>
      <c r="AB682" s="95">
        <f t="shared" si="163"/>
        <v>41981</v>
      </c>
      <c r="AC682" s="96">
        <f t="shared" ca="1" si="167"/>
        <v>88</v>
      </c>
      <c r="AD682" s="21">
        <v>104</v>
      </c>
      <c r="AE682" s="21">
        <v>104</v>
      </c>
      <c r="AF682" s="21">
        <v>105</v>
      </c>
      <c r="AG682" s="87">
        <f t="shared" si="169"/>
        <v>0</v>
      </c>
      <c r="AH682" s="83">
        <f t="shared" si="170"/>
        <v>0</v>
      </c>
      <c r="AI682" s="87">
        <f t="shared" ref="AI682:AJ703" si="171">+A682</f>
        <v>2014</v>
      </c>
      <c r="AJ682" s="16">
        <f t="shared" si="171"/>
        <v>8</v>
      </c>
      <c r="AK682" s="9">
        <f>IF(ISERROR(VLOOKUP(E682,[4]CostoXpedido!$A$15:$B$1690,2,FALSE)),0,(VLOOKUP(E682,[4]CostoXpedido!$A$15:$B$1690,2,FALSE)))</f>
        <v>0</v>
      </c>
      <c r="AL682" s="20"/>
      <c r="AM682" s="93">
        <f t="shared" si="168"/>
        <v>41881</v>
      </c>
      <c r="AN682" s="93">
        <f t="shared" si="168"/>
        <v>100</v>
      </c>
    </row>
    <row r="683" spans="1:40" x14ac:dyDescent="0.2">
      <c r="A683" s="88">
        <v>2014</v>
      </c>
      <c r="B683" s="16">
        <v>8</v>
      </c>
      <c r="C683" s="17">
        <v>41881</v>
      </c>
      <c r="D683" s="18">
        <v>100</v>
      </c>
      <c r="E683" s="32">
        <v>11940</v>
      </c>
      <c r="F683" s="92" t="str">
        <f>VLOOKUP(E683,'[3]pedidos 2012'!$E$327:$AE$6000,2,FALSE)</f>
        <v>d - Pendiente</v>
      </c>
      <c r="G683" s="14">
        <f>VLOOKUP(E683,'[3]pedidos 2012'!$E$327:$AE$6000,4,FALSE)</f>
        <v>0</v>
      </c>
      <c r="H683" s="20" t="s">
        <v>701</v>
      </c>
      <c r="I683" s="21">
        <v>1325</v>
      </c>
      <c r="J683" s="21"/>
      <c r="K683" s="21">
        <f t="shared" si="164"/>
        <v>1325</v>
      </c>
      <c r="L683" s="21">
        <f t="shared" si="162"/>
        <v>1095.0413223140497</v>
      </c>
      <c r="M683" s="84">
        <f>SUMIF('[1]Movimientos Caja'!$G:$G,E683,'[1]Movimientos Caja'!$I:$I)</f>
        <v>700</v>
      </c>
      <c r="N683" s="84">
        <f>SUMIF('[2]Movimientos Bancarios'!$G:$G,E683,'[2]Movimientos Bancarios'!$I:$I)</f>
        <v>0</v>
      </c>
      <c r="O683" s="8">
        <f t="shared" si="157"/>
        <v>700</v>
      </c>
      <c r="P683" s="12">
        <f t="shared" si="158"/>
        <v>625</v>
      </c>
      <c r="Q683" s="86">
        <f t="shared" si="159"/>
        <v>0.52830188679245282</v>
      </c>
      <c r="R683" s="18" t="s">
        <v>51</v>
      </c>
      <c r="S683" s="18"/>
      <c r="T683" s="13"/>
      <c r="U683" s="22"/>
      <c r="V683" s="9"/>
      <c r="W683" s="23"/>
      <c r="X683" s="22"/>
      <c r="Y683" s="24" t="s">
        <v>55</v>
      </c>
      <c r="Z683" s="24"/>
      <c r="AA683" s="24"/>
      <c r="AB683" s="95">
        <f t="shared" si="163"/>
        <v>41981</v>
      </c>
      <c r="AC683" s="96">
        <f t="shared" ca="1" si="167"/>
        <v>88</v>
      </c>
      <c r="AD683" s="21">
        <v>104</v>
      </c>
      <c r="AE683" s="21">
        <v>104</v>
      </c>
      <c r="AF683" s="21">
        <v>105</v>
      </c>
      <c r="AG683" s="87">
        <f t="shared" si="169"/>
        <v>0</v>
      </c>
      <c r="AH683" s="83">
        <f t="shared" si="170"/>
        <v>0</v>
      </c>
      <c r="AI683" s="87">
        <f t="shared" si="171"/>
        <v>2014</v>
      </c>
      <c r="AJ683" s="16">
        <f t="shared" si="171"/>
        <v>8</v>
      </c>
      <c r="AK683" s="9">
        <f>IF(ISERROR(VLOOKUP(E683,[4]CostoXpedido!$A$15:$B$1690,2,FALSE)),0,(VLOOKUP(E683,[4]CostoXpedido!$A$15:$B$1690,2,FALSE)))</f>
        <v>0</v>
      </c>
      <c r="AL683" s="20"/>
      <c r="AM683" s="93">
        <f t="shared" si="168"/>
        <v>41881</v>
      </c>
      <c r="AN683" s="93">
        <f t="shared" si="168"/>
        <v>100</v>
      </c>
    </row>
    <row r="684" spans="1:40" x14ac:dyDescent="0.2">
      <c r="A684" s="88">
        <v>2014</v>
      </c>
      <c r="B684" s="16">
        <v>8</v>
      </c>
      <c r="C684" s="17">
        <v>41881</v>
      </c>
      <c r="D684" s="18">
        <v>100</v>
      </c>
      <c r="E684" s="32">
        <v>11941</v>
      </c>
      <c r="F684" s="92" t="str">
        <f>VLOOKUP(E684,'[3]pedidos 2012'!$E$327:$AE$6000,2,FALSE)</f>
        <v>d - Pendiente</v>
      </c>
      <c r="G684" s="14">
        <f>VLOOKUP(E684,'[3]pedidos 2012'!$E$327:$AE$6000,4,FALSE)</f>
        <v>0</v>
      </c>
      <c r="H684" s="20" t="s">
        <v>702</v>
      </c>
      <c r="I684" s="21">
        <v>48000</v>
      </c>
      <c r="J684" s="21"/>
      <c r="K684" s="21">
        <f t="shared" si="164"/>
        <v>48000</v>
      </c>
      <c r="L684" s="21">
        <f t="shared" si="162"/>
        <v>39669.421487603307</v>
      </c>
      <c r="M684" s="84">
        <f>SUMIF('[1]Movimientos Caja'!$G:$G,E684,'[1]Movimientos Caja'!$I:$I)</f>
        <v>0</v>
      </c>
      <c r="N684" s="84">
        <f>SUMIF('[2]Movimientos Bancarios'!$G:$G,E684,'[2]Movimientos Bancarios'!$I:$I)</f>
        <v>0</v>
      </c>
      <c r="O684" s="8">
        <f t="shared" si="157"/>
        <v>0</v>
      </c>
      <c r="P684" s="12">
        <f t="shared" si="158"/>
        <v>48000</v>
      </c>
      <c r="Q684" s="86">
        <f t="shared" si="159"/>
        <v>0</v>
      </c>
      <c r="R684" s="18" t="s">
        <v>51</v>
      </c>
      <c r="S684" s="18"/>
      <c r="T684" s="13"/>
      <c r="U684" s="22"/>
      <c r="V684" s="9"/>
      <c r="W684" s="23"/>
      <c r="X684" s="22"/>
      <c r="Y684" s="24" t="s">
        <v>55</v>
      </c>
      <c r="Z684" s="24"/>
      <c r="AA684" s="24"/>
      <c r="AB684" s="95">
        <f t="shared" si="163"/>
        <v>41981</v>
      </c>
      <c r="AC684" s="96">
        <f t="shared" ca="1" si="167"/>
        <v>88</v>
      </c>
      <c r="AD684" s="21">
        <v>104</v>
      </c>
      <c r="AE684" s="21">
        <v>104</v>
      </c>
      <c r="AF684" s="21">
        <v>105</v>
      </c>
      <c r="AG684" s="87">
        <f t="shared" si="169"/>
        <v>0</v>
      </c>
      <c r="AH684" s="83">
        <f t="shared" si="170"/>
        <v>0</v>
      </c>
      <c r="AI684" s="87">
        <f t="shared" si="171"/>
        <v>2014</v>
      </c>
      <c r="AJ684" s="16">
        <f t="shared" si="171"/>
        <v>8</v>
      </c>
      <c r="AK684" s="9">
        <f>IF(ISERROR(VLOOKUP(E684,[4]CostoXpedido!$A$15:$B$1690,2,FALSE)),0,(VLOOKUP(E684,[4]CostoXpedido!$A$15:$B$1690,2,FALSE)))</f>
        <v>0</v>
      </c>
      <c r="AL684" s="20"/>
      <c r="AM684" s="93">
        <f t="shared" si="168"/>
        <v>41881</v>
      </c>
      <c r="AN684" s="93">
        <f t="shared" si="168"/>
        <v>100</v>
      </c>
    </row>
    <row r="685" spans="1:40" x14ac:dyDescent="0.2">
      <c r="A685" s="88">
        <v>2014</v>
      </c>
      <c r="B685" s="16">
        <v>8</v>
      </c>
      <c r="C685" s="17">
        <v>41881</v>
      </c>
      <c r="D685" s="18">
        <v>100</v>
      </c>
      <c r="E685" s="32">
        <v>11942</v>
      </c>
      <c r="F685" s="92" t="str">
        <f>VLOOKUP(E685,'[3]pedidos 2012'!$E$327:$AE$6000,2,FALSE)</f>
        <v>d - Pendiente</v>
      </c>
      <c r="G685" s="14">
        <f>VLOOKUP(E685,'[3]pedidos 2012'!$E$327:$AE$6000,4,FALSE)</f>
        <v>0</v>
      </c>
      <c r="H685" s="20" t="s">
        <v>703</v>
      </c>
      <c r="I685" s="21">
        <v>8300</v>
      </c>
      <c r="J685" s="21"/>
      <c r="K685" s="21">
        <f t="shared" si="164"/>
        <v>8300</v>
      </c>
      <c r="L685" s="21">
        <f t="shared" si="162"/>
        <v>6859.5041322314055</v>
      </c>
      <c r="M685" s="84">
        <f>SUMIF('[1]Movimientos Caja'!$G:$G,E685,'[1]Movimientos Caja'!$I:$I)</f>
        <v>100</v>
      </c>
      <c r="N685" s="84">
        <f>SUMIF('[2]Movimientos Bancarios'!$G:$G,E685,'[2]Movimientos Bancarios'!$I:$I)</f>
        <v>0</v>
      </c>
      <c r="O685" s="8">
        <f t="shared" si="157"/>
        <v>100</v>
      </c>
      <c r="P685" s="12">
        <f t="shared" si="158"/>
        <v>8200</v>
      </c>
      <c r="Q685" s="86">
        <f t="shared" si="159"/>
        <v>1.2048192771084338E-2</v>
      </c>
      <c r="R685" s="18" t="s">
        <v>51</v>
      </c>
      <c r="S685" s="18"/>
      <c r="T685" s="13"/>
      <c r="U685" s="22"/>
      <c r="V685" s="9"/>
      <c r="W685" s="23"/>
      <c r="X685" s="22"/>
      <c r="Y685" s="24" t="s">
        <v>55</v>
      </c>
      <c r="Z685" s="24"/>
      <c r="AA685" s="24"/>
      <c r="AB685" s="95">
        <f t="shared" si="163"/>
        <v>41981</v>
      </c>
      <c r="AC685" s="96">
        <f t="shared" ca="1" si="167"/>
        <v>88</v>
      </c>
      <c r="AD685" s="21">
        <v>104</v>
      </c>
      <c r="AE685" s="21">
        <v>104</v>
      </c>
      <c r="AF685" s="21">
        <v>105</v>
      </c>
      <c r="AG685" s="87">
        <f t="shared" si="169"/>
        <v>0</v>
      </c>
      <c r="AH685" s="83">
        <f t="shared" si="170"/>
        <v>0</v>
      </c>
      <c r="AI685" s="87">
        <f t="shared" si="171"/>
        <v>2014</v>
      </c>
      <c r="AJ685" s="16">
        <f t="shared" si="171"/>
        <v>8</v>
      </c>
      <c r="AK685" s="9">
        <f>IF(ISERROR(VLOOKUP(E685,[4]CostoXpedido!$A$15:$B$1690,2,FALSE)),0,(VLOOKUP(E685,[4]CostoXpedido!$A$15:$B$1690,2,FALSE)))</f>
        <v>0</v>
      </c>
      <c r="AL685" s="20"/>
      <c r="AM685" s="93">
        <f t="shared" si="168"/>
        <v>41881</v>
      </c>
      <c r="AN685" s="93">
        <f t="shared" si="168"/>
        <v>100</v>
      </c>
    </row>
    <row r="686" spans="1:40" x14ac:dyDescent="0.2">
      <c r="A686" s="88">
        <v>2014</v>
      </c>
      <c r="B686" s="16">
        <v>8</v>
      </c>
      <c r="C686" s="17">
        <v>41882</v>
      </c>
      <c r="D686" s="18">
        <v>100</v>
      </c>
      <c r="E686" s="32">
        <v>11943</v>
      </c>
      <c r="F686" s="92" t="str">
        <f>VLOOKUP(E686,'[3]pedidos 2012'!$E$327:$AE$6000,2,FALSE)</f>
        <v>d - Pendiente</v>
      </c>
      <c r="G686" s="14">
        <f>VLOOKUP(E686,'[3]pedidos 2012'!$E$327:$AE$6000,4,FALSE)</f>
        <v>0</v>
      </c>
      <c r="H686" s="20" t="s">
        <v>704</v>
      </c>
      <c r="I686" s="21">
        <v>32500</v>
      </c>
      <c r="J686" s="21"/>
      <c r="K686" s="21">
        <f t="shared" si="164"/>
        <v>32500</v>
      </c>
      <c r="L686" s="21">
        <f t="shared" si="162"/>
        <v>26859.504132231406</v>
      </c>
      <c r="M686" s="84">
        <f>SUMIF('[1]Movimientos Caja'!$G:$G,E686,'[1]Movimientos Caja'!$I:$I)</f>
        <v>200</v>
      </c>
      <c r="N686" s="84">
        <f>SUMIF('[2]Movimientos Bancarios'!$G:$G,E686,'[2]Movimientos Bancarios'!$I:$I)</f>
        <v>10000</v>
      </c>
      <c r="O686" s="8">
        <f t="shared" ref="O686:O707" si="172">+M686+N686</f>
        <v>10200</v>
      </c>
      <c r="P686" s="12">
        <f t="shared" ref="P686:P707" si="173">+K686-O686</f>
        <v>22300</v>
      </c>
      <c r="Q686" s="86">
        <f t="shared" ref="Q686:Q707" si="174">IF(K686=0,0,O686/K686)</f>
        <v>0.31384615384615383</v>
      </c>
      <c r="R686" s="18" t="s">
        <v>51</v>
      </c>
      <c r="S686" s="18"/>
      <c r="T686" s="13"/>
      <c r="U686" s="22"/>
      <c r="V686" s="9"/>
      <c r="W686" s="23"/>
      <c r="X686" s="22"/>
      <c r="Y686" s="24" t="s">
        <v>55</v>
      </c>
      <c r="Z686" s="24"/>
      <c r="AA686" s="24"/>
      <c r="AB686" s="95">
        <f t="shared" si="163"/>
        <v>41982</v>
      </c>
      <c r="AC686" s="96">
        <f t="shared" ca="1" si="167"/>
        <v>89</v>
      </c>
      <c r="AD686" s="21">
        <v>104</v>
      </c>
      <c r="AE686" s="21">
        <v>104</v>
      </c>
      <c r="AF686" s="21">
        <v>105</v>
      </c>
      <c r="AG686" s="87">
        <f t="shared" si="169"/>
        <v>0</v>
      </c>
      <c r="AH686" s="83">
        <f t="shared" si="170"/>
        <v>0</v>
      </c>
      <c r="AI686" s="87">
        <f t="shared" si="171"/>
        <v>2014</v>
      </c>
      <c r="AJ686" s="16">
        <f t="shared" si="171"/>
        <v>8</v>
      </c>
      <c r="AK686" s="9">
        <f>IF(ISERROR(VLOOKUP(E686,[4]CostoXpedido!$A$15:$B$1690,2,FALSE)),0,(VLOOKUP(E686,[4]CostoXpedido!$A$15:$B$1690,2,FALSE)))</f>
        <v>0</v>
      </c>
      <c r="AL686" s="20"/>
      <c r="AM686" s="93">
        <f t="shared" si="168"/>
        <v>41882</v>
      </c>
      <c r="AN686" s="93">
        <f t="shared" si="168"/>
        <v>100</v>
      </c>
    </row>
    <row r="687" spans="1:40" x14ac:dyDescent="0.2">
      <c r="A687" s="88">
        <v>2014</v>
      </c>
      <c r="B687" s="16">
        <v>8</v>
      </c>
      <c r="C687" s="17">
        <v>41882</v>
      </c>
      <c r="D687" s="18">
        <v>100</v>
      </c>
      <c r="E687" s="32">
        <v>11944</v>
      </c>
      <c r="F687" s="92" t="str">
        <f>VLOOKUP(E687,'[3]pedidos 2012'!$E$327:$AE$6000,2,FALSE)</f>
        <v>d - Pendiente</v>
      </c>
      <c r="G687" s="14">
        <f>VLOOKUP(E687,'[3]pedidos 2012'!$E$327:$AE$6000,4,FALSE)</f>
        <v>0</v>
      </c>
      <c r="H687" s="20" t="s">
        <v>705</v>
      </c>
      <c r="I687" s="21">
        <v>21000</v>
      </c>
      <c r="J687" s="21"/>
      <c r="K687" s="21">
        <f t="shared" si="164"/>
        <v>21000</v>
      </c>
      <c r="L687" s="21">
        <f t="shared" si="162"/>
        <v>17355.371900826445</v>
      </c>
      <c r="M687" s="84">
        <f>SUMIF('[1]Movimientos Caja'!$G:$G,E687,'[1]Movimientos Caja'!$I:$I)</f>
        <v>400</v>
      </c>
      <c r="N687" s="84">
        <f>SUMIF('[2]Movimientos Bancarios'!$G:$G,E687,'[2]Movimientos Bancarios'!$I:$I)</f>
        <v>4850</v>
      </c>
      <c r="O687" s="8">
        <f t="shared" si="172"/>
        <v>5250</v>
      </c>
      <c r="P687" s="12">
        <f t="shared" si="173"/>
        <v>15750</v>
      </c>
      <c r="Q687" s="86">
        <f t="shared" si="174"/>
        <v>0.25</v>
      </c>
      <c r="R687" s="18" t="s">
        <v>51</v>
      </c>
      <c r="S687" s="18"/>
      <c r="T687" s="13"/>
      <c r="U687" s="22"/>
      <c r="V687" s="9"/>
      <c r="W687" s="23"/>
      <c r="X687" s="22"/>
      <c r="Y687" s="24" t="s">
        <v>55</v>
      </c>
      <c r="Z687" s="24"/>
      <c r="AA687" s="24"/>
      <c r="AB687" s="95">
        <f t="shared" si="163"/>
        <v>41982</v>
      </c>
      <c r="AC687" s="96">
        <f t="shared" ca="1" si="167"/>
        <v>89</v>
      </c>
      <c r="AD687" s="21">
        <v>104</v>
      </c>
      <c r="AE687" s="21">
        <v>104</v>
      </c>
      <c r="AF687" s="21">
        <v>105</v>
      </c>
      <c r="AG687" s="87">
        <f t="shared" si="169"/>
        <v>0</v>
      </c>
      <c r="AH687" s="83">
        <f t="shared" si="170"/>
        <v>0</v>
      </c>
      <c r="AI687" s="87">
        <f t="shared" si="171"/>
        <v>2014</v>
      </c>
      <c r="AJ687" s="16">
        <f t="shared" si="171"/>
        <v>8</v>
      </c>
      <c r="AK687" s="9">
        <f>IF(ISERROR(VLOOKUP(E687,[4]CostoXpedido!$A$15:$B$1690,2,FALSE)),0,(VLOOKUP(E687,[4]CostoXpedido!$A$15:$B$1690,2,FALSE)))</f>
        <v>0</v>
      </c>
      <c r="AL687" s="20"/>
      <c r="AM687" s="93">
        <f t="shared" si="168"/>
        <v>41882</v>
      </c>
      <c r="AN687" s="93">
        <f t="shared" si="168"/>
        <v>100</v>
      </c>
    </row>
    <row r="688" spans="1:40" x14ac:dyDescent="0.2">
      <c r="A688" s="88">
        <v>2014</v>
      </c>
      <c r="B688" s="16">
        <v>8</v>
      </c>
      <c r="C688" s="17">
        <v>41882</v>
      </c>
      <c r="D688" s="18">
        <v>100</v>
      </c>
      <c r="E688" s="32">
        <v>11945</v>
      </c>
      <c r="F688" s="92" t="str">
        <f>VLOOKUP(E688,'[3]pedidos 2012'!$E$327:$AE$6000,2,FALSE)</f>
        <v>d - Pendiente</v>
      </c>
      <c r="G688" s="14">
        <f>VLOOKUP(E688,'[3]pedidos 2012'!$E$327:$AE$6000,4,FALSE)</f>
        <v>0</v>
      </c>
      <c r="H688" s="20" t="s">
        <v>706</v>
      </c>
      <c r="I688" s="21">
        <v>11000</v>
      </c>
      <c r="J688" s="21"/>
      <c r="K688" s="21">
        <f t="shared" si="164"/>
        <v>11000</v>
      </c>
      <c r="L688" s="21">
        <f t="shared" si="162"/>
        <v>9090.9090909090919</v>
      </c>
      <c r="M688" s="84">
        <f>SUMIF('[1]Movimientos Caja'!$G:$G,E688,'[1]Movimientos Caja'!$I:$I)</f>
        <v>2500</v>
      </c>
      <c r="N688" s="84">
        <f>SUMIF('[2]Movimientos Bancarios'!$G:$G,E688,'[2]Movimientos Bancarios'!$I:$I)</f>
        <v>0</v>
      </c>
      <c r="O688" s="8">
        <f t="shared" si="172"/>
        <v>2500</v>
      </c>
      <c r="P688" s="12">
        <f t="shared" si="173"/>
        <v>8500</v>
      </c>
      <c r="Q688" s="86">
        <f t="shared" si="174"/>
        <v>0.22727272727272727</v>
      </c>
      <c r="R688" s="18" t="s">
        <v>51</v>
      </c>
      <c r="S688" s="18"/>
      <c r="T688" s="13"/>
      <c r="U688" s="22"/>
      <c r="V688" s="9"/>
      <c r="W688" s="23"/>
      <c r="X688" s="22"/>
      <c r="Y688" s="24" t="s">
        <v>55</v>
      </c>
      <c r="Z688" s="24"/>
      <c r="AA688" s="24"/>
      <c r="AB688" s="95">
        <f t="shared" si="163"/>
        <v>41982</v>
      </c>
      <c r="AC688" s="96">
        <f t="shared" ca="1" si="167"/>
        <v>89</v>
      </c>
      <c r="AD688" s="21">
        <v>104</v>
      </c>
      <c r="AE688" s="21">
        <v>104</v>
      </c>
      <c r="AF688" s="21">
        <v>105</v>
      </c>
      <c r="AG688" s="87">
        <f t="shared" si="169"/>
        <v>0</v>
      </c>
      <c r="AH688" s="83">
        <f t="shared" si="170"/>
        <v>0</v>
      </c>
      <c r="AI688" s="87">
        <f t="shared" si="171"/>
        <v>2014</v>
      </c>
      <c r="AJ688" s="16">
        <f t="shared" si="171"/>
        <v>8</v>
      </c>
      <c r="AK688" s="9">
        <f>IF(ISERROR(VLOOKUP(E688,[4]CostoXpedido!$A$15:$B$1690,2,FALSE)),0,(VLOOKUP(E688,[4]CostoXpedido!$A$15:$B$1690,2,FALSE)))</f>
        <v>0</v>
      </c>
      <c r="AL688" s="20"/>
      <c r="AM688" s="93">
        <f t="shared" si="168"/>
        <v>41882</v>
      </c>
      <c r="AN688" s="93">
        <f t="shared" si="168"/>
        <v>100</v>
      </c>
    </row>
    <row r="689" spans="1:40" x14ac:dyDescent="0.2">
      <c r="A689" s="88">
        <v>2014</v>
      </c>
      <c r="B689" s="16">
        <v>8</v>
      </c>
      <c r="C689" s="17">
        <v>41882</v>
      </c>
      <c r="D689" s="18">
        <v>100</v>
      </c>
      <c r="E689" s="32">
        <v>11946</v>
      </c>
      <c r="F689" s="92" t="str">
        <f>VLOOKUP(E689,'[3]pedidos 2012'!$E$327:$AE$6000,2,FALSE)</f>
        <v>d - Pendiente</v>
      </c>
      <c r="G689" s="14">
        <f>VLOOKUP(E689,'[3]pedidos 2012'!$E$327:$AE$6000,4,FALSE)</f>
        <v>0</v>
      </c>
      <c r="H689" s="20" t="s">
        <v>707</v>
      </c>
      <c r="I689" s="21">
        <v>17800</v>
      </c>
      <c r="J689" s="21"/>
      <c r="K689" s="21">
        <f t="shared" si="164"/>
        <v>17800</v>
      </c>
      <c r="L689" s="21">
        <f t="shared" si="162"/>
        <v>14710.743801652892</v>
      </c>
      <c r="M689" s="84">
        <f>SUMIF('[1]Movimientos Caja'!$G:$G,E689,'[1]Movimientos Caja'!$I:$I)</f>
        <v>1000</v>
      </c>
      <c r="N689" s="84">
        <f>SUMIF('[2]Movimientos Bancarios'!$G:$G,E689,'[2]Movimientos Bancarios'!$I:$I)</f>
        <v>0</v>
      </c>
      <c r="O689" s="8">
        <f t="shared" si="172"/>
        <v>1000</v>
      </c>
      <c r="P689" s="12">
        <f t="shared" si="173"/>
        <v>16800</v>
      </c>
      <c r="Q689" s="86">
        <f t="shared" si="174"/>
        <v>5.6179775280898875E-2</v>
      </c>
      <c r="R689" s="18" t="s">
        <v>51</v>
      </c>
      <c r="S689" s="18"/>
      <c r="T689" s="13"/>
      <c r="U689" s="22"/>
      <c r="V689" s="9"/>
      <c r="W689" s="23"/>
      <c r="X689" s="22"/>
      <c r="Y689" s="24" t="s">
        <v>55</v>
      </c>
      <c r="Z689" s="24"/>
      <c r="AA689" s="24"/>
      <c r="AB689" s="95">
        <f t="shared" si="163"/>
        <v>41982</v>
      </c>
      <c r="AC689" s="96">
        <f t="shared" ca="1" si="167"/>
        <v>89</v>
      </c>
      <c r="AD689" s="21">
        <v>104</v>
      </c>
      <c r="AE689" s="21">
        <v>104</v>
      </c>
      <c r="AF689" s="21">
        <v>105</v>
      </c>
      <c r="AG689" s="87">
        <f t="shared" si="169"/>
        <v>0</v>
      </c>
      <c r="AH689" s="83">
        <f t="shared" si="170"/>
        <v>0</v>
      </c>
      <c r="AI689" s="87">
        <f t="shared" si="171"/>
        <v>2014</v>
      </c>
      <c r="AJ689" s="16">
        <f t="shared" si="171"/>
        <v>8</v>
      </c>
      <c r="AK689" s="9">
        <f>IF(ISERROR(VLOOKUP(E689,[4]CostoXpedido!$A$15:$B$1690,2,FALSE)),0,(VLOOKUP(E689,[4]CostoXpedido!$A$15:$B$1690,2,FALSE)))</f>
        <v>0</v>
      </c>
      <c r="AL689" s="20"/>
      <c r="AM689" s="93">
        <f t="shared" si="168"/>
        <v>41882</v>
      </c>
      <c r="AN689" s="93">
        <f t="shared" si="168"/>
        <v>100</v>
      </c>
    </row>
    <row r="690" spans="1:40" x14ac:dyDescent="0.2">
      <c r="A690" s="88">
        <v>2014</v>
      </c>
      <c r="B690" s="16">
        <v>8</v>
      </c>
      <c r="C690" s="17">
        <v>41882</v>
      </c>
      <c r="D690" s="18">
        <v>100</v>
      </c>
      <c r="E690" s="32">
        <v>11947</v>
      </c>
      <c r="F690" s="92" t="str">
        <f>VLOOKUP(E690,'[3]pedidos 2012'!$E$327:$AE$6000,2,FALSE)</f>
        <v>d - Pendiente</v>
      </c>
      <c r="G690" s="14">
        <f>VLOOKUP(E690,'[3]pedidos 2012'!$E$327:$AE$6000,4,FALSE)</f>
        <v>0</v>
      </c>
      <c r="H690" s="20" t="s">
        <v>708</v>
      </c>
      <c r="I690" s="21">
        <v>18200</v>
      </c>
      <c r="J690" s="21"/>
      <c r="K690" s="21">
        <f t="shared" si="164"/>
        <v>18200</v>
      </c>
      <c r="L690" s="21">
        <f t="shared" si="162"/>
        <v>15041.322314049587</v>
      </c>
      <c r="M690" s="84">
        <f>SUMIF('[1]Movimientos Caja'!$G:$G,E690,'[1]Movimientos Caja'!$I:$I)</f>
        <v>1500</v>
      </c>
      <c r="N690" s="84">
        <f>SUMIF('[2]Movimientos Bancarios'!$G:$G,E690,'[2]Movimientos Bancarios'!$I:$I)</f>
        <v>7600</v>
      </c>
      <c r="O690" s="8">
        <f t="shared" si="172"/>
        <v>9100</v>
      </c>
      <c r="P690" s="12">
        <f t="shared" si="173"/>
        <v>9100</v>
      </c>
      <c r="Q690" s="86">
        <f t="shared" si="174"/>
        <v>0.5</v>
      </c>
      <c r="R690" s="18" t="s">
        <v>51</v>
      </c>
      <c r="S690" s="18"/>
      <c r="T690" s="13"/>
      <c r="U690" s="22"/>
      <c r="V690" s="9"/>
      <c r="W690" s="23"/>
      <c r="X690" s="22"/>
      <c r="Y690" s="24" t="s">
        <v>55</v>
      </c>
      <c r="Z690" s="24"/>
      <c r="AA690" s="24"/>
      <c r="AB690" s="95">
        <f t="shared" si="163"/>
        <v>41982</v>
      </c>
      <c r="AC690" s="96">
        <f t="shared" ca="1" si="167"/>
        <v>89</v>
      </c>
      <c r="AD690" s="21">
        <v>104</v>
      </c>
      <c r="AE690" s="21">
        <v>104</v>
      </c>
      <c r="AF690" s="21">
        <v>105</v>
      </c>
      <c r="AG690" s="87">
        <f t="shared" si="169"/>
        <v>0</v>
      </c>
      <c r="AH690" s="83">
        <f t="shared" si="170"/>
        <v>0</v>
      </c>
      <c r="AI690" s="87">
        <f t="shared" si="171"/>
        <v>2014</v>
      </c>
      <c r="AJ690" s="16">
        <f t="shared" si="171"/>
        <v>8</v>
      </c>
      <c r="AK690" s="9">
        <f>IF(ISERROR(VLOOKUP(E690,[4]CostoXpedido!$A$15:$B$1690,2,FALSE)),0,(VLOOKUP(E690,[4]CostoXpedido!$A$15:$B$1690,2,FALSE)))</f>
        <v>0</v>
      </c>
      <c r="AL690" s="20"/>
      <c r="AM690" s="93">
        <f t="shared" si="168"/>
        <v>41882</v>
      </c>
      <c r="AN690" s="93">
        <f t="shared" si="168"/>
        <v>100</v>
      </c>
    </row>
    <row r="691" spans="1:40" x14ac:dyDescent="0.2">
      <c r="A691" s="88">
        <v>2014</v>
      </c>
      <c r="B691" s="16">
        <v>8</v>
      </c>
      <c r="C691" s="17">
        <v>41882</v>
      </c>
      <c r="D691" s="18">
        <v>100</v>
      </c>
      <c r="E691" s="32">
        <v>11948</v>
      </c>
      <c r="F691" s="92" t="str">
        <f>VLOOKUP(E691,'[3]pedidos 2012'!$E$327:$AE$6000,2,FALSE)</f>
        <v>d - Pendiente</v>
      </c>
      <c r="G691" s="14">
        <f>VLOOKUP(E691,'[3]pedidos 2012'!$E$327:$AE$6000,4,FALSE)</f>
        <v>0</v>
      </c>
      <c r="H691" s="20" t="s">
        <v>709</v>
      </c>
      <c r="I691" s="21">
        <v>27300</v>
      </c>
      <c r="J691" s="21"/>
      <c r="K691" s="21">
        <f t="shared" si="164"/>
        <v>27300</v>
      </c>
      <c r="L691" s="21">
        <f t="shared" si="162"/>
        <v>22561.983471074382</v>
      </c>
      <c r="M691" s="84">
        <f>SUMIF('[1]Movimientos Caja'!$G:$G,E691,'[1]Movimientos Caja'!$I:$I)</f>
        <v>300</v>
      </c>
      <c r="N691" s="84">
        <f>SUMIF('[2]Movimientos Bancarios'!$G:$G,E691,'[2]Movimientos Bancarios'!$I:$I)</f>
        <v>0</v>
      </c>
      <c r="O691" s="8">
        <f t="shared" si="172"/>
        <v>300</v>
      </c>
      <c r="P691" s="12">
        <f t="shared" si="173"/>
        <v>27000</v>
      </c>
      <c r="Q691" s="86">
        <f t="shared" si="174"/>
        <v>1.098901098901099E-2</v>
      </c>
      <c r="R691" s="18" t="s">
        <v>51</v>
      </c>
      <c r="S691" s="18"/>
      <c r="T691" s="13"/>
      <c r="U691" s="22"/>
      <c r="V691" s="9"/>
      <c r="W691" s="23"/>
      <c r="X691" s="22"/>
      <c r="Y691" s="24" t="s">
        <v>55</v>
      </c>
      <c r="Z691" s="24"/>
      <c r="AA691" s="24"/>
      <c r="AB691" s="95">
        <f t="shared" si="163"/>
        <v>41982</v>
      </c>
      <c r="AC691" s="96">
        <f t="shared" ca="1" si="167"/>
        <v>89</v>
      </c>
      <c r="AD691" s="21">
        <v>104</v>
      </c>
      <c r="AE691" s="21">
        <v>104</v>
      </c>
      <c r="AF691" s="21">
        <v>105</v>
      </c>
      <c r="AG691" s="87">
        <f t="shared" si="169"/>
        <v>0</v>
      </c>
      <c r="AH691" s="83">
        <f t="shared" si="170"/>
        <v>0</v>
      </c>
      <c r="AI691" s="87">
        <f t="shared" si="171"/>
        <v>2014</v>
      </c>
      <c r="AJ691" s="16">
        <f t="shared" si="171"/>
        <v>8</v>
      </c>
      <c r="AK691" s="9">
        <f>IF(ISERROR(VLOOKUP(E691,[4]CostoXpedido!$A$15:$B$1690,2,FALSE)),0,(VLOOKUP(E691,[4]CostoXpedido!$A$15:$B$1690,2,FALSE)))</f>
        <v>0</v>
      </c>
      <c r="AL691" s="20"/>
      <c r="AM691" s="93">
        <f t="shared" si="168"/>
        <v>41882</v>
      </c>
      <c r="AN691" s="93">
        <f t="shared" si="168"/>
        <v>100</v>
      </c>
    </row>
    <row r="692" spans="1:40" x14ac:dyDescent="0.2">
      <c r="A692" s="88">
        <v>2014</v>
      </c>
      <c r="B692" s="16">
        <v>8</v>
      </c>
      <c r="C692" s="17">
        <v>41882</v>
      </c>
      <c r="D692" s="18">
        <v>100</v>
      </c>
      <c r="E692" s="32">
        <v>11949</v>
      </c>
      <c r="F692" s="92" t="str">
        <f>VLOOKUP(E692,'[3]pedidos 2012'!$E$327:$AE$6000,2,FALSE)</f>
        <v>d - Pendiente</v>
      </c>
      <c r="G692" s="14">
        <f>VLOOKUP(E692,'[3]pedidos 2012'!$E$327:$AE$6000,4,FALSE)</f>
        <v>0</v>
      </c>
      <c r="H692" s="20" t="s">
        <v>710</v>
      </c>
      <c r="I692" s="21">
        <v>32000</v>
      </c>
      <c r="J692" s="21"/>
      <c r="K692" s="21">
        <f t="shared" si="164"/>
        <v>32000</v>
      </c>
      <c r="L692" s="21">
        <f t="shared" si="162"/>
        <v>26446.280991735537</v>
      </c>
      <c r="M692" s="84">
        <f>SUMIF('[1]Movimientos Caja'!$G:$G,E692,'[1]Movimientos Caja'!$I:$I)</f>
        <v>16100</v>
      </c>
      <c r="N692" s="84">
        <f>SUMIF('[2]Movimientos Bancarios'!$G:$G,E692,'[2]Movimientos Bancarios'!$I:$I)</f>
        <v>0</v>
      </c>
      <c r="O692" s="8">
        <f t="shared" si="172"/>
        <v>16100</v>
      </c>
      <c r="P692" s="12">
        <f t="shared" si="173"/>
        <v>15900</v>
      </c>
      <c r="Q692" s="86">
        <f t="shared" si="174"/>
        <v>0.50312500000000004</v>
      </c>
      <c r="R692" s="18" t="s">
        <v>51</v>
      </c>
      <c r="S692" s="18"/>
      <c r="T692" s="13"/>
      <c r="U692" s="22"/>
      <c r="V692" s="9"/>
      <c r="W692" s="23"/>
      <c r="X692" s="22"/>
      <c r="Y692" s="24" t="s">
        <v>55</v>
      </c>
      <c r="Z692" s="24"/>
      <c r="AA692" s="24"/>
      <c r="AB692" s="95">
        <f t="shared" si="163"/>
        <v>41982</v>
      </c>
      <c r="AC692" s="96">
        <f t="shared" ca="1" si="167"/>
        <v>89</v>
      </c>
      <c r="AD692" s="21">
        <v>104</v>
      </c>
      <c r="AE692" s="21">
        <v>104</v>
      </c>
      <c r="AF692" s="21">
        <v>105</v>
      </c>
      <c r="AG692" s="87">
        <f t="shared" si="169"/>
        <v>0</v>
      </c>
      <c r="AH692" s="83">
        <f t="shared" si="170"/>
        <v>0</v>
      </c>
      <c r="AI692" s="87">
        <f t="shared" si="171"/>
        <v>2014</v>
      </c>
      <c r="AJ692" s="16">
        <f t="shared" si="171"/>
        <v>8</v>
      </c>
      <c r="AK692" s="9">
        <f>IF(ISERROR(VLOOKUP(E692,[4]CostoXpedido!$A$15:$B$1690,2,FALSE)),0,(VLOOKUP(E692,[4]CostoXpedido!$A$15:$B$1690,2,FALSE)))</f>
        <v>0</v>
      </c>
      <c r="AL692" s="20"/>
      <c r="AM692" s="93">
        <f t="shared" si="168"/>
        <v>41882</v>
      </c>
      <c r="AN692" s="93">
        <f t="shared" si="168"/>
        <v>100</v>
      </c>
    </row>
    <row r="693" spans="1:40" x14ac:dyDescent="0.2">
      <c r="A693" s="88">
        <v>2014</v>
      </c>
      <c r="B693" s="16">
        <v>9</v>
      </c>
      <c r="C693" s="17">
        <v>41884</v>
      </c>
      <c r="D693" s="18">
        <v>100</v>
      </c>
      <c r="E693" s="32">
        <v>11950</v>
      </c>
      <c r="F693" s="92" t="str">
        <f>VLOOKUP(E693,'[3]pedidos 2012'!$E$327:$AE$6000,2,FALSE)</f>
        <v>d - Pendiente</v>
      </c>
      <c r="G693" s="14">
        <f>VLOOKUP(E693,'[3]pedidos 2012'!$E$327:$AE$6000,4,FALSE)</f>
        <v>0</v>
      </c>
      <c r="H693" s="20" t="s">
        <v>37</v>
      </c>
      <c r="I693" s="21">
        <v>2120</v>
      </c>
      <c r="J693" s="21"/>
      <c r="K693" s="21">
        <f t="shared" si="164"/>
        <v>2120</v>
      </c>
      <c r="L693" s="21">
        <f t="shared" si="162"/>
        <v>1752.0661157024795</v>
      </c>
      <c r="M693" s="84">
        <f>SUMIF('[1]Movimientos Caja'!$G:$G,E693,'[1]Movimientos Caja'!$I:$I)</f>
        <v>1000</v>
      </c>
      <c r="N693" s="84">
        <f>SUMIF('[2]Movimientos Bancarios'!$G:$G,E693,'[2]Movimientos Bancarios'!$I:$I)</f>
        <v>0</v>
      </c>
      <c r="O693" s="8">
        <f t="shared" si="172"/>
        <v>1000</v>
      </c>
      <c r="P693" s="12">
        <f t="shared" si="173"/>
        <v>1120</v>
      </c>
      <c r="Q693" s="86">
        <f t="shared" si="174"/>
        <v>0.47169811320754718</v>
      </c>
      <c r="R693" s="18" t="s">
        <v>51</v>
      </c>
      <c r="S693" s="18"/>
      <c r="T693" s="13"/>
      <c r="U693" s="22"/>
      <c r="V693" s="9"/>
      <c r="W693" s="23"/>
      <c r="X693" s="22"/>
      <c r="Y693" s="24" t="s">
        <v>55</v>
      </c>
      <c r="Z693" s="24"/>
      <c r="AA693" s="24"/>
      <c r="AB693" s="95">
        <f t="shared" si="163"/>
        <v>41984</v>
      </c>
      <c r="AC693" s="96">
        <f t="shared" ca="1" si="167"/>
        <v>91</v>
      </c>
      <c r="AD693" s="21">
        <v>104</v>
      </c>
      <c r="AE693" s="21">
        <v>104</v>
      </c>
      <c r="AF693" s="21">
        <v>105</v>
      </c>
      <c r="AG693" s="87">
        <f t="shared" si="169"/>
        <v>0</v>
      </c>
      <c r="AH693" s="83">
        <f t="shared" si="170"/>
        <v>0</v>
      </c>
      <c r="AI693" s="87">
        <f t="shared" si="171"/>
        <v>2014</v>
      </c>
      <c r="AJ693" s="16">
        <f t="shared" si="171"/>
        <v>9</v>
      </c>
      <c r="AK693" s="9">
        <f>IF(ISERROR(VLOOKUP(E693,[4]CostoXpedido!$A$15:$B$1690,2,FALSE)),0,(VLOOKUP(E693,[4]CostoXpedido!$A$15:$B$1690,2,FALSE)))</f>
        <v>0</v>
      </c>
      <c r="AL693" s="20"/>
      <c r="AM693" s="93">
        <f t="shared" si="168"/>
        <v>41884</v>
      </c>
      <c r="AN693" s="93">
        <f t="shared" si="168"/>
        <v>100</v>
      </c>
    </row>
    <row r="694" spans="1:40" x14ac:dyDescent="0.2">
      <c r="A694" s="88">
        <v>2014</v>
      </c>
      <c r="B694" s="16">
        <v>9</v>
      </c>
      <c r="C694" s="17">
        <v>41884</v>
      </c>
      <c r="D694" s="18">
        <v>100</v>
      </c>
      <c r="E694" s="32">
        <v>11951</v>
      </c>
      <c r="F694" s="92" t="str">
        <f>VLOOKUP(E694,'[3]pedidos 2012'!$E$327:$AE$6000,2,FALSE)</f>
        <v>d - Pendiente</v>
      </c>
      <c r="G694" s="14">
        <f>VLOOKUP(E694,'[3]pedidos 2012'!$E$327:$AE$6000,4,FALSE)</f>
        <v>0</v>
      </c>
      <c r="H694" s="20" t="s">
        <v>711</v>
      </c>
      <c r="I694" s="21">
        <v>1850</v>
      </c>
      <c r="J694" s="21"/>
      <c r="K694" s="21">
        <f t="shared" si="164"/>
        <v>1850</v>
      </c>
      <c r="L694" s="21">
        <f t="shared" si="162"/>
        <v>1528.9256198347107</v>
      </c>
      <c r="M694" s="84">
        <f>SUMIF('[1]Movimientos Caja'!$G:$G,E694,'[1]Movimientos Caja'!$I:$I)</f>
        <v>900</v>
      </c>
      <c r="N694" s="84">
        <f>SUMIF('[2]Movimientos Bancarios'!$G:$G,E694,'[2]Movimientos Bancarios'!$I:$I)</f>
        <v>0</v>
      </c>
      <c r="O694" s="8">
        <f t="shared" si="172"/>
        <v>900</v>
      </c>
      <c r="P694" s="12">
        <f t="shared" si="173"/>
        <v>950</v>
      </c>
      <c r="Q694" s="86">
        <f t="shared" si="174"/>
        <v>0.48648648648648651</v>
      </c>
      <c r="R694" s="18" t="s">
        <v>51</v>
      </c>
      <c r="S694" s="18"/>
      <c r="T694" s="13"/>
      <c r="U694" s="22"/>
      <c r="V694" s="9"/>
      <c r="W694" s="23"/>
      <c r="X694" s="22"/>
      <c r="Y694" s="24" t="s">
        <v>55</v>
      </c>
      <c r="Z694" s="24"/>
      <c r="AA694" s="24"/>
      <c r="AB694" s="95">
        <f t="shared" si="163"/>
        <v>41984</v>
      </c>
      <c r="AC694" s="96">
        <f t="shared" ca="1" si="167"/>
        <v>91</v>
      </c>
      <c r="AD694" s="21">
        <v>104</v>
      </c>
      <c r="AE694" s="21">
        <v>104</v>
      </c>
      <c r="AF694" s="21">
        <v>105</v>
      </c>
      <c r="AG694" s="87">
        <f t="shared" si="169"/>
        <v>0</v>
      </c>
      <c r="AH694" s="83">
        <f t="shared" si="170"/>
        <v>0</v>
      </c>
      <c r="AI694" s="87">
        <f t="shared" si="171"/>
        <v>2014</v>
      </c>
      <c r="AJ694" s="16">
        <f t="shared" si="171"/>
        <v>9</v>
      </c>
      <c r="AK694" s="9">
        <f>IF(ISERROR(VLOOKUP(E694,[4]CostoXpedido!$A$15:$B$1690,2,FALSE)),0,(VLOOKUP(E694,[4]CostoXpedido!$A$15:$B$1690,2,FALSE)))</f>
        <v>0</v>
      </c>
      <c r="AL694" s="20"/>
      <c r="AM694" s="93">
        <f t="shared" si="168"/>
        <v>41884</v>
      </c>
      <c r="AN694" s="93">
        <f t="shared" si="168"/>
        <v>100</v>
      </c>
    </row>
    <row r="695" spans="1:40" x14ac:dyDescent="0.2">
      <c r="A695" s="88">
        <v>2014</v>
      </c>
      <c r="B695" s="16">
        <v>9</v>
      </c>
      <c r="C695" s="17">
        <v>41886</v>
      </c>
      <c r="D695" s="18">
        <v>100</v>
      </c>
      <c r="E695" s="32">
        <v>11952</v>
      </c>
      <c r="F695" s="92" t="str">
        <f>VLOOKUP(E695,'[3]pedidos 2012'!$E$327:$AE$6000,2,FALSE)</f>
        <v>d - Pendiente</v>
      </c>
      <c r="G695" s="14">
        <f>VLOOKUP(E695,'[3]pedidos 2012'!$E$327:$AE$6000,4,FALSE)</f>
        <v>0</v>
      </c>
      <c r="H695" s="20" t="s">
        <v>712</v>
      </c>
      <c r="I695" s="21">
        <v>1850</v>
      </c>
      <c r="J695" s="21"/>
      <c r="K695" s="21">
        <f t="shared" si="164"/>
        <v>1850</v>
      </c>
      <c r="L695" s="21">
        <f t="shared" si="162"/>
        <v>1528.9256198347107</v>
      </c>
      <c r="M695" s="84">
        <f>SUMIF('[1]Movimientos Caja'!$G:$G,E695,'[1]Movimientos Caja'!$I:$I)</f>
        <v>0</v>
      </c>
      <c r="N695" s="84">
        <f>SUMIF('[2]Movimientos Bancarios'!$G:$G,E695,'[2]Movimientos Bancarios'!$I:$I)</f>
        <v>950</v>
      </c>
      <c r="O695" s="8">
        <f t="shared" si="172"/>
        <v>950</v>
      </c>
      <c r="P695" s="12">
        <f t="shared" si="173"/>
        <v>900</v>
      </c>
      <c r="Q695" s="86">
        <f t="shared" si="174"/>
        <v>0.51351351351351349</v>
      </c>
      <c r="R695" s="18" t="s">
        <v>51</v>
      </c>
      <c r="S695" s="18"/>
      <c r="T695" s="13"/>
      <c r="U695" s="22"/>
      <c r="V695" s="9"/>
      <c r="W695" s="23"/>
      <c r="X695" s="22"/>
      <c r="Y695" s="24" t="s">
        <v>55</v>
      </c>
      <c r="Z695" s="24"/>
      <c r="AA695" s="24"/>
      <c r="AB695" s="95">
        <f t="shared" si="163"/>
        <v>41986</v>
      </c>
      <c r="AC695" s="96">
        <f t="shared" ca="1" si="167"/>
        <v>93</v>
      </c>
      <c r="AD695" s="21">
        <v>104</v>
      </c>
      <c r="AE695" s="21">
        <v>104</v>
      </c>
      <c r="AF695" s="21">
        <v>105</v>
      </c>
      <c r="AG695" s="87">
        <f t="shared" si="169"/>
        <v>0</v>
      </c>
      <c r="AH695" s="83">
        <f t="shared" si="170"/>
        <v>0</v>
      </c>
      <c r="AI695" s="87">
        <f t="shared" si="171"/>
        <v>2014</v>
      </c>
      <c r="AJ695" s="16">
        <f t="shared" si="171"/>
        <v>9</v>
      </c>
      <c r="AK695" s="9">
        <f>IF(ISERROR(VLOOKUP(E695,[4]CostoXpedido!$A$15:$B$1690,2,FALSE)),0,(VLOOKUP(E695,[4]CostoXpedido!$A$15:$B$1690,2,FALSE)))</f>
        <v>0</v>
      </c>
      <c r="AL695" s="20"/>
      <c r="AM695" s="93">
        <f t="shared" si="168"/>
        <v>41886</v>
      </c>
      <c r="AN695" s="93">
        <f t="shared" si="168"/>
        <v>100</v>
      </c>
    </row>
    <row r="696" spans="1:40" x14ac:dyDescent="0.2">
      <c r="A696" s="88">
        <v>2014</v>
      </c>
      <c r="B696" s="16">
        <v>9</v>
      </c>
      <c r="C696" s="17">
        <v>41888</v>
      </c>
      <c r="D696" s="18">
        <v>100</v>
      </c>
      <c r="E696" s="32">
        <v>11953</v>
      </c>
      <c r="F696" s="92" t="str">
        <f>VLOOKUP(E696,'[3]pedidos 2012'!$E$327:$AE$6000,2,FALSE)</f>
        <v>d - Pendiente</v>
      </c>
      <c r="G696" s="14">
        <f>VLOOKUP(E696,'[3]pedidos 2012'!$E$327:$AE$6000,4,FALSE)</f>
        <v>0</v>
      </c>
      <c r="H696" s="20" t="s">
        <v>713</v>
      </c>
      <c r="I696" s="21">
        <v>29650</v>
      </c>
      <c r="J696" s="21"/>
      <c r="K696" s="21">
        <f t="shared" si="164"/>
        <v>29650</v>
      </c>
      <c r="L696" s="21">
        <f t="shared" si="162"/>
        <v>24504.132231404961</v>
      </c>
      <c r="M696" s="84">
        <f>SUMIF('[1]Movimientos Caja'!$G:$G,E696,'[1]Movimientos Caja'!$I:$I)</f>
        <v>100</v>
      </c>
      <c r="N696" s="84">
        <f>SUMIF('[2]Movimientos Bancarios'!$G:$G,E696,'[2]Movimientos Bancarios'!$I:$I)</f>
        <v>0</v>
      </c>
      <c r="O696" s="8">
        <f t="shared" si="172"/>
        <v>100</v>
      </c>
      <c r="P696" s="12">
        <f t="shared" si="173"/>
        <v>29550</v>
      </c>
      <c r="Q696" s="86">
        <f t="shared" si="174"/>
        <v>3.3726812816188868E-3</v>
      </c>
      <c r="R696" s="18" t="s">
        <v>51</v>
      </c>
      <c r="S696" s="18"/>
      <c r="T696" s="13"/>
      <c r="U696" s="22"/>
      <c r="V696" s="9"/>
      <c r="W696" s="23"/>
      <c r="X696" s="22"/>
      <c r="Y696" s="24" t="s">
        <v>55</v>
      </c>
      <c r="Z696" s="24"/>
      <c r="AA696" s="24"/>
      <c r="AB696" s="95">
        <f t="shared" si="163"/>
        <v>41988</v>
      </c>
      <c r="AC696" s="96">
        <f t="shared" ca="1" si="167"/>
        <v>95</v>
      </c>
      <c r="AD696" s="21">
        <v>104</v>
      </c>
      <c r="AE696" s="21">
        <v>104</v>
      </c>
      <c r="AF696" s="21">
        <v>105</v>
      </c>
      <c r="AG696" s="87">
        <f t="shared" si="169"/>
        <v>0</v>
      </c>
      <c r="AH696" s="83">
        <f t="shared" si="170"/>
        <v>0</v>
      </c>
      <c r="AI696" s="87">
        <f t="shared" si="171"/>
        <v>2014</v>
      </c>
      <c r="AJ696" s="16">
        <f t="shared" si="171"/>
        <v>9</v>
      </c>
      <c r="AK696" s="9">
        <f>IF(ISERROR(VLOOKUP(E696,[4]CostoXpedido!$A$15:$B$1690,2,FALSE)),0,(VLOOKUP(E696,[4]CostoXpedido!$A$15:$B$1690,2,FALSE)))</f>
        <v>0</v>
      </c>
      <c r="AL696" s="20"/>
      <c r="AM696" s="93">
        <f t="shared" si="168"/>
        <v>41888</v>
      </c>
      <c r="AN696" s="93">
        <f t="shared" si="168"/>
        <v>100</v>
      </c>
    </row>
    <row r="697" spans="1:40" x14ac:dyDescent="0.2">
      <c r="A697" s="88">
        <v>2014</v>
      </c>
      <c r="B697" s="16">
        <v>9</v>
      </c>
      <c r="C697" s="17">
        <v>41888</v>
      </c>
      <c r="D697" s="18">
        <v>100</v>
      </c>
      <c r="E697" s="32">
        <v>11954</v>
      </c>
      <c r="F697" s="92" t="str">
        <f>VLOOKUP(E697,'[3]pedidos 2012'!$E$327:$AE$6000,2,FALSE)</f>
        <v>d - Pendiente</v>
      </c>
      <c r="G697" s="14">
        <f>VLOOKUP(E697,'[3]pedidos 2012'!$E$327:$AE$6000,4,FALSE)</f>
        <v>0</v>
      </c>
      <c r="H697" s="20" t="s">
        <v>714</v>
      </c>
      <c r="I697" s="21">
        <v>36000</v>
      </c>
      <c r="J697" s="21"/>
      <c r="K697" s="21">
        <f t="shared" si="164"/>
        <v>36000</v>
      </c>
      <c r="L697" s="21">
        <f t="shared" si="162"/>
        <v>29752.066115702481</v>
      </c>
      <c r="M697" s="84">
        <f>SUMIF('[1]Movimientos Caja'!$G:$G,E697,'[1]Movimientos Caja'!$I:$I)</f>
        <v>100</v>
      </c>
      <c r="N697" s="84">
        <f>SUMIF('[2]Movimientos Bancarios'!$G:$G,E697,'[2]Movimientos Bancarios'!$I:$I)</f>
        <v>18000</v>
      </c>
      <c r="O697" s="8">
        <f t="shared" si="172"/>
        <v>18100</v>
      </c>
      <c r="P697" s="12">
        <f t="shared" si="173"/>
        <v>17900</v>
      </c>
      <c r="Q697" s="86">
        <f t="shared" si="174"/>
        <v>0.50277777777777777</v>
      </c>
      <c r="R697" s="18" t="s">
        <v>51</v>
      </c>
      <c r="S697" s="18"/>
      <c r="T697" s="13"/>
      <c r="U697" s="22"/>
      <c r="V697" s="9"/>
      <c r="W697" s="23"/>
      <c r="X697" s="22"/>
      <c r="Y697" s="24" t="s">
        <v>55</v>
      </c>
      <c r="Z697" s="24"/>
      <c r="AA697" s="24"/>
      <c r="AB697" s="95">
        <f t="shared" si="163"/>
        <v>41988</v>
      </c>
      <c r="AC697" s="96">
        <f t="shared" ca="1" si="167"/>
        <v>95</v>
      </c>
      <c r="AD697" s="21">
        <v>104</v>
      </c>
      <c r="AE697" s="21">
        <v>104</v>
      </c>
      <c r="AF697" s="21">
        <v>105</v>
      </c>
      <c r="AG697" s="87">
        <f t="shared" si="169"/>
        <v>0</v>
      </c>
      <c r="AH697" s="83">
        <f t="shared" si="170"/>
        <v>0</v>
      </c>
      <c r="AI697" s="87">
        <f t="shared" si="171"/>
        <v>2014</v>
      </c>
      <c r="AJ697" s="16">
        <f t="shared" si="171"/>
        <v>9</v>
      </c>
      <c r="AK697" s="9">
        <f>IF(ISERROR(VLOOKUP(E697,[4]CostoXpedido!$A$15:$B$1690,2,FALSE)),0,(VLOOKUP(E697,[4]CostoXpedido!$A$15:$B$1690,2,FALSE)))</f>
        <v>0</v>
      </c>
      <c r="AL697" s="20"/>
      <c r="AM697" s="93">
        <f t="shared" si="168"/>
        <v>41888</v>
      </c>
      <c r="AN697" s="93">
        <f t="shared" si="168"/>
        <v>100</v>
      </c>
    </row>
    <row r="698" spans="1:40" x14ac:dyDescent="0.2">
      <c r="A698" s="88">
        <v>2014</v>
      </c>
      <c r="B698" s="16">
        <v>9</v>
      </c>
      <c r="C698" s="17">
        <v>41888</v>
      </c>
      <c r="D698" s="18">
        <v>100</v>
      </c>
      <c r="E698" s="32">
        <v>11955</v>
      </c>
      <c r="F698" s="92" t="str">
        <f>VLOOKUP(E698,'[3]pedidos 2012'!$E$327:$AE$6000,2,FALSE)</f>
        <v>d - Pendiente</v>
      </c>
      <c r="G698" s="14">
        <f>VLOOKUP(E698,'[3]pedidos 2012'!$E$327:$AE$6000,4,FALSE)</f>
        <v>0</v>
      </c>
      <c r="H698" s="20" t="s">
        <v>715</v>
      </c>
      <c r="I698" s="21">
        <v>31490</v>
      </c>
      <c r="J698" s="21"/>
      <c r="K698" s="21">
        <f t="shared" si="164"/>
        <v>31490</v>
      </c>
      <c r="L698" s="21">
        <f t="shared" si="162"/>
        <v>26024.793388429753</v>
      </c>
      <c r="M698" s="84">
        <f>SUMIF('[1]Movimientos Caja'!$G:$G,E698,'[1]Movimientos Caja'!$I:$I)</f>
        <v>500</v>
      </c>
      <c r="N698" s="84">
        <f>SUMIF('[2]Movimientos Bancarios'!$G:$G,E698,'[2]Movimientos Bancarios'!$I:$I)</f>
        <v>0</v>
      </c>
      <c r="O698" s="8">
        <f t="shared" si="172"/>
        <v>500</v>
      </c>
      <c r="P698" s="12">
        <f t="shared" si="173"/>
        <v>30990</v>
      </c>
      <c r="Q698" s="86">
        <f t="shared" si="174"/>
        <v>1.5878056525881232E-2</v>
      </c>
      <c r="R698" s="18" t="s">
        <v>51</v>
      </c>
      <c r="S698" s="18"/>
      <c r="T698" s="13"/>
      <c r="U698" s="22"/>
      <c r="V698" s="9"/>
      <c r="W698" s="23"/>
      <c r="X698" s="22"/>
      <c r="Y698" s="24" t="s">
        <v>55</v>
      </c>
      <c r="Z698" s="24"/>
      <c r="AA698" s="24"/>
      <c r="AB698" s="95">
        <f t="shared" si="163"/>
        <v>41988</v>
      </c>
      <c r="AC698" s="96">
        <f t="shared" ca="1" si="167"/>
        <v>95</v>
      </c>
      <c r="AD698" s="21">
        <v>104</v>
      </c>
      <c r="AE698" s="21">
        <v>104</v>
      </c>
      <c r="AF698" s="21">
        <v>105</v>
      </c>
      <c r="AG698" s="87">
        <f t="shared" si="169"/>
        <v>0</v>
      </c>
      <c r="AH698" s="83">
        <f t="shared" si="170"/>
        <v>0</v>
      </c>
      <c r="AI698" s="87">
        <f t="shared" si="171"/>
        <v>2014</v>
      </c>
      <c r="AJ698" s="16">
        <f t="shared" si="171"/>
        <v>9</v>
      </c>
      <c r="AK698" s="9">
        <f>IF(ISERROR(VLOOKUP(E698,[4]CostoXpedido!$A$15:$B$1690,2,FALSE)),0,(VLOOKUP(E698,[4]CostoXpedido!$A$15:$B$1690,2,FALSE)))</f>
        <v>0</v>
      </c>
      <c r="AL698" s="20"/>
      <c r="AM698" s="93">
        <f t="shared" si="168"/>
        <v>41888</v>
      </c>
      <c r="AN698" s="93">
        <f t="shared" si="168"/>
        <v>100</v>
      </c>
    </row>
    <row r="699" spans="1:40" x14ac:dyDescent="0.2">
      <c r="A699" s="88">
        <v>2014</v>
      </c>
      <c r="B699" s="16">
        <v>9</v>
      </c>
      <c r="C699" s="17">
        <v>41888</v>
      </c>
      <c r="D699" s="18">
        <v>100</v>
      </c>
      <c r="E699" s="32">
        <v>11956</v>
      </c>
      <c r="F699" s="92" t="str">
        <f>VLOOKUP(E699,'[3]pedidos 2012'!$E$327:$AE$6000,2,FALSE)</f>
        <v>d - Pendiente</v>
      </c>
      <c r="G699" s="14">
        <f>VLOOKUP(E699,'[3]pedidos 2012'!$E$327:$AE$6000,4,FALSE)</f>
        <v>0</v>
      </c>
      <c r="H699" s="20" t="s">
        <v>716</v>
      </c>
      <c r="I699" s="21">
        <v>6230</v>
      </c>
      <c r="J699" s="21"/>
      <c r="K699" s="21">
        <f t="shared" si="164"/>
        <v>6230</v>
      </c>
      <c r="L699" s="21">
        <f t="shared" si="162"/>
        <v>5148.7603305785124</v>
      </c>
      <c r="M699" s="84">
        <f>SUMIF('[1]Movimientos Caja'!$G:$G,E699,'[1]Movimientos Caja'!$I:$I)</f>
        <v>3000</v>
      </c>
      <c r="N699" s="84">
        <f>SUMIF('[2]Movimientos Bancarios'!$G:$G,E699,'[2]Movimientos Bancarios'!$I:$I)</f>
        <v>0</v>
      </c>
      <c r="O699" s="8">
        <f t="shared" si="172"/>
        <v>3000</v>
      </c>
      <c r="P699" s="12">
        <f t="shared" si="173"/>
        <v>3230</v>
      </c>
      <c r="Q699" s="86">
        <f t="shared" si="174"/>
        <v>0.48154093097913325</v>
      </c>
      <c r="R699" s="18" t="s">
        <v>51</v>
      </c>
      <c r="S699" s="18"/>
      <c r="T699" s="13"/>
      <c r="U699" s="22"/>
      <c r="V699" s="9"/>
      <c r="W699" s="23"/>
      <c r="X699" s="22"/>
      <c r="Y699" s="24" t="s">
        <v>55</v>
      </c>
      <c r="Z699" s="24"/>
      <c r="AA699" s="24"/>
      <c r="AB699" s="95">
        <f t="shared" si="163"/>
        <v>41988</v>
      </c>
      <c r="AC699" s="96">
        <f t="shared" ca="1" si="167"/>
        <v>95</v>
      </c>
      <c r="AD699" s="21">
        <v>104</v>
      </c>
      <c r="AE699" s="21">
        <v>104</v>
      </c>
      <c r="AF699" s="21">
        <v>105</v>
      </c>
      <c r="AG699" s="87">
        <f t="shared" si="169"/>
        <v>0</v>
      </c>
      <c r="AH699" s="83">
        <f t="shared" si="170"/>
        <v>0</v>
      </c>
      <c r="AI699" s="87">
        <f t="shared" si="171"/>
        <v>2014</v>
      </c>
      <c r="AJ699" s="16">
        <f t="shared" si="171"/>
        <v>9</v>
      </c>
      <c r="AK699" s="9">
        <f>IF(ISERROR(VLOOKUP(E699,[4]CostoXpedido!$A$15:$B$1690,2,FALSE)),0,(VLOOKUP(E699,[4]CostoXpedido!$A$15:$B$1690,2,FALSE)))</f>
        <v>0</v>
      </c>
      <c r="AL699" s="20"/>
      <c r="AM699" s="93">
        <f t="shared" si="168"/>
        <v>41888</v>
      </c>
      <c r="AN699" s="93">
        <f t="shared" si="168"/>
        <v>100</v>
      </c>
    </row>
    <row r="700" spans="1:40" x14ac:dyDescent="0.2">
      <c r="A700" s="88">
        <v>2014</v>
      </c>
      <c r="B700" s="16">
        <v>9</v>
      </c>
      <c r="C700" s="17">
        <v>41888</v>
      </c>
      <c r="D700" s="18">
        <v>100</v>
      </c>
      <c r="E700" s="32">
        <v>11957</v>
      </c>
      <c r="F700" s="92" t="str">
        <f>VLOOKUP(E700,'[3]pedidos 2012'!$E$327:$AE$6000,2,FALSE)</f>
        <v>d - Pendiente</v>
      </c>
      <c r="G700" s="14">
        <f>VLOOKUP(E700,'[3]pedidos 2012'!$E$327:$AE$6000,4,FALSE)</f>
        <v>0</v>
      </c>
      <c r="H700" s="20" t="s">
        <v>717</v>
      </c>
      <c r="I700" s="21">
        <v>26200</v>
      </c>
      <c r="J700" s="21"/>
      <c r="K700" s="21">
        <f t="shared" si="164"/>
        <v>26200</v>
      </c>
      <c r="L700" s="21">
        <f t="shared" si="162"/>
        <v>21652.89256198347</v>
      </c>
      <c r="M700" s="84">
        <f>SUMIF('[1]Movimientos Caja'!$G:$G,E700,'[1]Movimientos Caja'!$I:$I)</f>
        <v>3000</v>
      </c>
      <c r="N700" s="84">
        <f>SUMIF('[2]Movimientos Bancarios'!$G:$G,E700,'[2]Movimientos Bancarios'!$I:$I)</f>
        <v>4000</v>
      </c>
      <c r="O700" s="8">
        <f t="shared" si="172"/>
        <v>7000</v>
      </c>
      <c r="P700" s="12">
        <f t="shared" si="173"/>
        <v>19200</v>
      </c>
      <c r="Q700" s="86">
        <f t="shared" si="174"/>
        <v>0.26717557251908397</v>
      </c>
      <c r="R700" s="18" t="s">
        <v>51</v>
      </c>
      <c r="S700" s="18"/>
      <c r="T700" s="13"/>
      <c r="U700" s="22"/>
      <c r="V700" s="9"/>
      <c r="W700" s="23"/>
      <c r="X700" s="22"/>
      <c r="Y700" s="24" t="s">
        <v>55</v>
      </c>
      <c r="Z700" s="24"/>
      <c r="AA700" s="24"/>
      <c r="AB700" s="95">
        <f t="shared" si="163"/>
        <v>41988</v>
      </c>
      <c r="AC700" s="96">
        <f t="shared" ca="1" si="167"/>
        <v>95</v>
      </c>
      <c r="AD700" s="21">
        <v>104</v>
      </c>
      <c r="AE700" s="21">
        <v>104</v>
      </c>
      <c r="AF700" s="21">
        <v>105</v>
      </c>
      <c r="AG700" s="87">
        <f t="shared" si="169"/>
        <v>0</v>
      </c>
      <c r="AH700" s="83">
        <f t="shared" si="170"/>
        <v>0</v>
      </c>
      <c r="AI700" s="87">
        <f t="shared" si="171"/>
        <v>2014</v>
      </c>
      <c r="AJ700" s="16">
        <f t="shared" si="171"/>
        <v>9</v>
      </c>
      <c r="AK700" s="9">
        <f>IF(ISERROR(VLOOKUP(E700,[4]CostoXpedido!$A$15:$B$1690,2,FALSE)),0,(VLOOKUP(E700,[4]CostoXpedido!$A$15:$B$1690,2,FALSE)))</f>
        <v>0</v>
      </c>
      <c r="AL700" s="20"/>
      <c r="AM700" s="93">
        <f t="shared" si="168"/>
        <v>41888</v>
      </c>
      <c r="AN700" s="93">
        <f t="shared" si="168"/>
        <v>100</v>
      </c>
    </row>
    <row r="701" spans="1:40" x14ac:dyDescent="0.2">
      <c r="A701" s="88"/>
      <c r="B701" s="16"/>
      <c r="C701" s="18"/>
      <c r="D701" s="18"/>
      <c r="E701" s="19"/>
      <c r="F701" s="20"/>
      <c r="G701" s="134"/>
      <c r="H701" s="20"/>
      <c r="I701" s="21"/>
      <c r="J701" s="21"/>
      <c r="K701" s="21"/>
      <c r="L701" s="21"/>
      <c r="M701" s="20"/>
      <c r="N701" s="20"/>
      <c r="O701" s="20"/>
      <c r="P701" s="12"/>
      <c r="Q701" s="20"/>
      <c r="R701" s="18"/>
      <c r="S701" s="18"/>
      <c r="T701" s="13"/>
      <c r="U701" s="22"/>
      <c r="V701" s="9"/>
      <c r="W701" s="23"/>
      <c r="X701" s="22"/>
      <c r="Y701" s="24"/>
      <c r="Z701" s="24"/>
      <c r="AA701" s="24"/>
      <c r="AB701" s="95"/>
      <c r="AC701" s="96"/>
      <c r="AD701" s="21"/>
      <c r="AE701" s="21"/>
      <c r="AF701" s="21"/>
      <c r="AG701" s="88"/>
      <c r="AH701" s="135"/>
      <c r="AI701" s="88"/>
      <c r="AJ701" s="18"/>
      <c r="AK701" s="9"/>
      <c r="AL701" s="20"/>
      <c r="AM701" s="20"/>
      <c r="AN701" s="20"/>
    </row>
    <row r="702" spans="1:40" x14ac:dyDescent="0.2">
      <c r="A702" s="88"/>
      <c r="B702" s="16"/>
      <c r="C702" s="18"/>
      <c r="D702" s="18"/>
      <c r="E702" s="19"/>
      <c r="F702" s="20"/>
      <c r="G702" s="134"/>
      <c r="H702" s="20"/>
      <c r="I702" s="21"/>
      <c r="J702" s="21"/>
      <c r="K702" s="21"/>
      <c r="L702" s="21"/>
      <c r="M702" s="20"/>
      <c r="N702" s="20"/>
      <c r="O702" s="20"/>
      <c r="P702" s="12"/>
      <c r="Q702" s="20"/>
      <c r="R702" s="18"/>
      <c r="S702" s="18"/>
      <c r="T702" s="13"/>
      <c r="U702" s="22"/>
      <c r="V702" s="9"/>
      <c r="W702" s="23"/>
      <c r="X702" s="22"/>
      <c r="Y702" s="24"/>
      <c r="Z702" s="24"/>
      <c r="AA702" s="24"/>
      <c r="AB702" s="95"/>
      <c r="AC702" s="96"/>
      <c r="AD702" s="21"/>
      <c r="AE702" s="21"/>
      <c r="AF702" s="21"/>
      <c r="AG702" s="88"/>
      <c r="AH702" s="135"/>
      <c r="AI702" s="88"/>
      <c r="AJ702" s="18"/>
      <c r="AK702" s="9"/>
      <c r="AL702" s="20"/>
      <c r="AM702" s="20"/>
      <c r="AN702" s="20"/>
    </row>
    <row r="703" spans="1:40" x14ac:dyDescent="0.2">
      <c r="A703" s="88"/>
      <c r="B703" s="16"/>
      <c r="C703" s="18"/>
      <c r="D703" s="18"/>
      <c r="E703" s="19"/>
      <c r="F703" s="20"/>
      <c r="G703" s="134"/>
      <c r="H703" s="20"/>
      <c r="I703" s="21"/>
      <c r="J703" s="21"/>
      <c r="K703" s="21"/>
      <c r="L703" s="21"/>
      <c r="M703" s="20"/>
      <c r="N703" s="20"/>
      <c r="O703" s="20"/>
      <c r="P703" s="12"/>
      <c r="Q703" s="20"/>
      <c r="R703" s="18"/>
      <c r="S703" s="18"/>
      <c r="T703" s="13"/>
      <c r="U703" s="22"/>
      <c r="V703" s="9"/>
      <c r="W703" s="23"/>
      <c r="X703" s="22"/>
      <c r="Y703" s="24"/>
      <c r="Z703" s="24"/>
      <c r="AA703" s="24"/>
      <c r="AB703" s="95"/>
      <c r="AC703" s="96"/>
      <c r="AD703" s="21"/>
      <c r="AE703" s="21"/>
      <c r="AF703" s="21"/>
      <c r="AG703" s="88"/>
      <c r="AH703" s="135"/>
      <c r="AI703" s="88"/>
      <c r="AJ703" s="18"/>
      <c r="AK703" s="9"/>
      <c r="AL703" s="20"/>
      <c r="AM703" s="20"/>
      <c r="AN703" s="20"/>
    </row>
    <row r="704" spans="1:40" x14ac:dyDescent="0.2">
      <c r="A704" s="88"/>
      <c r="B704" s="16"/>
      <c r="C704" s="18"/>
      <c r="D704" s="18"/>
      <c r="E704" s="19"/>
      <c r="F704" s="20"/>
      <c r="G704" s="134"/>
      <c r="H704" s="20"/>
      <c r="I704" s="21"/>
      <c r="J704" s="21"/>
      <c r="K704" s="21"/>
      <c r="L704" s="21"/>
      <c r="M704" s="20"/>
      <c r="N704" s="20"/>
      <c r="O704" s="20"/>
      <c r="P704" s="12"/>
      <c r="Q704" s="20"/>
      <c r="R704" s="18"/>
      <c r="S704" s="18"/>
      <c r="T704" s="13"/>
      <c r="U704" s="22"/>
      <c r="V704" s="9"/>
      <c r="W704" s="23"/>
      <c r="X704" s="22"/>
      <c r="Y704" s="24"/>
      <c r="Z704" s="24"/>
      <c r="AA704" s="24"/>
      <c r="AB704" s="95"/>
      <c r="AC704" s="96"/>
      <c r="AD704" s="21"/>
      <c r="AE704" s="21"/>
      <c r="AF704" s="21"/>
      <c r="AG704" s="88"/>
      <c r="AH704" s="135"/>
      <c r="AI704" s="88"/>
      <c r="AJ704" s="18"/>
      <c r="AK704" s="9"/>
      <c r="AL704" s="20"/>
      <c r="AM704" s="20"/>
      <c r="AN704" s="20"/>
    </row>
    <row r="705" spans="1:40" x14ac:dyDescent="0.2">
      <c r="A705" s="88"/>
      <c r="B705" s="16"/>
      <c r="C705" s="18"/>
      <c r="D705" s="18"/>
      <c r="E705" s="19"/>
      <c r="F705" s="20"/>
      <c r="G705" s="134"/>
      <c r="H705" s="20"/>
      <c r="I705" s="21"/>
      <c r="J705" s="21"/>
      <c r="K705" s="21"/>
      <c r="L705" s="21"/>
      <c r="M705" s="20"/>
      <c r="N705" s="20"/>
      <c r="O705" s="20"/>
      <c r="P705" s="12"/>
      <c r="Q705" s="20"/>
      <c r="R705" s="18"/>
      <c r="S705" s="18"/>
      <c r="T705" s="13"/>
      <c r="U705" s="22"/>
      <c r="V705" s="9"/>
      <c r="W705" s="23"/>
      <c r="X705" s="22"/>
      <c r="Y705" s="24"/>
      <c r="Z705" s="24"/>
      <c r="AA705" s="24"/>
      <c r="AB705" s="95"/>
      <c r="AC705" s="96"/>
      <c r="AD705" s="21"/>
      <c r="AE705" s="21"/>
      <c r="AF705" s="21"/>
      <c r="AG705" s="88"/>
      <c r="AH705" s="135"/>
      <c r="AI705" s="88"/>
      <c r="AJ705" s="18"/>
      <c r="AK705" s="9"/>
      <c r="AL705" s="20"/>
      <c r="AM705" s="20"/>
      <c r="AN705" s="20"/>
    </row>
    <row r="706" spans="1:40" x14ac:dyDescent="0.2">
      <c r="A706" s="88"/>
      <c r="B706" s="16"/>
      <c r="C706" s="18"/>
      <c r="D706" s="18"/>
      <c r="E706" s="19"/>
      <c r="F706" s="20"/>
      <c r="G706" s="134"/>
      <c r="H706" s="20"/>
      <c r="I706" s="21"/>
      <c r="J706" s="21"/>
      <c r="K706" s="21"/>
      <c r="L706" s="21"/>
      <c r="M706" s="20"/>
      <c r="N706" s="20"/>
      <c r="O706" s="20"/>
      <c r="P706" s="12"/>
      <c r="Q706" s="20"/>
      <c r="R706" s="18"/>
      <c r="S706" s="18"/>
      <c r="T706" s="13"/>
      <c r="U706" s="22"/>
      <c r="V706" s="9"/>
      <c r="W706" s="23"/>
      <c r="X706" s="22"/>
      <c r="Y706" s="24"/>
      <c r="Z706" s="24"/>
      <c r="AA706" s="24"/>
      <c r="AB706" s="95"/>
      <c r="AC706" s="96"/>
      <c r="AD706" s="21"/>
      <c r="AE706" s="21"/>
      <c r="AF706" s="21"/>
      <c r="AG706" s="88"/>
      <c r="AH706" s="135"/>
      <c r="AI706" s="88"/>
      <c r="AJ706" s="18"/>
      <c r="AK706" s="9"/>
      <c r="AL706" s="20"/>
      <c r="AM706" s="20"/>
      <c r="AN706" s="20"/>
    </row>
    <row r="707" spans="1:40" x14ac:dyDescent="0.2">
      <c r="A707" s="88"/>
      <c r="B707" s="16"/>
      <c r="C707" s="18"/>
      <c r="D707" s="18"/>
      <c r="E707" s="19"/>
      <c r="F707" s="20"/>
      <c r="G707" s="134"/>
      <c r="H707" s="20"/>
      <c r="I707" s="21"/>
      <c r="J707" s="21"/>
      <c r="K707" s="21"/>
      <c r="L707" s="21"/>
      <c r="M707" s="20"/>
      <c r="N707" s="20"/>
      <c r="O707" s="20"/>
      <c r="P707" s="12"/>
      <c r="Q707" s="20"/>
      <c r="R707" s="18"/>
      <c r="S707" s="18"/>
      <c r="T707" s="13"/>
      <c r="U707" s="22"/>
      <c r="V707" s="9"/>
      <c r="W707" s="23"/>
      <c r="X707" s="22"/>
      <c r="Y707" s="24"/>
      <c r="Z707" s="24"/>
      <c r="AA707" s="24"/>
      <c r="AB707" s="95"/>
      <c r="AC707" s="96"/>
      <c r="AD707" s="21"/>
      <c r="AE707" s="21"/>
      <c r="AF707" s="21"/>
      <c r="AG707" s="88"/>
      <c r="AH707" s="135"/>
      <c r="AI707" s="88"/>
      <c r="AJ707" s="18"/>
      <c r="AK707" s="9"/>
      <c r="AL707" s="20"/>
      <c r="AM707" s="20"/>
      <c r="AN707" s="20"/>
    </row>
    <row r="708" spans="1:40" x14ac:dyDescent="0.2">
      <c r="A708" s="88"/>
      <c r="B708" s="16"/>
      <c r="C708" s="18"/>
      <c r="D708" s="18"/>
      <c r="E708" s="19"/>
      <c r="F708" s="20"/>
      <c r="G708" s="134"/>
      <c r="H708" s="20"/>
      <c r="I708" s="21"/>
      <c r="J708" s="21"/>
      <c r="K708" s="21"/>
      <c r="L708" s="21"/>
      <c r="M708" s="20"/>
      <c r="N708" s="20"/>
      <c r="O708" s="20"/>
      <c r="P708" s="12"/>
      <c r="Q708" s="20"/>
      <c r="R708" s="18"/>
      <c r="S708" s="18"/>
      <c r="T708" s="13"/>
      <c r="U708" s="22"/>
      <c r="V708" s="9"/>
      <c r="W708" s="23"/>
      <c r="X708" s="22"/>
      <c r="Y708" s="24"/>
      <c r="Z708" s="24"/>
      <c r="AA708" s="24"/>
      <c r="AB708" s="95"/>
      <c r="AC708" s="96"/>
      <c r="AD708" s="21"/>
      <c r="AE708" s="21"/>
      <c r="AF708" s="21"/>
      <c r="AG708" s="88"/>
      <c r="AH708" s="135"/>
      <c r="AI708" s="88"/>
      <c r="AJ708" s="18"/>
      <c r="AK708" s="9"/>
      <c r="AL708" s="20"/>
      <c r="AM708" s="20"/>
      <c r="AN708" s="20"/>
    </row>
    <row r="709" spans="1:40" x14ac:dyDescent="0.2">
      <c r="A709" s="88"/>
      <c r="B709" s="16"/>
      <c r="C709" s="18"/>
      <c r="D709" s="18"/>
      <c r="E709" s="19"/>
      <c r="F709" s="20"/>
      <c r="G709" s="134"/>
      <c r="H709" s="20"/>
      <c r="I709" s="21"/>
      <c r="J709" s="21"/>
      <c r="K709" s="21"/>
      <c r="L709" s="21"/>
      <c r="M709" s="20"/>
      <c r="N709" s="20"/>
      <c r="O709" s="20"/>
      <c r="P709" s="12"/>
      <c r="Q709" s="20"/>
      <c r="R709" s="18"/>
      <c r="S709" s="18"/>
      <c r="T709" s="13"/>
      <c r="U709" s="22"/>
      <c r="V709" s="9"/>
      <c r="W709" s="23"/>
      <c r="X709" s="22"/>
      <c r="Y709" s="24"/>
      <c r="Z709" s="24"/>
      <c r="AA709" s="24"/>
      <c r="AB709" s="95"/>
      <c r="AC709" s="96"/>
      <c r="AD709" s="21"/>
      <c r="AE709" s="21"/>
      <c r="AF709" s="21"/>
      <c r="AG709" s="88"/>
      <c r="AH709" s="135"/>
      <c r="AI709" s="88"/>
      <c r="AJ709" s="18"/>
      <c r="AK709" s="9"/>
      <c r="AL709" s="20"/>
      <c r="AM709" s="20"/>
      <c r="AN709" s="20"/>
    </row>
    <row r="710" spans="1:40" x14ac:dyDescent="0.2">
      <c r="A710" s="88"/>
      <c r="B710" s="16"/>
      <c r="C710" s="18"/>
      <c r="D710" s="18"/>
      <c r="E710" s="19"/>
      <c r="F710" s="20"/>
      <c r="G710" s="134"/>
      <c r="H710" s="20"/>
      <c r="I710" s="21"/>
      <c r="J710" s="21"/>
      <c r="K710" s="21"/>
      <c r="L710" s="21"/>
      <c r="M710" s="20"/>
      <c r="N710" s="20"/>
      <c r="O710" s="20"/>
      <c r="P710" s="12"/>
      <c r="Q710" s="20"/>
      <c r="R710" s="18"/>
      <c r="S710" s="18"/>
      <c r="T710" s="13"/>
      <c r="U710" s="22"/>
      <c r="V710" s="9"/>
      <c r="W710" s="23"/>
      <c r="X710" s="22"/>
      <c r="Y710" s="24"/>
      <c r="Z710" s="24"/>
      <c r="AA710" s="24"/>
      <c r="AB710" s="95"/>
      <c r="AC710" s="96"/>
      <c r="AD710" s="21"/>
      <c r="AE710" s="21"/>
      <c r="AF710" s="21"/>
      <c r="AG710" s="88"/>
      <c r="AH710" s="135"/>
      <c r="AI710" s="88"/>
      <c r="AJ710" s="18"/>
      <c r="AK710" s="9"/>
      <c r="AL710" s="20"/>
      <c r="AM710" s="20"/>
      <c r="AN710" s="20"/>
    </row>
    <row r="711" spans="1:40" x14ac:dyDescent="0.2">
      <c r="A711" s="88"/>
      <c r="B711" s="16"/>
      <c r="C711" s="18"/>
      <c r="D711" s="18"/>
      <c r="E711" s="19"/>
      <c r="F711" s="20"/>
      <c r="G711" s="134"/>
      <c r="H711" s="20"/>
      <c r="I711" s="21"/>
      <c r="J711" s="21"/>
      <c r="K711" s="21"/>
      <c r="L711" s="21"/>
      <c r="M711" s="20"/>
      <c r="N711" s="20"/>
      <c r="O711" s="20"/>
      <c r="P711" s="12"/>
      <c r="Q711" s="20"/>
      <c r="R711" s="18"/>
      <c r="S711" s="18"/>
      <c r="T711" s="13"/>
      <c r="U711" s="22"/>
      <c r="V711" s="9"/>
      <c r="W711" s="23"/>
      <c r="X711" s="22"/>
      <c r="Y711" s="24"/>
      <c r="Z711" s="24"/>
      <c r="AA711" s="24"/>
      <c r="AB711" s="95"/>
      <c r="AC711" s="96"/>
      <c r="AD711" s="21"/>
      <c r="AE711" s="21"/>
      <c r="AF711" s="21"/>
      <c r="AG711" s="88"/>
      <c r="AH711" s="135"/>
      <c r="AI711" s="88"/>
      <c r="AJ711" s="18"/>
      <c r="AK711" s="9"/>
      <c r="AL711" s="20"/>
      <c r="AM711" s="20"/>
      <c r="AN711" s="20"/>
    </row>
    <row r="712" spans="1:40" x14ac:dyDescent="0.2">
      <c r="A712" s="88"/>
      <c r="B712" s="16"/>
      <c r="C712" s="18"/>
      <c r="D712" s="18"/>
      <c r="E712" s="19"/>
      <c r="F712" s="20"/>
      <c r="G712" s="134"/>
      <c r="H712" s="20"/>
      <c r="I712" s="21"/>
      <c r="J712" s="21"/>
      <c r="K712" s="21"/>
      <c r="L712" s="21"/>
      <c r="M712" s="20"/>
      <c r="N712" s="20"/>
      <c r="O712" s="20"/>
      <c r="P712" s="12"/>
      <c r="Q712" s="20"/>
      <c r="R712" s="18"/>
      <c r="S712" s="18"/>
      <c r="T712" s="13"/>
      <c r="U712" s="22"/>
      <c r="V712" s="9"/>
      <c r="W712" s="23"/>
      <c r="X712" s="22"/>
      <c r="Y712" s="24"/>
      <c r="Z712" s="24"/>
      <c r="AA712" s="24"/>
      <c r="AB712" s="95"/>
      <c r="AC712" s="96"/>
      <c r="AD712" s="21"/>
      <c r="AE712" s="21"/>
      <c r="AF712" s="21"/>
      <c r="AG712" s="88"/>
      <c r="AH712" s="135"/>
      <c r="AI712" s="88"/>
      <c r="AJ712" s="18"/>
      <c r="AK712" s="9"/>
      <c r="AL712" s="20"/>
      <c r="AM712" s="20"/>
      <c r="AN712" s="20"/>
    </row>
    <row r="713" spans="1:40" x14ac:dyDescent="0.2">
      <c r="A713" s="88"/>
      <c r="B713" s="16"/>
      <c r="C713" s="18"/>
      <c r="D713" s="18"/>
      <c r="E713" s="19"/>
      <c r="F713" s="20"/>
      <c r="G713" s="134"/>
      <c r="H713" s="20"/>
      <c r="I713" s="21"/>
      <c r="J713" s="21"/>
      <c r="K713" s="21"/>
      <c r="L713" s="21"/>
      <c r="M713" s="20"/>
      <c r="N713" s="20"/>
      <c r="O713" s="20"/>
      <c r="P713" s="12"/>
      <c r="Q713" s="20"/>
      <c r="R713" s="18"/>
      <c r="S713" s="18"/>
      <c r="T713" s="13"/>
      <c r="U713" s="22"/>
      <c r="V713" s="9"/>
      <c r="W713" s="23"/>
      <c r="X713" s="22"/>
      <c r="Y713" s="24"/>
      <c r="Z713" s="24"/>
      <c r="AA713" s="24"/>
      <c r="AB713" s="95"/>
      <c r="AC713" s="96"/>
      <c r="AD713" s="21"/>
      <c r="AE713" s="21"/>
      <c r="AF713" s="21"/>
      <c r="AG713" s="88"/>
      <c r="AH713" s="135"/>
      <c r="AI713" s="88"/>
      <c r="AJ713" s="18"/>
      <c r="AK713" s="9"/>
      <c r="AL713" s="20"/>
      <c r="AM713" s="20"/>
      <c r="AN713" s="20"/>
    </row>
    <row r="714" spans="1:40" x14ac:dyDescent="0.2">
      <c r="A714" s="88"/>
      <c r="B714" s="16"/>
      <c r="C714" s="18"/>
      <c r="D714" s="18"/>
      <c r="E714" s="19"/>
      <c r="F714" s="20"/>
      <c r="G714" s="134"/>
      <c r="H714" s="20"/>
      <c r="I714" s="21"/>
      <c r="J714" s="21"/>
      <c r="K714" s="21"/>
      <c r="L714" s="21"/>
      <c r="M714" s="20"/>
      <c r="N714" s="20"/>
      <c r="O714" s="20"/>
      <c r="P714" s="12"/>
      <c r="Q714" s="20"/>
      <c r="R714" s="18"/>
      <c r="S714" s="18"/>
      <c r="T714" s="13"/>
      <c r="U714" s="22"/>
      <c r="V714" s="9"/>
      <c r="W714" s="23"/>
      <c r="X714" s="22"/>
      <c r="Y714" s="24"/>
      <c r="Z714" s="24"/>
      <c r="AA714" s="24"/>
      <c r="AB714" s="95"/>
      <c r="AC714" s="96"/>
      <c r="AD714" s="21"/>
      <c r="AE714" s="21"/>
      <c r="AF714" s="21"/>
      <c r="AG714" s="88"/>
      <c r="AH714" s="135"/>
      <c r="AI714" s="88"/>
      <c r="AJ714" s="18"/>
      <c r="AK714" s="9"/>
      <c r="AL714" s="20"/>
      <c r="AM714" s="20"/>
      <c r="AN714" s="20"/>
    </row>
    <row r="715" spans="1:40" x14ac:dyDescent="0.2">
      <c r="A715" s="88"/>
      <c r="B715" s="16"/>
      <c r="C715" s="18"/>
      <c r="D715" s="18"/>
      <c r="E715" s="19"/>
      <c r="F715" s="20"/>
      <c r="G715" s="134"/>
      <c r="H715" s="20"/>
      <c r="I715" s="21"/>
      <c r="J715" s="21"/>
      <c r="K715" s="21"/>
      <c r="L715" s="21"/>
      <c r="M715" s="20"/>
      <c r="N715" s="20"/>
      <c r="O715" s="20"/>
      <c r="P715" s="12"/>
      <c r="Q715" s="20"/>
      <c r="R715" s="18"/>
      <c r="S715" s="18"/>
      <c r="T715" s="13"/>
      <c r="U715" s="22"/>
      <c r="V715" s="9"/>
      <c r="W715" s="23"/>
      <c r="X715" s="22"/>
      <c r="Y715" s="24"/>
      <c r="Z715" s="24"/>
      <c r="AA715" s="24"/>
      <c r="AB715" s="95"/>
      <c r="AC715" s="96"/>
      <c r="AD715" s="21"/>
      <c r="AE715" s="21"/>
      <c r="AF715" s="21"/>
      <c r="AG715" s="88"/>
      <c r="AH715" s="135"/>
      <c r="AI715" s="88"/>
      <c r="AJ715" s="18"/>
      <c r="AK715" s="9"/>
      <c r="AL715" s="20"/>
      <c r="AM715" s="20"/>
      <c r="AN715" s="20"/>
    </row>
    <row r="716" spans="1:40" x14ac:dyDescent="0.2">
      <c r="A716" s="88"/>
      <c r="B716" s="16"/>
      <c r="C716" s="18"/>
      <c r="D716" s="18"/>
      <c r="E716" s="19"/>
      <c r="F716" s="20"/>
      <c r="G716" s="134"/>
      <c r="H716" s="20"/>
      <c r="I716" s="21"/>
      <c r="J716" s="21"/>
      <c r="K716" s="21"/>
      <c r="L716" s="21"/>
      <c r="M716" s="20"/>
      <c r="N716" s="20"/>
      <c r="O716" s="20"/>
      <c r="P716" s="12"/>
      <c r="Q716" s="20"/>
      <c r="R716" s="18"/>
      <c r="S716" s="18"/>
      <c r="T716" s="13"/>
      <c r="U716" s="22"/>
      <c r="V716" s="9"/>
      <c r="W716" s="23"/>
      <c r="X716" s="22"/>
      <c r="Y716" s="24"/>
      <c r="Z716" s="24"/>
      <c r="AA716" s="24"/>
      <c r="AB716" s="95"/>
      <c r="AC716" s="96"/>
      <c r="AD716" s="21"/>
      <c r="AE716" s="21"/>
      <c r="AF716" s="21"/>
      <c r="AG716" s="88"/>
      <c r="AH716" s="135"/>
      <c r="AI716" s="88"/>
      <c r="AJ716" s="18"/>
      <c r="AK716" s="9"/>
      <c r="AL716" s="20"/>
      <c r="AM716" s="20"/>
      <c r="AN716" s="20"/>
    </row>
    <row r="717" spans="1:40" x14ac:dyDescent="0.2">
      <c r="A717" s="88"/>
      <c r="B717" s="16"/>
      <c r="C717" s="18"/>
      <c r="D717" s="18"/>
      <c r="E717" s="19"/>
      <c r="F717" s="20"/>
      <c r="G717" s="134"/>
      <c r="H717" s="20"/>
      <c r="I717" s="21"/>
      <c r="J717" s="21"/>
      <c r="K717" s="21"/>
      <c r="L717" s="21"/>
      <c r="M717" s="20"/>
      <c r="N717" s="20"/>
      <c r="O717" s="20"/>
      <c r="P717" s="12"/>
      <c r="Q717" s="20"/>
      <c r="R717" s="18"/>
      <c r="S717" s="18"/>
      <c r="T717" s="13"/>
      <c r="U717" s="22"/>
      <c r="V717" s="9"/>
      <c r="W717" s="23"/>
      <c r="X717" s="22"/>
      <c r="Y717" s="24"/>
      <c r="Z717" s="24"/>
      <c r="AA717" s="24"/>
      <c r="AB717" s="95"/>
      <c r="AC717" s="96"/>
      <c r="AD717" s="21"/>
      <c r="AE717" s="21"/>
      <c r="AF717" s="21"/>
      <c r="AG717" s="88"/>
      <c r="AH717" s="135"/>
      <c r="AI717" s="88"/>
      <c r="AJ717" s="18"/>
      <c r="AK717" s="9"/>
      <c r="AL717" s="20"/>
      <c r="AM717" s="20"/>
      <c r="AN717" s="20"/>
    </row>
    <row r="718" spans="1:40" x14ac:dyDescent="0.2">
      <c r="A718" s="88"/>
      <c r="B718" s="16"/>
      <c r="C718" s="18"/>
      <c r="D718" s="18"/>
      <c r="E718" s="19"/>
      <c r="F718" s="20"/>
      <c r="G718" s="134"/>
      <c r="H718" s="20"/>
      <c r="I718" s="21"/>
      <c r="J718" s="21"/>
      <c r="K718" s="21"/>
      <c r="L718" s="21"/>
      <c r="M718" s="20"/>
      <c r="N718" s="20"/>
      <c r="O718" s="20"/>
      <c r="P718" s="12"/>
      <c r="Q718" s="20"/>
      <c r="R718" s="18"/>
      <c r="S718" s="18"/>
      <c r="T718" s="13"/>
      <c r="U718" s="22"/>
      <c r="V718" s="9"/>
      <c r="W718" s="23"/>
      <c r="X718" s="22"/>
      <c r="Y718" s="24"/>
      <c r="Z718" s="24"/>
      <c r="AA718" s="24"/>
      <c r="AB718" s="95"/>
      <c r="AC718" s="96"/>
      <c r="AD718" s="21"/>
      <c r="AE718" s="21"/>
      <c r="AF718" s="21"/>
      <c r="AG718" s="88"/>
      <c r="AH718" s="135"/>
      <c r="AI718" s="88"/>
      <c r="AJ718" s="18"/>
      <c r="AK718" s="9"/>
      <c r="AL718" s="20"/>
      <c r="AM718" s="20"/>
      <c r="AN718" s="20"/>
    </row>
    <row r="719" spans="1:40" x14ac:dyDescent="0.2">
      <c r="A719" s="88"/>
      <c r="B719" s="16"/>
      <c r="C719" s="18"/>
      <c r="D719" s="18"/>
      <c r="E719" s="19"/>
      <c r="F719" s="20"/>
      <c r="G719" s="134"/>
      <c r="H719" s="20"/>
      <c r="I719" s="21"/>
      <c r="J719" s="21"/>
      <c r="K719" s="21"/>
      <c r="L719" s="21"/>
      <c r="M719" s="20"/>
      <c r="N719" s="20"/>
      <c r="O719" s="20"/>
      <c r="P719" s="12"/>
      <c r="Q719" s="20"/>
      <c r="R719" s="18"/>
      <c r="S719" s="18"/>
      <c r="T719" s="13"/>
      <c r="U719" s="22"/>
      <c r="V719" s="9"/>
      <c r="W719" s="23"/>
      <c r="X719" s="22"/>
      <c r="Y719" s="24"/>
      <c r="Z719" s="24"/>
      <c r="AA719" s="24"/>
      <c r="AB719" s="95"/>
      <c r="AC719" s="96"/>
      <c r="AD719" s="21"/>
      <c r="AE719" s="21"/>
      <c r="AF719" s="21"/>
      <c r="AG719" s="88"/>
      <c r="AH719" s="135"/>
      <c r="AI719" s="88"/>
      <c r="AJ719" s="18"/>
      <c r="AK719" s="9"/>
      <c r="AL719" s="20"/>
      <c r="AM719" s="20"/>
      <c r="AN719" s="20"/>
    </row>
    <row r="720" spans="1:40" x14ac:dyDescent="0.2">
      <c r="A720" s="88"/>
      <c r="B720" s="16"/>
      <c r="C720" s="18"/>
      <c r="D720" s="18"/>
      <c r="E720" s="19"/>
      <c r="F720" s="20"/>
      <c r="G720" s="134"/>
      <c r="H720" s="20"/>
      <c r="I720" s="21"/>
      <c r="J720" s="21"/>
      <c r="K720" s="21"/>
      <c r="L720" s="21"/>
      <c r="M720" s="20"/>
      <c r="N720" s="20"/>
      <c r="O720" s="20"/>
      <c r="P720" s="12"/>
      <c r="Q720" s="20"/>
      <c r="R720" s="18"/>
      <c r="S720" s="18"/>
      <c r="T720" s="13"/>
      <c r="U720" s="22"/>
      <c r="V720" s="9"/>
      <c r="W720" s="23"/>
      <c r="X720" s="22"/>
      <c r="Y720" s="24"/>
      <c r="Z720" s="24"/>
      <c r="AA720" s="24"/>
      <c r="AB720" s="95"/>
      <c r="AC720" s="96"/>
      <c r="AD720" s="21"/>
      <c r="AE720" s="21"/>
      <c r="AF720" s="21"/>
      <c r="AG720" s="88"/>
      <c r="AH720" s="135"/>
      <c r="AI720" s="88"/>
      <c r="AJ720" s="18"/>
      <c r="AK720" s="9"/>
      <c r="AL720" s="20"/>
      <c r="AM720" s="20"/>
      <c r="AN720" s="20"/>
    </row>
    <row r="721" spans="1:40" x14ac:dyDescent="0.2">
      <c r="A721" s="88"/>
      <c r="B721" s="16"/>
      <c r="C721" s="18"/>
      <c r="D721" s="18"/>
      <c r="E721" s="19"/>
      <c r="F721" s="20"/>
      <c r="G721" s="134"/>
      <c r="H721" s="20"/>
      <c r="I721" s="21"/>
      <c r="J721" s="21"/>
      <c r="K721" s="21"/>
      <c r="L721" s="21"/>
      <c r="M721" s="20"/>
      <c r="N721" s="20"/>
      <c r="O721" s="20"/>
      <c r="P721" s="12"/>
      <c r="Q721" s="20"/>
      <c r="R721" s="18"/>
      <c r="S721" s="18"/>
      <c r="T721" s="13"/>
      <c r="U721" s="22"/>
      <c r="V721" s="9"/>
      <c r="W721" s="23"/>
      <c r="X721" s="22"/>
      <c r="Y721" s="24"/>
      <c r="Z721" s="24"/>
      <c r="AA721" s="24"/>
      <c r="AB721" s="95"/>
      <c r="AC721" s="96"/>
      <c r="AD721" s="21"/>
      <c r="AE721" s="21"/>
      <c r="AF721" s="21"/>
      <c r="AG721" s="88"/>
      <c r="AH721" s="135"/>
      <c r="AI721" s="88"/>
      <c r="AJ721" s="18"/>
      <c r="AK721" s="9"/>
      <c r="AL721" s="20"/>
      <c r="AM721" s="20"/>
      <c r="AN721" s="20"/>
    </row>
    <row r="722" spans="1:40" x14ac:dyDescent="0.2">
      <c r="A722" s="88"/>
      <c r="B722" s="16"/>
      <c r="C722" s="18"/>
      <c r="D722" s="18"/>
      <c r="E722" s="19"/>
      <c r="F722" s="20"/>
      <c r="G722" s="134"/>
      <c r="H722" s="20"/>
      <c r="I722" s="21"/>
      <c r="J722" s="21"/>
      <c r="K722" s="21"/>
      <c r="L722" s="21"/>
      <c r="M722" s="20"/>
      <c r="N722" s="20"/>
      <c r="O722" s="20"/>
      <c r="P722" s="12"/>
      <c r="Q722" s="20"/>
      <c r="R722" s="18"/>
      <c r="S722" s="18"/>
      <c r="T722" s="13"/>
      <c r="U722" s="22"/>
      <c r="V722" s="9"/>
      <c r="W722" s="23"/>
      <c r="X722" s="22"/>
      <c r="Y722" s="24"/>
      <c r="Z722" s="24"/>
      <c r="AA722" s="24"/>
      <c r="AB722" s="95"/>
      <c r="AC722" s="96"/>
      <c r="AD722" s="21"/>
      <c r="AE722" s="21"/>
      <c r="AF722" s="21"/>
      <c r="AG722" s="88"/>
      <c r="AH722" s="135"/>
      <c r="AI722" s="88"/>
      <c r="AJ722" s="18"/>
      <c r="AK722" s="9"/>
      <c r="AL722" s="20"/>
      <c r="AM722" s="20"/>
      <c r="AN722" s="20"/>
    </row>
    <row r="723" spans="1:40" x14ac:dyDescent="0.2">
      <c r="A723" s="88"/>
      <c r="B723" s="16"/>
      <c r="C723" s="18"/>
      <c r="D723" s="18"/>
      <c r="E723" s="19"/>
      <c r="F723" s="20"/>
      <c r="G723" s="134"/>
      <c r="H723" s="20"/>
      <c r="I723" s="21"/>
      <c r="J723" s="21"/>
      <c r="K723" s="21"/>
      <c r="L723" s="21"/>
      <c r="M723" s="20"/>
      <c r="N723" s="20"/>
      <c r="O723" s="20"/>
      <c r="P723" s="12"/>
      <c r="Q723" s="20"/>
      <c r="R723" s="18"/>
      <c r="S723" s="18"/>
      <c r="T723" s="13"/>
      <c r="U723" s="22"/>
      <c r="V723" s="9"/>
      <c r="W723" s="23"/>
      <c r="X723" s="22"/>
      <c r="Y723" s="24"/>
      <c r="Z723" s="24"/>
      <c r="AA723" s="24"/>
      <c r="AB723" s="95"/>
      <c r="AC723" s="96"/>
      <c r="AD723" s="21"/>
      <c r="AE723" s="21"/>
      <c r="AF723" s="21"/>
      <c r="AG723" s="88"/>
      <c r="AH723" s="135"/>
      <c r="AI723" s="88"/>
      <c r="AJ723" s="18"/>
      <c r="AK723" s="9"/>
      <c r="AL723" s="20"/>
      <c r="AM723" s="20"/>
      <c r="AN723" s="20"/>
    </row>
    <row r="724" spans="1:40" x14ac:dyDescent="0.2">
      <c r="A724" s="88"/>
      <c r="B724" s="16"/>
      <c r="C724" s="18"/>
      <c r="D724" s="18"/>
      <c r="E724" s="19"/>
      <c r="F724" s="20"/>
      <c r="G724" s="134"/>
      <c r="H724" s="20"/>
      <c r="I724" s="21"/>
      <c r="J724" s="21"/>
      <c r="K724" s="21"/>
      <c r="L724" s="21"/>
      <c r="M724" s="20"/>
      <c r="N724" s="20"/>
      <c r="O724" s="20"/>
      <c r="P724" s="12"/>
      <c r="Q724" s="20"/>
      <c r="R724" s="18"/>
      <c r="S724" s="18"/>
      <c r="T724" s="13"/>
      <c r="U724" s="22"/>
      <c r="V724" s="9"/>
      <c r="W724" s="23"/>
      <c r="X724" s="22"/>
      <c r="Y724" s="24"/>
      <c r="Z724" s="24"/>
      <c r="AA724" s="24"/>
      <c r="AB724" s="95"/>
      <c r="AC724" s="96"/>
      <c r="AD724" s="21"/>
      <c r="AE724" s="21"/>
      <c r="AF724" s="21"/>
      <c r="AG724" s="88"/>
      <c r="AH724" s="135"/>
      <c r="AI724" s="88"/>
      <c r="AJ724" s="18"/>
      <c r="AK724" s="9"/>
      <c r="AL724" s="20"/>
      <c r="AM724" s="20"/>
      <c r="AN724" s="20"/>
    </row>
    <row r="725" spans="1:40" x14ac:dyDescent="0.2">
      <c r="A725" s="88"/>
      <c r="B725" s="16"/>
      <c r="C725" s="18"/>
      <c r="D725" s="18"/>
      <c r="E725" s="19"/>
      <c r="F725" s="20"/>
      <c r="G725" s="134"/>
      <c r="H725" s="20"/>
      <c r="I725" s="21"/>
      <c r="J725" s="21"/>
      <c r="K725" s="21"/>
      <c r="L725" s="21"/>
      <c r="M725" s="20"/>
      <c r="N725" s="20"/>
      <c r="O725" s="20"/>
      <c r="P725" s="12"/>
      <c r="Q725" s="20"/>
      <c r="R725" s="18"/>
      <c r="S725" s="18"/>
      <c r="T725" s="13"/>
      <c r="U725" s="22"/>
      <c r="V725" s="9"/>
      <c r="W725" s="23"/>
      <c r="X725" s="22"/>
      <c r="Y725" s="24"/>
      <c r="Z725" s="24"/>
      <c r="AA725" s="24"/>
      <c r="AB725" s="95"/>
      <c r="AC725" s="96"/>
      <c r="AD725" s="21"/>
      <c r="AE725" s="21"/>
      <c r="AF725" s="21"/>
      <c r="AG725" s="88"/>
      <c r="AH725" s="135"/>
      <c r="AI725" s="88"/>
      <c r="AJ725" s="18"/>
      <c r="AK725" s="9"/>
      <c r="AL725" s="20"/>
      <c r="AM725" s="20"/>
      <c r="AN725" s="20"/>
    </row>
    <row r="726" spans="1:40" x14ac:dyDescent="0.2">
      <c r="A726" s="88"/>
      <c r="B726" s="16"/>
      <c r="C726" s="18"/>
      <c r="D726" s="18"/>
      <c r="E726" s="19"/>
      <c r="F726" s="20"/>
      <c r="G726" s="134"/>
      <c r="H726" s="20"/>
      <c r="I726" s="21"/>
      <c r="J726" s="21"/>
      <c r="K726" s="21"/>
      <c r="L726" s="21"/>
      <c r="M726" s="20"/>
      <c r="N726" s="20"/>
      <c r="O726" s="20"/>
      <c r="P726" s="12"/>
      <c r="Q726" s="20"/>
      <c r="R726" s="18"/>
      <c r="S726" s="18"/>
      <c r="T726" s="13"/>
      <c r="U726" s="22"/>
      <c r="V726" s="9"/>
      <c r="W726" s="23"/>
      <c r="X726" s="22"/>
      <c r="Y726" s="24"/>
      <c r="Z726" s="24"/>
      <c r="AA726" s="24"/>
      <c r="AB726" s="95"/>
      <c r="AC726" s="96"/>
      <c r="AD726" s="21"/>
      <c r="AE726" s="21"/>
      <c r="AF726" s="21"/>
      <c r="AG726" s="88"/>
      <c r="AH726" s="135"/>
      <c r="AI726" s="88"/>
      <c r="AJ726" s="18"/>
      <c r="AK726" s="9"/>
      <c r="AL726" s="20"/>
      <c r="AM726" s="20"/>
      <c r="AN726" s="20"/>
    </row>
    <row r="727" spans="1:40" x14ac:dyDescent="0.2">
      <c r="A727" s="88"/>
      <c r="B727" s="16"/>
      <c r="C727" s="18"/>
      <c r="D727" s="18"/>
      <c r="E727" s="19"/>
      <c r="F727" s="20"/>
      <c r="G727" s="134"/>
      <c r="H727" s="20"/>
      <c r="I727" s="21"/>
      <c r="J727" s="21"/>
      <c r="K727" s="21"/>
      <c r="L727" s="21"/>
      <c r="M727" s="20"/>
      <c r="N727" s="20"/>
      <c r="O727" s="20"/>
      <c r="P727" s="12"/>
      <c r="Q727" s="20"/>
      <c r="R727" s="18"/>
      <c r="S727" s="18"/>
      <c r="T727" s="13"/>
      <c r="U727" s="22"/>
      <c r="V727" s="9"/>
      <c r="W727" s="23"/>
      <c r="X727" s="22"/>
      <c r="Y727" s="24"/>
      <c r="Z727" s="24"/>
      <c r="AA727" s="24"/>
      <c r="AB727" s="95"/>
      <c r="AC727" s="96"/>
      <c r="AD727" s="21"/>
      <c r="AE727" s="21"/>
      <c r="AF727" s="21"/>
      <c r="AG727" s="88"/>
      <c r="AH727" s="135"/>
      <c r="AI727" s="88"/>
      <c r="AJ727" s="18"/>
      <c r="AK727" s="9"/>
      <c r="AL727" s="20"/>
      <c r="AM727" s="20"/>
      <c r="AN727" s="20"/>
    </row>
    <row r="728" spans="1:40" x14ac:dyDescent="0.2">
      <c r="A728" s="88"/>
      <c r="B728" s="16"/>
      <c r="C728" s="18"/>
      <c r="D728" s="18"/>
      <c r="E728" s="19"/>
      <c r="F728" s="20"/>
      <c r="G728" s="134"/>
      <c r="H728" s="20"/>
      <c r="I728" s="21"/>
      <c r="J728" s="21"/>
      <c r="K728" s="21"/>
      <c r="L728" s="21"/>
      <c r="M728" s="20"/>
      <c r="N728" s="20"/>
      <c r="O728" s="20"/>
      <c r="P728" s="12"/>
      <c r="Q728" s="20"/>
      <c r="R728" s="18"/>
      <c r="S728" s="18"/>
      <c r="T728" s="13"/>
      <c r="U728" s="22"/>
      <c r="V728" s="9"/>
      <c r="W728" s="23"/>
      <c r="X728" s="22"/>
      <c r="Y728" s="24"/>
      <c r="Z728" s="24"/>
      <c r="AA728" s="24"/>
      <c r="AB728" s="95"/>
      <c r="AC728" s="96"/>
      <c r="AD728" s="21"/>
      <c r="AE728" s="21"/>
      <c r="AF728" s="21"/>
      <c r="AG728" s="88"/>
      <c r="AH728" s="135"/>
      <c r="AI728" s="88"/>
      <c r="AJ728" s="18"/>
      <c r="AK728" s="9"/>
      <c r="AL728" s="20"/>
      <c r="AM728" s="20"/>
      <c r="AN728" s="20"/>
    </row>
    <row r="729" spans="1:40" x14ac:dyDescent="0.2">
      <c r="A729" s="88"/>
      <c r="B729" s="16"/>
      <c r="C729" s="18"/>
      <c r="D729" s="18"/>
      <c r="E729" s="19"/>
      <c r="F729" s="20"/>
      <c r="G729" s="134"/>
      <c r="H729" s="20"/>
      <c r="I729" s="21"/>
      <c r="J729" s="21"/>
      <c r="K729" s="21"/>
      <c r="L729" s="21"/>
      <c r="M729" s="20"/>
      <c r="N729" s="20"/>
      <c r="O729" s="20"/>
      <c r="P729" s="12"/>
      <c r="Q729" s="20"/>
      <c r="R729" s="18"/>
      <c r="S729" s="18"/>
      <c r="T729" s="13"/>
      <c r="U729" s="22"/>
      <c r="V729" s="9"/>
      <c r="W729" s="23"/>
      <c r="X729" s="22"/>
      <c r="Y729" s="24"/>
      <c r="Z729" s="24"/>
      <c r="AA729" s="24"/>
      <c r="AB729" s="95"/>
      <c r="AC729" s="96"/>
      <c r="AD729" s="21"/>
      <c r="AE729" s="21"/>
      <c r="AF729" s="21"/>
      <c r="AG729" s="88"/>
      <c r="AH729" s="135"/>
      <c r="AI729" s="88"/>
      <c r="AJ729" s="18"/>
      <c r="AK729" s="9"/>
      <c r="AL729" s="20"/>
      <c r="AM729" s="20"/>
      <c r="AN729" s="20"/>
    </row>
    <row r="730" spans="1:40" x14ac:dyDescent="0.2">
      <c r="A730" s="88"/>
      <c r="B730" s="16"/>
      <c r="C730" s="18"/>
      <c r="D730" s="18"/>
      <c r="E730" s="19"/>
      <c r="F730" s="20"/>
      <c r="G730" s="134"/>
      <c r="H730" s="20"/>
      <c r="I730" s="21"/>
      <c r="J730" s="21"/>
      <c r="K730" s="21"/>
      <c r="L730" s="21"/>
      <c r="M730" s="20"/>
      <c r="N730" s="20"/>
      <c r="O730" s="20"/>
      <c r="P730" s="12"/>
      <c r="Q730" s="20"/>
      <c r="R730" s="18"/>
      <c r="S730" s="18"/>
      <c r="T730" s="13"/>
      <c r="U730" s="22"/>
      <c r="V730" s="9"/>
      <c r="W730" s="23"/>
      <c r="X730" s="22"/>
      <c r="Y730" s="24"/>
      <c r="Z730" s="24"/>
      <c r="AA730" s="24"/>
      <c r="AB730" s="95"/>
      <c r="AC730" s="96"/>
      <c r="AD730" s="21"/>
      <c r="AE730" s="21"/>
      <c r="AF730" s="21"/>
      <c r="AG730" s="88"/>
      <c r="AH730" s="135"/>
      <c r="AI730" s="88"/>
      <c r="AJ730" s="18"/>
      <c r="AK730" s="9"/>
      <c r="AL730" s="20"/>
      <c r="AM730" s="20"/>
      <c r="AN730" s="20"/>
    </row>
    <row r="731" spans="1:40" x14ac:dyDescent="0.2">
      <c r="A731" s="88"/>
      <c r="B731" s="16"/>
      <c r="C731" s="18"/>
      <c r="D731" s="18"/>
      <c r="E731" s="19"/>
      <c r="F731" s="20"/>
      <c r="G731" s="134"/>
      <c r="H731" s="20"/>
      <c r="I731" s="21"/>
      <c r="J731" s="21"/>
      <c r="K731" s="21"/>
      <c r="L731" s="21"/>
      <c r="M731" s="20"/>
      <c r="N731" s="20"/>
      <c r="O731" s="20"/>
      <c r="P731" s="12"/>
      <c r="Q731" s="20"/>
      <c r="R731" s="18"/>
      <c r="S731" s="18"/>
      <c r="T731" s="13"/>
      <c r="U731" s="22"/>
      <c r="V731" s="9"/>
      <c r="W731" s="23"/>
      <c r="X731" s="22"/>
      <c r="Y731" s="24"/>
      <c r="Z731" s="24"/>
      <c r="AA731" s="24"/>
      <c r="AB731" s="95"/>
      <c r="AC731" s="96"/>
      <c r="AD731" s="21"/>
      <c r="AE731" s="21"/>
      <c r="AF731" s="21"/>
      <c r="AG731" s="88"/>
      <c r="AH731" s="135"/>
      <c r="AI731" s="88"/>
      <c r="AJ731" s="18"/>
      <c r="AK731" s="9"/>
      <c r="AL731" s="20"/>
      <c r="AM731" s="20"/>
      <c r="AN731" s="20"/>
    </row>
    <row r="732" spans="1:40" x14ac:dyDescent="0.2">
      <c r="A732" s="88"/>
      <c r="B732" s="16"/>
      <c r="C732" s="18"/>
      <c r="D732" s="18"/>
      <c r="E732" s="19"/>
      <c r="F732" s="20"/>
      <c r="G732" s="134"/>
      <c r="H732" s="20"/>
      <c r="I732" s="21"/>
      <c r="J732" s="21"/>
      <c r="K732" s="21"/>
      <c r="L732" s="21"/>
      <c r="M732" s="20"/>
      <c r="N732" s="20"/>
      <c r="O732" s="20"/>
      <c r="P732" s="12"/>
      <c r="Q732" s="20"/>
      <c r="R732" s="18"/>
      <c r="S732" s="18"/>
      <c r="T732" s="13"/>
      <c r="U732" s="22"/>
      <c r="V732" s="9"/>
      <c r="W732" s="23"/>
      <c r="X732" s="22"/>
      <c r="Y732" s="24"/>
      <c r="Z732" s="24"/>
      <c r="AA732" s="24"/>
      <c r="AB732" s="95"/>
      <c r="AC732" s="96"/>
      <c r="AD732" s="21"/>
      <c r="AE732" s="21"/>
      <c r="AF732" s="21"/>
      <c r="AG732" s="88"/>
      <c r="AH732" s="135"/>
      <c r="AI732" s="88"/>
      <c r="AJ732" s="18"/>
      <c r="AK732" s="9"/>
      <c r="AL732" s="20"/>
      <c r="AM732" s="20"/>
      <c r="AN732" s="20"/>
    </row>
    <row r="733" spans="1:40" x14ac:dyDescent="0.2">
      <c r="A733" s="88"/>
      <c r="B733" s="16"/>
      <c r="C733" s="18"/>
      <c r="D733" s="18"/>
      <c r="E733" s="19"/>
      <c r="F733" s="20"/>
      <c r="G733" s="134"/>
      <c r="H733" s="20"/>
      <c r="I733" s="21"/>
      <c r="J733" s="21"/>
      <c r="K733" s="21"/>
      <c r="L733" s="21"/>
      <c r="M733" s="20"/>
      <c r="N733" s="20"/>
      <c r="O733" s="20"/>
      <c r="P733" s="12"/>
      <c r="Q733" s="20"/>
      <c r="R733" s="18"/>
      <c r="S733" s="18"/>
      <c r="T733" s="13"/>
      <c r="U733" s="22"/>
      <c r="V733" s="9"/>
      <c r="W733" s="23"/>
      <c r="X733" s="22"/>
      <c r="Y733" s="24"/>
      <c r="Z733" s="24"/>
      <c r="AA733" s="24"/>
      <c r="AB733" s="95"/>
      <c r="AC733" s="96"/>
      <c r="AD733" s="21"/>
      <c r="AE733" s="21"/>
      <c r="AF733" s="21"/>
      <c r="AG733" s="88"/>
      <c r="AH733" s="135"/>
      <c r="AI733" s="88"/>
      <c r="AJ733" s="18"/>
      <c r="AK733" s="9"/>
      <c r="AL733" s="20"/>
      <c r="AM733" s="20"/>
      <c r="AN733" s="20"/>
    </row>
    <row r="734" spans="1:40" x14ac:dyDescent="0.2">
      <c r="A734" s="88"/>
      <c r="B734" s="16"/>
      <c r="C734" s="18"/>
      <c r="D734" s="18"/>
      <c r="E734" s="19"/>
      <c r="F734" s="20"/>
      <c r="G734" s="134"/>
      <c r="H734" s="20"/>
      <c r="I734" s="21"/>
      <c r="J734" s="21"/>
      <c r="K734" s="21"/>
      <c r="L734" s="21"/>
      <c r="M734" s="20"/>
      <c r="N734" s="20"/>
      <c r="O734" s="20"/>
      <c r="P734" s="12"/>
      <c r="Q734" s="20"/>
      <c r="R734" s="18"/>
      <c r="S734" s="18"/>
      <c r="T734" s="13"/>
      <c r="U734" s="22"/>
      <c r="V734" s="9"/>
      <c r="W734" s="23"/>
      <c r="X734" s="22"/>
      <c r="Y734" s="24"/>
      <c r="Z734" s="24"/>
      <c r="AA734" s="24"/>
      <c r="AB734" s="95"/>
      <c r="AC734" s="96"/>
      <c r="AD734" s="21"/>
      <c r="AE734" s="21"/>
      <c r="AF734" s="21"/>
      <c r="AG734" s="88"/>
      <c r="AH734" s="135"/>
      <c r="AI734" s="88"/>
      <c r="AJ734" s="18"/>
      <c r="AK734" s="9"/>
      <c r="AL734" s="20"/>
      <c r="AM734" s="20"/>
      <c r="AN734" s="20"/>
    </row>
    <row r="735" spans="1:40" x14ac:dyDescent="0.2">
      <c r="A735" s="88"/>
      <c r="B735" s="16"/>
      <c r="C735" s="18"/>
      <c r="D735" s="18"/>
      <c r="E735" s="19"/>
      <c r="F735" s="20"/>
      <c r="G735" s="134"/>
      <c r="H735" s="20"/>
      <c r="I735" s="21"/>
      <c r="J735" s="21"/>
      <c r="K735" s="21"/>
      <c r="L735" s="21"/>
      <c r="M735" s="20"/>
      <c r="N735" s="20"/>
      <c r="O735" s="20"/>
      <c r="P735" s="12"/>
      <c r="Q735" s="20"/>
      <c r="R735" s="18"/>
      <c r="S735" s="18"/>
      <c r="T735" s="13"/>
      <c r="U735" s="22"/>
      <c r="V735" s="9"/>
      <c r="W735" s="23"/>
      <c r="X735" s="22"/>
      <c r="Y735" s="24"/>
      <c r="Z735" s="24"/>
      <c r="AA735" s="24"/>
      <c r="AB735" s="95"/>
      <c r="AC735" s="96"/>
      <c r="AD735" s="21"/>
      <c r="AE735" s="21"/>
      <c r="AF735" s="21"/>
      <c r="AG735" s="88"/>
      <c r="AH735" s="135"/>
      <c r="AI735" s="88"/>
      <c r="AJ735" s="18"/>
      <c r="AK735" s="9"/>
      <c r="AL735" s="20"/>
      <c r="AM735" s="20"/>
      <c r="AN735" s="20"/>
    </row>
    <row r="736" spans="1:40" x14ac:dyDescent="0.2">
      <c r="A736" s="88"/>
      <c r="B736" s="16"/>
      <c r="C736" s="18"/>
      <c r="D736" s="18"/>
      <c r="E736" s="19"/>
      <c r="F736" s="20"/>
      <c r="G736" s="134"/>
      <c r="H736" s="20"/>
      <c r="I736" s="21"/>
      <c r="J736" s="21"/>
      <c r="K736" s="21"/>
      <c r="L736" s="21"/>
      <c r="M736" s="20"/>
      <c r="N736" s="20"/>
      <c r="O736" s="20"/>
      <c r="P736" s="12"/>
      <c r="Q736" s="20"/>
      <c r="R736" s="18"/>
      <c r="S736" s="18"/>
      <c r="T736" s="13"/>
      <c r="U736" s="22"/>
      <c r="V736" s="9"/>
      <c r="W736" s="23"/>
      <c r="X736" s="22"/>
      <c r="Y736" s="24"/>
      <c r="Z736" s="24"/>
      <c r="AA736" s="24"/>
      <c r="AB736" s="95"/>
      <c r="AC736" s="96"/>
      <c r="AD736" s="21"/>
      <c r="AE736" s="21"/>
      <c r="AF736" s="21"/>
      <c r="AG736" s="88"/>
      <c r="AH736" s="135"/>
      <c r="AI736" s="88"/>
      <c r="AJ736" s="18"/>
      <c r="AK736" s="9"/>
      <c r="AL736" s="20"/>
      <c r="AM736" s="20"/>
      <c r="AN736" s="20"/>
    </row>
    <row r="737" spans="1:40" x14ac:dyDescent="0.2">
      <c r="A737" s="88"/>
      <c r="B737" s="16"/>
      <c r="C737" s="18"/>
      <c r="D737" s="18"/>
      <c r="E737" s="19"/>
      <c r="F737" s="20"/>
      <c r="G737" s="134"/>
      <c r="H737" s="20"/>
      <c r="I737" s="21"/>
      <c r="J737" s="21"/>
      <c r="K737" s="21"/>
      <c r="L737" s="21"/>
      <c r="M737" s="20"/>
      <c r="N737" s="20"/>
      <c r="O737" s="20"/>
      <c r="P737" s="12"/>
      <c r="Q737" s="20"/>
      <c r="R737" s="18"/>
      <c r="S737" s="18"/>
      <c r="T737" s="13"/>
      <c r="U737" s="22"/>
      <c r="V737" s="9"/>
      <c r="W737" s="23"/>
      <c r="X737" s="22"/>
      <c r="Y737" s="24"/>
      <c r="Z737" s="24"/>
      <c r="AA737" s="24"/>
      <c r="AB737" s="95"/>
      <c r="AC737" s="96"/>
      <c r="AD737" s="21"/>
      <c r="AE737" s="21"/>
      <c r="AF737" s="21"/>
      <c r="AG737" s="88"/>
      <c r="AH737" s="135"/>
      <c r="AI737" s="88"/>
      <c r="AJ737" s="18"/>
      <c r="AK737" s="9"/>
      <c r="AL737" s="20"/>
      <c r="AM737" s="20"/>
      <c r="AN737" s="20"/>
    </row>
    <row r="738" spans="1:40" x14ac:dyDescent="0.2">
      <c r="A738" s="88"/>
      <c r="B738" s="16"/>
      <c r="C738" s="18"/>
      <c r="D738" s="18"/>
      <c r="E738" s="19"/>
      <c r="F738" s="20"/>
      <c r="G738" s="134"/>
      <c r="H738" s="20"/>
      <c r="I738" s="21"/>
      <c r="J738" s="21"/>
      <c r="K738" s="21"/>
      <c r="L738" s="21"/>
      <c r="M738" s="20"/>
      <c r="N738" s="20"/>
      <c r="O738" s="20"/>
      <c r="P738" s="12"/>
      <c r="Q738" s="20"/>
      <c r="R738" s="18"/>
      <c r="S738" s="18"/>
      <c r="T738" s="13"/>
      <c r="U738" s="22"/>
      <c r="V738" s="9"/>
      <c r="W738" s="23"/>
      <c r="X738" s="22"/>
      <c r="Y738" s="24"/>
      <c r="Z738" s="24"/>
      <c r="AA738" s="24"/>
      <c r="AB738" s="95"/>
      <c r="AC738" s="96"/>
      <c r="AD738" s="21"/>
      <c r="AE738" s="21"/>
      <c r="AF738" s="21"/>
      <c r="AG738" s="88"/>
      <c r="AH738" s="135"/>
      <c r="AI738" s="88"/>
      <c r="AJ738" s="18"/>
      <c r="AK738" s="9"/>
      <c r="AL738" s="20"/>
      <c r="AM738" s="20"/>
      <c r="AN738" s="20"/>
    </row>
    <row r="739" spans="1:40" x14ac:dyDescent="0.2">
      <c r="A739" s="88"/>
      <c r="B739" s="16"/>
      <c r="C739" s="18"/>
      <c r="D739" s="18"/>
      <c r="E739" s="19"/>
      <c r="F739" s="20"/>
      <c r="G739" s="134"/>
      <c r="H739" s="20"/>
      <c r="I739" s="21"/>
      <c r="J739" s="21"/>
      <c r="K739" s="21"/>
      <c r="L739" s="21"/>
      <c r="M739" s="20"/>
      <c r="N739" s="20"/>
      <c r="O739" s="20"/>
      <c r="P739" s="12"/>
      <c r="Q739" s="20"/>
      <c r="R739" s="18"/>
      <c r="S739" s="18"/>
      <c r="T739" s="13"/>
      <c r="U739" s="22"/>
      <c r="V739" s="9"/>
      <c r="W739" s="23"/>
      <c r="X739" s="22"/>
      <c r="Y739" s="24"/>
      <c r="Z739" s="24"/>
      <c r="AA739" s="24"/>
      <c r="AB739" s="95"/>
      <c r="AC739" s="96"/>
      <c r="AD739" s="21"/>
      <c r="AE739" s="21"/>
      <c r="AF739" s="21"/>
      <c r="AG739" s="88"/>
      <c r="AH739" s="135"/>
      <c r="AI739" s="88"/>
      <c r="AJ739" s="18"/>
      <c r="AK739" s="9"/>
      <c r="AL739" s="20"/>
      <c r="AM739" s="20"/>
      <c r="AN739" s="20"/>
    </row>
    <row r="740" spans="1:40" x14ac:dyDescent="0.2">
      <c r="A740" s="88"/>
      <c r="B740" s="16"/>
      <c r="C740" s="18"/>
      <c r="D740" s="18"/>
      <c r="E740" s="19"/>
      <c r="F740" s="20"/>
      <c r="G740" s="134"/>
      <c r="H740" s="20"/>
      <c r="I740" s="21"/>
      <c r="J740" s="21"/>
      <c r="K740" s="21"/>
      <c r="L740" s="21"/>
      <c r="M740" s="20"/>
      <c r="N740" s="20"/>
      <c r="O740" s="20"/>
      <c r="P740" s="12"/>
      <c r="Q740" s="20"/>
      <c r="R740" s="18"/>
      <c r="S740" s="18"/>
      <c r="T740" s="13"/>
      <c r="U740" s="22"/>
      <c r="V740" s="9"/>
      <c r="W740" s="23"/>
      <c r="X740" s="22"/>
      <c r="Y740" s="24"/>
      <c r="Z740" s="24"/>
      <c r="AA740" s="24"/>
      <c r="AB740" s="95"/>
      <c r="AC740" s="96"/>
      <c r="AD740" s="21"/>
      <c r="AE740" s="21"/>
      <c r="AF740" s="21"/>
      <c r="AG740" s="88"/>
      <c r="AH740" s="135"/>
      <c r="AI740" s="88"/>
      <c r="AJ740" s="18"/>
      <c r="AK740" s="9"/>
      <c r="AL740" s="20"/>
      <c r="AM740" s="20"/>
      <c r="AN740" s="20"/>
    </row>
    <row r="741" spans="1:40" x14ac:dyDescent="0.2">
      <c r="A741" s="88"/>
      <c r="B741" s="16"/>
      <c r="C741" s="18"/>
      <c r="D741" s="18"/>
      <c r="E741" s="19"/>
      <c r="F741" s="20"/>
      <c r="G741" s="134"/>
      <c r="H741" s="20"/>
      <c r="I741" s="21"/>
      <c r="J741" s="21"/>
      <c r="K741" s="21"/>
      <c r="L741" s="21"/>
      <c r="M741" s="20"/>
      <c r="N741" s="20"/>
      <c r="O741" s="20"/>
      <c r="P741" s="12"/>
      <c r="Q741" s="20"/>
      <c r="R741" s="18"/>
      <c r="S741" s="18"/>
      <c r="T741" s="13"/>
      <c r="U741" s="22"/>
      <c r="V741" s="9"/>
      <c r="W741" s="23"/>
      <c r="X741" s="22"/>
      <c r="Y741" s="24"/>
      <c r="Z741" s="24"/>
      <c r="AA741" s="24"/>
      <c r="AB741" s="95"/>
      <c r="AC741" s="96"/>
      <c r="AD741" s="21"/>
      <c r="AE741" s="21"/>
      <c r="AF741" s="21"/>
      <c r="AG741" s="88"/>
      <c r="AH741" s="135"/>
      <c r="AI741" s="88"/>
      <c r="AJ741" s="18"/>
      <c r="AK741" s="9"/>
      <c r="AL741" s="20"/>
      <c r="AM741" s="20"/>
      <c r="AN741" s="20"/>
    </row>
    <row r="742" spans="1:40" x14ac:dyDescent="0.2">
      <c r="A742" s="88"/>
      <c r="B742" s="16"/>
      <c r="C742" s="18"/>
      <c r="D742" s="18"/>
      <c r="E742" s="19"/>
      <c r="F742" s="20"/>
      <c r="G742" s="134"/>
      <c r="H742" s="20"/>
      <c r="I742" s="21"/>
      <c r="J742" s="21"/>
      <c r="K742" s="21"/>
      <c r="L742" s="21"/>
      <c r="M742" s="20"/>
      <c r="N742" s="20"/>
      <c r="O742" s="20"/>
      <c r="P742" s="12"/>
      <c r="Q742" s="20"/>
      <c r="R742" s="18"/>
      <c r="S742" s="18"/>
      <c r="T742" s="13"/>
      <c r="U742" s="22"/>
      <c r="V742" s="9"/>
      <c r="W742" s="23"/>
      <c r="X742" s="22"/>
      <c r="Y742" s="24"/>
      <c r="Z742" s="24"/>
      <c r="AA742" s="24"/>
      <c r="AB742" s="95"/>
      <c r="AC742" s="96"/>
      <c r="AD742" s="21"/>
      <c r="AE742" s="21"/>
      <c r="AF742" s="21"/>
      <c r="AG742" s="88"/>
      <c r="AH742" s="135"/>
      <c r="AI742" s="88"/>
      <c r="AJ742" s="18"/>
      <c r="AK742" s="9"/>
      <c r="AL742" s="20"/>
      <c r="AM742" s="20"/>
      <c r="AN742" s="20"/>
    </row>
    <row r="743" spans="1:40" x14ac:dyDescent="0.2">
      <c r="A743" s="88"/>
      <c r="B743" s="16"/>
      <c r="C743" s="18"/>
      <c r="D743" s="18"/>
      <c r="E743" s="19"/>
      <c r="F743" s="20"/>
      <c r="G743" s="134"/>
      <c r="H743" s="20"/>
      <c r="I743" s="21"/>
      <c r="J743" s="21"/>
      <c r="K743" s="21"/>
      <c r="L743" s="21"/>
      <c r="M743" s="20"/>
      <c r="N743" s="20"/>
      <c r="O743" s="20"/>
      <c r="P743" s="12"/>
      <c r="Q743" s="20"/>
      <c r="R743" s="18"/>
      <c r="S743" s="18"/>
      <c r="T743" s="13"/>
      <c r="U743" s="22"/>
      <c r="V743" s="9"/>
      <c r="W743" s="23"/>
      <c r="X743" s="22"/>
      <c r="Y743" s="24"/>
      <c r="Z743" s="24"/>
      <c r="AA743" s="24"/>
      <c r="AB743" s="95"/>
      <c r="AC743" s="96"/>
      <c r="AD743" s="21"/>
      <c r="AE743" s="21"/>
      <c r="AF743" s="21"/>
      <c r="AG743" s="88"/>
      <c r="AH743" s="135"/>
      <c r="AI743" s="88"/>
      <c r="AJ743" s="18"/>
      <c r="AK743" s="9"/>
      <c r="AL743" s="20"/>
      <c r="AM743" s="20"/>
      <c r="AN743" s="20"/>
    </row>
    <row r="744" spans="1:40" x14ac:dyDescent="0.2">
      <c r="A744" s="88"/>
      <c r="B744" s="16"/>
      <c r="C744" s="18"/>
      <c r="D744" s="18"/>
      <c r="E744" s="19"/>
      <c r="F744" s="20"/>
      <c r="G744" s="134"/>
      <c r="H744" s="20"/>
      <c r="I744" s="21"/>
      <c r="J744" s="21"/>
      <c r="K744" s="21"/>
      <c r="L744" s="21"/>
      <c r="M744" s="20"/>
      <c r="N744" s="20"/>
      <c r="O744" s="20"/>
      <c r="P744" s="12"/>
      <c r="Q744" s="20"/>
      <c r="R744" s="18"/>
      <c r="S744" s="18"/>
      <c r="T744" s="13"/>
      <c r="U744" s="22"/>
      <c r="V744" s="9"/>
      <c r="W744" s="23"/>
      <c r="X744" s="22"/>
      <c r="Y744" s="24"/>
      <c r="Z744" s="24"/>
      <c r="AA744" s="24"/>
      <c r="AB744" s="95"/>
      <c r="AC744" s="96"/>
      <c r="AD744" s="21"/>
      <c r="AE744" s="21"/>
      <c r="AF744" s="21"/>
      <c r="AG744" s="88"/>
      <c r="AH744" s="135"/>
      <c r="AI744" s="88"/>
      <c r="AJ744" s="18"/>
      <c r="AK744" s="9"/>
      <c r="AL744" s="20"/>
      <c r="AM744" s="20"/>
      <c r="AN744" s="20"/>
    </row>
    <row r="745" spans="1:40" x14ac:dyDescent="0.2">
      <c r="A745" s="88"/>
      <c r="B745" s="16"/>
      <c r="C745" s="18"/>
      <c r="D745" s="18"/>
      <c r="E745" s="19"/>
      <c r="F745" s="20"/>
      <c r="G745" s="134"/>
      <c r="H745" s="20"/>
      <c r="I745" s="21"/>
      <c r="J745" s="21"/>
      <c r="K745" s="21"/>
      <c r="L745" s="21"/>
      <c r="M745" s="20"/>
      <c r="N745" s="20"/>
      <c r="O745" s="20"/>
      <c r="P745" s="12"/>
      <c r="Q745" s="20"/>
      <c r="R745" s="18"/>
      <c r="S745" s="18"/>
      <c r="T745" s="13"/>
      <c r="U745" s="22"/>
      <c r="V745" s="9"/>
      <c r="W745" s="23"/>
      <c r="X745" s="22"/>
      <c r="Y745" s="24"/>
      <c r="Z745" s="24"/>
      <c r="AA745" s="24"/>
      <c r="AB745" s="95"/>
      <c r="AC745" s="96"/>
      <c r="AD745" s="21"/>
      <c r="AE745" s="21"/>
      <c r="AF745" s="21"/>
      <c r="AG745" s="88"/>
      <c r="AH745" s="135"/>
      <c r="AI745" s="88"/>
      <c r="AJ745" s="18"/>
      <c r="AK745" s="9"/>
      <c r="AL745" s="20"/>
      <c r="AM745" s="20"/>
      <c r="AN745" s="20"/>
    </row>
    <row r="746" spans="1:40" x14ac:dyDescent="0.2">
      <c r="A746" s="88"/>
      <c r="B746" s="16"/>
      <c r="C746" s="18"/>
      <c r="D746" s="18"/>
      <c r="E746" s="19"/>
      <c r="F746" s="20"/>
      <c r="G746" s="134"/>
      <c r="H746" s="20"/>
      <c r="I746" s="21"/>
      <c r="J746" s="21"/>
      <c r="K746" s="21"/>
      <c r="L746" s="21"/>
      <c r="M746" s="20"/>
      <c r="N746" s="20"/>
      <c r="O746" s="20"/>
      <c r="P746" s="12"/>
      <c r="Q746" s="20"/>
      <c r="R746" s="18"/>
      <c r="S746" s="18"/>
      <c r="T746" s="13"/>
      <c r="U746" s="22"/>
      <c r="V746" s="9"/>
      <c r="W746" s="23"/>
      <c r="X746" s="22"/>
      <c r="Y746" s="24"/>
      <c r="Z746" s="24"/>
      <c r="AA746" s="24"/>
      <c r="AB746" s="95"/>
      <c r="AC746" s="96"/>
      <c r="AD746" s="21"/>
      <c r="AE746" s="21"/>
      <c r="AF746" s="21"/>
      <c r="AG746" s="88"/>
      <c r="AH746" s="135"/>
      <c r="AI746" s="88"/>
      <c r="AJ746" s="18"/>
      <c r="AK746" s="9"/>
      <c r="AL746" s="20"/>
      <c r="AM746" s="20"/>
      <c r="AN746" s="20"/>
    </row>
    <row r="747" spans="1:40" x14ac:dyDescent="0.2">
      <c r="A747" s="88"/>
      <c r="B747" s="16"/>
      <c r="C747" s="18"/>
      <c r="D747" s="18"/>
      <c r="E747" s="19"/>
      <c r="F747" s="20"/>
      <c r="G747" s="134"/>
      <c r="H747" s="20"/>
      <c r="I747" s="21"/>
      <c r="J747" s="21"/>
      <c r="K747" s="21"/>
      <c r="L747" s="21"/>
      <c r="M747" s="20"/>
      <c r="N747" s="20"/>
      <c r="O747" s="20"/>
      <c r="P747" s="12"/>
      <c r="Q747" s="20"/>
      <c r="R747" s="18"/>
      <c r="S747" s="18"/>
      <c r="T747" s="13"/>
      <c r="U747" s="22"/>
      <c r="V747" s="9"/>
      <c r="W747" s="23"/>
      <c r="X747" s="22"/>
      <c r="Y747" s="24"/>
      <c r="Z747" s="24"/>
      <c r="AA747" s="24"/>
      <c r="AB747" s="95"/>
      <c r="AC747" s="96"/>
      <c r="AD747" s="21"/>
      <c r="AE747" s="21"/>
      <c r="AF747" s="21"/>
      <c r="AG747" s="88"/>
      <c r="AH747" s="135"/>
      <c r="AI747" s="88"/>
      <c r="AJ747" s="18"/>
      <c r="AK747" s="9"/>
      <c r="AL747" s="20"/>
      <c r="AM747" s="20"/>
      <c r="AN747" s="20"/>
    </row>
    <row r="748" spans="1:40" x14ac:dyDescent="0.2">
      <c r="A748" s="88"/>
      <c r="B748" s="16"/>
      <c r="C748" s="18"/>
      <c r="D748" s="18"/>
      <c r="E748" s="19"/>
      <c r="F748" s="20"/>
      <c r="G748" s="134"/>
      <c r="H748" s="20"/>
      <c r="I748" s="21"/>
      <c r="J748" s="21"/>
      <c r="K748" s="21"/>
      <c r="L748" s="21"/>
      <c r="M748" s="20"/>
      <c r="N748" s="20"/>
      <c r="O748" s="20"/>
      <c r="P748" s="12"/>
      <c r="Q748" s="20"/>
      <c r="R748" s="18"/>
      <c r="S748" s="18"/>
      <c r="T748" s="13"/>
      <c r="U748" s="22"/>
      <c r="V748" s="9"/>
      <c r="W748" s="23"/>
      <c r="X748" s="22"/>
      <c r="Y748" s="24"/>
      <c r="Z748" s="24"/>
      <c r="AA748" s="24"/>
      <c r="AB748" s="95"/>
      <c r="AC748" s="96"/>
      <c r="AD748" s="21"/>
      <c r="AE748" s="21"/>
      <c r="AF748" s="21"/>
      <c r="AG748" s="88"/>
      <c r="AH748" s="135"/>
      <c r="AI748" s="88"/>
      <c r="AJ748" s="18"/>
      <c r="AK748" s="9"/>
      <c r="AL748" s="20"/>
      <c r="AM748" s="20"/>
      <c r="AN748" s="20"/>
    </row>
    <row r="749" spans="1:40" x14ac:dyDescent="0.2">
      <c r="A749" s="88"/>
      <c r="B749" s="16"/>
      <c r="C749" s="18"/>
      <c r="D749" s="18"/>
      <c r="E749" s="19"/>
      <c r="F749" s="20"/>
      <c r="G749" s="134"/>
      <c r="H749" s="20"/>
      <c r="I749" s="21"/>
      <c r="J749" s="21"/>
      <c r="K749" s="21"/>
      <c r="L749" s="21"/>
      <c r="M749" s="20"/>
      <c r="N749" s="20"/>
      <c r="O749" s="20"/>
      <c r="P749" s="12"/>
      <c r="Q749" s="20"/>
      <c r="R749" s="18"/>
      <c r="S749" s="18"/>
      <c r="T749" s="13"/>
      <c r="U749" s="22"/>
      <c r="V749" s="9"/>
      <c r="W749" s="23"/>
      <c r="X749" s="22"/>
      <c r="Y749" s="24"/>
      <c r="Z749" s="24"/>
      <c r="AA749" s="24"/>
      <c r="AB749" s="95"/>
      <c r="AC749" s="96"/>
      <c r="AD749" s="21"/>
      <c r="AE749" s="21"/>
      <c r="AF749" s="21"/>
      <c r="AG749" s="88"/>
      <c r="AH749" s="135"/>
      <c r="AI749" s="88"/>
      <c r="AJ749" s="18"/>
      <c r="AK749" s="9"/>
      <c r="AL749" s="20"/>
      <c r="AM749" s="20"/>
      <c r="AN749" s="20"/>
    </row>
    <row r="750" spans="1:40" x14ac:dyDescent="0.2">
      <c r="A750" s="88"/>
      <c r="B750" s="16"/>
      <c r="C750" s="18"/>
      <c r="D750" s="18"/>
      <c r="E750" s="19"/>
      <c r="F750" s="20"/>
      <c r="G750" s="134"/>
      <c r="H750" s="20"/>
      <c r="I750" s="21"/>
      <c r="J750" s="21"/>
      <c r="K750" s="21"/>
      <c r="L750" s="21"/>
      <c r="M750" s="20"/>
      <c r="N750" s="20"/>
      <c r="O750" s="20"/>
      <c r="P750" s="12"/>
      <c r="Q750" s="20"/>
      <c r="R750" s="18"/>
      <c r="S750" s="18"/>
      <c r="T750" s="13"/>
      <c r="U750" s="22"/>
      <c r="V750" s="9"/>
      <c r="W750" s="23"/>
      <c r="X750" s="22"/>
      <c r="Y750" s="24"/>
      <c r="Z750" s="24"/>
      <c r="AA750" s="24"/>
      <c r="AB750" s="95"/>
      <c r="AC750" s="96"/>
      <c r="AD750" s="21"/>
      <c r="AE750" s="21"/>
      <c r="AF750" s="21"/>
      <c r="AG750" s="88"/>
      <c r="AH750" s="135"/>
      <c r="AI750" s="88"/>
      <c r="AJ750" s="18"/>
      <c r="AK750" s="9"/>
      <c r="AL750" s="20"/>
      <c r="AM750" s="20"/>
      <c r="AN750" s="20"/>
    </row>
    <row r="751" spans="1:40" x14ac:dyDescent="0.2">
      <c r="A751" s="88"/>
      <c r="B751" s="16"/>
      <c r="C751" s="18"/>
      <c r="D751" s="18"/>
      <c r="E751" s="19"/>
      <c r="F751" s="20"/>
      <c r="G751" s="134"/>
      <c r="H751" s="20"/>
      <c r="I751" s="21"/>
      <c r="J751" s="21"/>
      <c r="K751" s="21"/>
      <c r="L751" s="21"/>
      <c r="M751" s="20"/>
      <c r="N751" s="20"/>
      <c r="O751" s="20"/>
      <c r="P751" s="12"/>
      <c r="Q751" s="20"/>
      <c r="R751" s="18"/>
      <c r="S751" s="18"/>
      <c r="T751" s="13"/>
      <c r="U751" s="22"/>
      <c r="V751" s="9"/>
      <c r="W751" s="23"/>
      <c r="X751" s="22"/>
      <c r="Y751" s="24"/>
      <c r="Z751" s="24"/>
      <c r="AA751" s="24"/>
      <c r="AB751" s="95"/>
      <c r="AC751" s="96"/>
      <c r="AD751" s="21"/>
      <c r="AE751" s="21"/>
      <c r="AF751" s="21"/>
      <c r="AG751" s="88"/>
      <c r="AH751" s="135"/>
      <c r="AI751" s="88"/>
      <c r="AJ751" s="18"/>
      <c r="AK751" s="9"/>
      <c r="AL751" s="20"/>
      <c r="AM751" s="20"/>
      <c r="AN751" s="20"/>
    </row>
    <row r="752" spans="1:40" x14ac:dyDescent="0.2">
      <c r="A752" s="88"/>
      <c r="B752" s="16"/>
      <c r="C752" s="18"/>
      <c r="D752" s="18"/>
      <c r="E752" s="19"/>
      <c r="F752" s="20"/>
      <c r="G752" s="134"/>
      <c r="H752" s="20"/>
      <c r="I752" s="21"/>
      <c r="J752" s="21"/>
      <c r="K752" s="21"/>
      <c r="L752" s="21"/>
      <c r="M752" s="20"/>
      <c r="N752" s="20"/>
      <c r="O752" s="20"/>
      <c r="P752" s="12"/>
      <c r="Q752" s="20"/>
      <c r="R752" s="18"/>
      <c r="S752" s="18"/>
      <c r="T752" s="13"/>
      <c r="U752" s="22"/>
      <c r="V752" s="9"/>
      <c r="W752" s="23"/>
      <c r="X752" s="22"/>
      <c r="Y752" s="24"/>
      <c r="Z752" s="24"/>
      <c r="AA752" s="24"/>
      <c r="AB752" s="95"/>
      <c r="AC752" s="96"/>
      <c r="AD752" s="21"/>
      <c r="AE752" s="21"/>
      <c r="AF752" s="21"/>
      <c r="AG752" s="88"/>
      <c r="AH752" s="135"/>
      <c r="AI752" s="88"/>
      <c r="AJ752" s="18"/>
      <c r="AK752" s="9"/>
      <c r="AL752" s="20"/>
      <c r="AM752" s="20"/>
      <c r="AN752" s="20"/>
    </row>
    <row r="753" spans="1:40" x14ac:dyDescent="0.2">
      <c r="A753" s="88"/>
      <c r="B753" s="16"/>
      <c r="C753" s="18"/>
      <c r="D753" s="18"/>
      <c r="E753" s="19"/>
      <c r="F753" s="20"/>
      <c r="G753" s="134"/>
      <c r="H753" s="20"/>
      <c r="I753" s="21"/>
      <c r="J753" s="21"/>
      <c r="K753" s="21"/>
      <c r="L753" s="21"/>
      <c r="M753" s="20"/>
      <c r="N753" s="20"/>
      <c r="O753" s="20"/>
      <c r="P753" s="12"/>
      <c r="Q753" s="20"/>
      <c r="R753" s="18"/>
      <c r="S753" s="18"/>
      <c r="T753" s="13"/>
      <c r="U753" s="22"/>
      <c r="V753" s="9"/>
      <c r="W753" s="23"/>
      <c r="X753" s="22"/>
      <c r="Y753" s="24"/>
      <c r="Z753" s="24"/>
      <c r="AA753" s="24"/>
      <c r="AB753" s="95"/>
      <c r="AC753" s="96"/>
      <c r="AD753" s="21"/>
      <c r="AE753" s="21"/>
      <c r="AF753" s="21"/>
      <c r="AG753" s="88"/>
      <c r="AH753" s="135"/>
      <c r="AI753" s="88"/>
      <c r="AJ753" s="18"/>
      <c r="AK753" s="9"/>
      <c r="AL753" s="20"/>
      <c r="AM753" s="20"/>
      <c r="AN753" s="20"/>
    </row>
    <row r="754" spans="1:40" x14ac:dyDescent="0.2">
      <c r="A754" s="88"/>
      <c r="B754" s="16"/>
      <c r="C754" s="18"/>
      <c r="D754" s="18"/>
      <c r="E754" s="19"/>
      <c r="F754" s="20"/>
      <c r="G754" s="134"/>
      <c r="H754" s="20"/>
      <c r="I754" s="21"/>
      <c r="J754" s="21"/>
      <c r="K754" s="21"/>
      <c r="L754" s="21"/>
      <c r="M754" s="20"/>
      <c r="N754" s="20"/>
      <c r="O754" s="20"/>
      <c r="P754" s="12"/>
      <c r="Q754" s="20"/>
      <c r="R754" s="18"/>
      <c r="S754" s="18"/>
      <c r="T754" s="13"/>
      <c r="U754" s="22"/>
      <c r="V754" s="9"/>
      <c r="W754" s="23"/>
      <c r="X754" s="22"/>
      <c r="Y754" s="24"/>
      <c r="Z754" s="24"/>
      <c r="AA754" s="24"/>
      <c r="AB754" s="95"/>
      <c r="AC754" s="96"/>
      <c r="AD754" s="21"/>
      <c r="AE754" s="21"/>
      <c r="AF754" s="21"/>
      <c r="AG754" s="88"/>
      <c r="AH754" s="135"/>
      <c r="AI754" s="88"/>
      <c r="AJ754" s="18"/>
      <c r="AK754" s="9"/>
      <c r="AL754" s="20"/>
      <c r="AM754" s="20"/>
      <c r="AN754" s="20"/>
    </row>
    <row r="755" spans="1:40" x14ac:dyDescent="0.2">
      <c r="A755" s="88"/>
      <c r="B755" s="16"/>
      <c r="C755" s="18"/>
      <c r="D755" s="18"/>
      <c r="E755" s="19"/>
      <c r="F755" s="20"/>
      <c r="G755" s="134"/>
      <c r="H755" s="20"/>
      <c r="I755" s="21"/>
      <c r="J755" s="21"/>
      <c r="K755" s="21"/>
      <c r="L755" s="21"/>
      <c r="M755" s="20"/>
      <c r="N755" s="20"/>
      <c r="O755" s="20"/>
      <c r="P755" s="12"/>
      <c r="Q755" s="20"/>
      <c r="R755" s="18"/>
      <c r="S755" s="18"/>
      <c r="T755" s="13"/>
      <c r="U755" s="22"/>
      <c r="V755" s="9"/>
      <c r="W755" s="23"/>
      <c r="X755" s="22"/>
      <c r="Y755" s="24"/>
      <c r="Z755" s="24"/>
      <c r="AA755" s="24"/>
      <c r="AB755" s="95"/>
      <c r="AC755" s="96"/>
      <c r="AD755" s="21"/>
      <c r="AE755" s="21"/>
      <c r="AF755" s="21"/>
      <c r="AG755" s="88"/>
      <c r="AH755" s="135"/>
      <c r="AI755" s="88"/>
      <c r="AJ755" s="18"/>
      <c r="AK755" s="9"/>
      <c r="AL755" s="20"/>
      <c r="AM755" s="20"/>
      <c r="AN755" s="20"/>
    </row>
    <row r="756" spans="1:40" x14ac:dyDescent="0.2">
      <c r="A756" s="88"/>
      <c r="B756" s="16"/>
      <c r="C756" s="18"/>
      <c r="D756" s="18"/>
      <c r="E756" s="19"/>
      <c r="F756" s="20"/>
      <c r="G756" s="134"/>
      <c r="H756" s="20"/>
      <c r="I756" s="21"/>
      <c r="J756" s="21"/>
      <c r="K756" s="21"/>
      <c r="L756" s="21"/>
      <c r="M756" s="20"/>
      <c r="N756" s="20"/>
      <c r="O756" s="20"/>
      <c r="P756" s="12"/>
      <c r="Q756" s="20"/>
      <c r="R756" s="18"/>
      <c r="S756" s="18"/>
      <c r="T756" s="13"/>
      <c r="U756" s="22"/>
      <c r="V756" s="9"/>
      <c r="W756" s="23"/>
      <c r="X756" s="22"/>
      <c r="Y756" s="24"/>
      <c r="Z756" s="24"/>
      <c r="AA756" s="24"/>
      <c r="AB756" s="95"/>
      <c r="AC756" s="96"/>
      <c r="AD756" s="21"/>
      <c r="AE756" s="21"/>
      <c r="AF756" s="21"/>
      <c r="AG756" s="88"/>
      <c r="AH756" s="135"/>
      <c r="AI756" s="88"/>
      <c r="AJ756" s="18"/>
      <c r="AK756" s="9"/>
      <c r="AL756" s="20"/>
      <c r="AM756" s="20"/>
      <c r="AN756" s="20"/>
    </row>
    <row r="757" spans="1:40" x14ac:dyDescent="0.2">
      <c r="A757" s="88"/>
      <c r="B757" s="16"/>
      <c r="C757" s="18"/>
      <c r="D757" s="18"/>
      <c r="E757" s="19"/>
      <c r="F757" s="20"/>
      <c r="G757" s="134"/>
      <c r="H757" s="20"/>
      <c r="I757" s="21"/>
      <c r="J757" s="21"/>
      <c r="K757" s="21"/>
      <c r="L757" s="21"/>
      <c r="M757" s="20"/>
      <c r="N757" s="20"/>
      <c r="O757" s="20"/>
      <c r="P757" s="12"/>
      <c r="Q757" s="20"/>
      <c r="R757" s="18"/>
      <c r="S757" s="18"/>
      <c r="T757" s="13"/>
      <c r="U757" s="22"/>
      <c r="V757" s="9"/>
      <c r="W757" s="23"/>
      <c r="X757" s="22"/>
      <c r="Y757" s="24"/>
      <c r="Z757" s="24"/>
      <c r="AA757" s="24"/>
      <c r="AB757" s="95"/>
      <c r="AC757" s="96"/>
      <c r="AD757" s="21"/>
      <c r="AE757" s="21"/>
      <c r="AF757" s="21"/>
      <c r="AG757" s="88"/>
      <c r="AH757" s="135"/>
      <c r="AI757" s="88"/>
      <c r="AJ757" s="18"/>
      <c r="AK757" s="9"/>
      <c r="AL757" s="20"/>
      <c r="AM757" s="20"/>
      <c r="AN757" s="20"/>
    </row>
    <row r="758" spans="1:40" x14ac:dyDescent="0.2">
      <c r="A758" s="88"/>
      <c r="B758" s="16"/>
      <c r="C758" s="18"/>
      <c r="D758" s="18"/>
      <c r="E758" s="19"/>
      <c r="F758" s="20"/>
      <c r="G758" s="134"/>
      <c r="H758" s="20"/>
      <c r="I758" s="21"/>
      <c r="J758" s="21"/>
      <c r="K758" s="21"/>
      <c r="L758" s="21"/>
      <c r="M758" s="20"/>
      <c r="N758" s="20"/>
      <c r="O758" s="20"/>
      <c r="P758" s="12"/>
      <c r="Q758" s="20"/>
      <c r="R758" s="18"/>
      <c r="S758" s="18"/>
      <c r="T758" s="13"/>
      <c r="U758" s="22"/>
      <c r="V758" s="9"/>
      <c r="W758" s="23"/>
      <c r="X758" s="22"/>
      <c r="Y758" s="24"/>
      <c r="Z758" s="24"/>
      <c r="AA758" s="24"/>
      <c r="AB758" s="95"/>
      <c r="AC758" s="96"/>
      <c r="AD758" s="21"/>
      <c r="AE758" s="21"/>
      <c r="AF758" s="21"/>
      <c r="AG758" s="88"/>
      <c r="AH758" s="135"/>
      <c r="AI758" s="88"/>
      <c r="AJ758" s="18"/>
      <c r="AK758" s="9"/>
      <c r="AL758" s="20"/>
      <c r="AM758" s="20"/>
      <c r="AN758" s="20"/>
    </row>
  </sheetData>
  <autoFilter ref="A2:AO584"/>
  <mergeCells count="4">
    <mergeCell ref="M1:O1"/>
    <mergeCell ref="S1:U1"/>
    <mergeCell ref="V1:X1"/>
    <mergeCell ref="AD1:AF1"/>
  </mergeCells>
  <conditionalFormatting sqref="Q2:Q412">
    <cfRule type="cellIs" dxfId="35" priority="745" stopIfTrue="1" operator="lessThan">
      <formula>0.4</formula>
    </cfRule>
  </conditionalFormatting>
  <conditionalFormatting sqref="F496:F571 F577:F579 F575 F701:F1048576 F1:F412">
    <cfRule type="cellIs" dxfId="34" priority="636" operator="equal">
      <formula>"a - Entregado"</formula>
    </cfRule>
  </conditionalFormatting>
  <conditionalFormatting sqref="F413:F479 F481:F483 F485:F487 F489:F491 F493:F507">
    <cfRule type="cellIs" dxfId="33" priority="33" operator="equal">
      <formula>"a - Entregado"</formula>
    </cfRule>
  </conditionalFormatting>
  <conditionalFormatting sqref="Q413:Q692">
    <cfRule type="cellIs" dxfId="32" priority="32" stopIfTrue="1" operator="lessThan">
      <formula>0.4</formula>
    </cfRule>
  </conditionalFormatting>
  <conditionalFormatting sqref="F480 F484 F488 F492">
    <cfRule type="cellIs" dxfId="31" priority="31" operator="equal">
      <formula>"a - Entregado"</formula>
    </cfRule>
  </conditionalFormatting>
  <conditionalFormatting sqref="F577:F579 F575 F701:F1048576 F1:F571">
    <cfRule type="containsText" dxfId="30" priority="30" operator="containsText" text="Anulado">
      <formula>NOT(ISERROR(SEARCH("Anulado",F1)))</formula>
    </cfRule>
  </conditionalFormatting>
  <conditionalFormatting sqref="F508:F571 F577:F579 F575">
    <cfRule type="cellIs" dxfId="29" priority="29" operator="equal">
      <formula>"a - Entregado"</formula>
    </cfRule>
  </conditionalFormatting>
  <conditionalFormatting sqref="F516:F571 F577:F579 F575">
    <cfRule type="cellIs" dxfId="28" priority="28" operator="equal">
      <formula>"a - Entregado"</formula>
    </cfRule>
  </conditionalFormatting>
  <conditionalFormatting sqref="F576">
    <cfRule type="cellIs" dxfId="27" priority="27" operator="equal">
      <formula>"a - Entregado"</formula>
    </cfRule>
  </conditionalFormatting>
  <conditionalFormatting sqref="F576">
    <cfRule type="containsText" dxfId="26" priority="26" operator="containsText" text="Anulado">
      <formula>NOT(ISERROR(SEARCH("Anulado",F576)))</formula>
    </cfRule>
  </conditionalFormatting>
  <conditionalFormatting sqref="F576">
    <cfRule type="cellIs" dxfId="25" priority="25" operator="equal">
      <formula>"a - Entregado"</formula>
    </cfRule>
  </conditionalFormatting>
  <conditionalFormatting sqref="F576">
    <cfRule type="cellIs" dxfId="24" priority="24" operator="equal">
      <formula>"a - Entregado"</formula>
    </cfRule>
  </conditionalFormatting>
  <conditionalFormatting sqref="F572:F574">
    <cfRule type="cellIs" dxfId="23" priority="23" operator="equal">
      <formula>"a - Entregado"</formula>
    </cfRule>
  </conditionalFormatting>
  <conditionalFormatting sqref="F572:F574">
    <cfRule type="containsText" dxfId="22" priority="22" operator="containsText" text="Anulado">
      <formula>NOT(ISERROR(SEARCH("Anulado",F572)))</formula>
    </cfRule>
  </conditionalFormatting>
  <conditionalFormatting sqref="F572:F574">
    <cfRule type="cellIs" dxfId="21" priority="21" operator="equal">
      <formula>"a - Entregado"</formula>
    </cfRule>
  </conditionalFormatting>
  <conditionalFormatting sqref="F572:F574">
    <cfRule type="cellIs" dxfId="20" priority="20" operator="equal">
      <formula>"a - Entregado"</formula>
    </cfRule>
  </conditionalFormatting>
  <conditionalFormatting sqref="F580:F586 F588:F692">
    <cfRule type="cellIs" dxfId="19" priority="19" operator="equal">
      <formula>"a - Entregado"</formula>
    </cfRule>
  </conditionalFormatting>
  <conditionalFormatting sqref="F580:F586 F588:F692">
    <cfRule type="containsText" dxfId="18" priority="18" operator="containsText" text="Anulado">
      <formula>NOT(ISERROR(SEARCH("Anulado",F580)))</formula>
    </cfRule>
  </conditionalFormatting>
  <conditionalFormatting sqref="F580:F586 F588:F692">
    <cfRule type="cellIs" dxfId="17" priority="17" operator="equal">
      <formula>"a - Entregado"</formula>
    </cfRule>
  </conditionalFormatting>
  <conditionalFormatting sqref="F580:F586 F588:F692">
    <cfRule type="cellIs" dxfId="16" priority="16" operator="equal">
      <formula>"a - Entregado"</formula>
    </cfRule>
  </conditionalFormatting>
  <conditionalFormatting sqref="H594:H692 H588:H592 H701:H1048576 H2:H586">
    <cfRule type="containsBlanks" dxfId="15" priority="746">
      <formula>LEN(TRIM(H2))=0</formula>
    </cfRule>
  </conditionalFormatting>
  <conditionalFormatting sqref="H594:H692 H588:H592 H701:H1048576 H1:H586">
    <cfRule type="containsText" dxfId="14" priority="15" operator="containsText" text="xxx">
      <formula>NOT(ISERROR(SEARCH("xxx",H1)))</formula>
    </cfRule>
  </conditionalFormatting>
  <conditionalFormatting sqref="F587">
    <cfRule type="cellIs" dxfId="13" priority="13" operator="equal">
      <formula>"a - Entregado"</formula>
    </cfRule>
  </conditionalFormatting>
  <conditionalFormatting sqref="F587">
    <cfRule type="containsText" dxfId="12" priority="12" operator="containsText" text="Anulado">
      <formula>NOT(ISERROR(SEARCH("Anulado",F587)))</formula>
    </cfRule>
  </conditionalFormatting>
  <conditionalFormatting sqref="F587">
    <cfRule type="cellIs" dxfId="11" priority="11" operator="equal">
      <formula>"a - Entregado"</formula>
    </cfRule>
  </conditionalFormatting>
  <conditionalFormatting sqref="F587">
    <cfRule type="cellIs" dxfId="10" priority="10" operator="equal">
      <formula>"a - Entregado"</formula>
    </cfRule>
  </conditionalFormatting>
  <conditionalFormatting sqref="H587">
    <cfRule type="containsBlanks" dxfId="9" priority="14">
      <formula>LEN(TRIM(H587))=0</formula>
    </cfRule>
  </conditionalFormatting>
  <conditionalFormatting sqref="H587">
    <cfRule type="containsText" dxfId="8" priority="9" operator="containsText" text="xxx">
      <formula>NOT(ISERROR(SEARCH("xxx",H587)))</formula>
    </cfRule>
  </conditionalFormatting>
  <conditionalFormatting sqref="D1:D1048576">
    <cfRule type="cellIs" dxfId="7" priority="8" operator="equal">
      <formula>100</formula>
    </cfRule>
  </conditionalFormatting>
  <conditionalFormatting sqref="Q693:Q700">
    <cfRule type="cellIs" dxfId="6" priority="6" stopIfTrue="1" operator="lessThan">
      <formula>0.4</formula>
    </cfRule>
  </conditionalFormatting>
  <conditionalFormatting sqref="F693:F700">
    <cfRule type="cellIs" dxfId="5" priority="5" operator="equal">
      <formula>"a - Entregado"</formula>
    </cfRule>
  </conditionalFormatting>
  <conditionalFormatting sqref="F693:F700">
    <cfRule type="containsText" dxfId="4" priority="4" operator="containsText" text="Anulado">
      <formula>NOT(ISERROR(SEARCH("Anulado",F693)))</formula>
    </cfRule>
  </conditionalFormatting>
  <conditionalFormatting sqref="F693:F700">
    <cfRule type="cellIs" dxfId="3" priority="3" operator="equal">
      <formula>"a - Entregado"</formula>
    </cfRule>
  </conditionalFormatting>
  <conditionalFormatting sqref="F693:F700">
    <cfRule type="cellIs" dxfId="2" priority="2" operator="equal">
      <formula>"a - Entregado"</formula>
    </cfRule>
  </conditionalFormatting>
  <conditionalFormatting sqref="H693:H700">
    <cfRule type="containsBlanks" dxfId="1" priority="7">
      <formula>LEN(TRIM(H693))=0</formula>
    </cfRule>
  </conditionalFormatting>
  <conditionalFormatting sqref="H693:H700">
    <cfRule type="containsText" dxfId="0" priority="1" operator="containsText" text="xxx">
      <formula>NOT(ISERROR(SEARCH("xxx",H693)))</formula>
    </cfRule>
  </conditionalFormatting>
  <pageMargins left="0.74803149606299213" right="0.74803149606299213" top="0.98425196850393704" bottom="0.98425196850393704" header="0.51181102362204722" footer="0.51181102362204722"/>
  <pageSetup paperSize="9" scale="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</vt:i4>
      </vt:variant>
    </vt:vector>
  </HeadingPairs>
  <TitlesOfParts>
    <vt:vector size="10" baseType="lpstr">
      <vt:lpstr>Ventas</vt:lpstr>
      <vt:lpstr>Cliente</vt:lpstr>
      <vt:lpstr>dias</vt:lpstr>
      <vt:lpstr>estado</vt:lpstr>
      <vt:lpstr>fecha</vt:lpstr>
      <vt:lpstr>mes</vt:lpstr>
      <vt:lpstr>NºPresup</vt:lpstr>
      <vt:lpstr>Porcentaje</vt:lpstr>
      <vt:lpstr>saldos</vt:lpstr>
      <vt:lpstr>Vendedor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AGIOLETTO</dc:creator>
  <cp:lastModifiedBy>AGIOLETTO</cp:lastModifiedBy>
  <dcterms:created xsi:type="dcterms:W3CDTF">2014-09-11T17:26:29Z</dcterms:created>
  <dcterms:modified xsi:type="dcterms:W3CDTF">2014-09-11T17:32:11Z</dcterms:modified>
</cp:coreProperties>
</file>